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sobre o persoal\Actividade sindical\"/>
    </mc:Choice>
  </mc:AlternateContent>
  <xr:revisionPtr revIDLastSave="0" documentId="13_ncr:1_{1A873506-A29A-468B-A3BE-366A7E2B3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_Actividade sindical_PTXAS" sheetId="6" r:id="rId1"/>
    <sheet name="2023_Actividade sindical_PTXAS" sheetId="5" r:id="rId2"/>
    <sheet name="2022_Actividade sindical_PAS" sheetId="4" r:id="rId3"/>
    <sheet name="2021_Actividade sindical_PAS" sheetId="3" r:id="rId4"/>
    <sheet name="2020_Actividade sindical_PAS" sheetId="1" r:id="rId5"/>
    <sheet name="2019_Actividade sindical_PA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6" l="1"/>
  <c r="D46" i="6"/>
  <c r="D53" i="6" s="1"/>
  <c r="D33" i="6"/>
  <c r="D30" i="6"/>
  <c r="K28" i="6"/>
  <c r="J28" i="6"/>
  <c r="I28" i="6"/>
  <c r="H28" i="6"/>
  <c r="D25" i="6"/>
  <c r="D34" i="6" s="1"/>
  <c r="J18" i="6"/>
  <c r="I18" i="6"/>
  <c r="H18" i="6"/>
  <c r="J14" i="6"/>
  <c r="J19" i="6" s="1"/>
  <c r="I14" i="6"/>
  <c r="I19" i="6" s="1"/>
  <c r="H14" i="6"/>
  <c r="H19" i="6" s="1"/>
  <c r="D12" i="6"/>
  <c r="D56" i="6" s="1"/>
  <c r="D53" i="5"/>
  <c r="D47" i="5"/>
  <c r="D54" i="5" s="1"/>
  <c r="D34" i="5"/>
  <c r="D31" i="5"/>
  <c r="K28" i="5"/>
  <c r="J28" i="5"/>
  <c r="I28" i="5"/>
  <c r="H28" i="5"/>
  <c r="D25" i="5"/>
  <c r="D35" i="5" s="1"/>
  <c r="J18" i="5"/>
  <c r="I18" i="5"/>
  <c r="H18" i="5"/>
  <c r="J14" i="5"/>
  <c r="J19" i="5" s="1"/>
  <c r="I14" i="5"/>
  <c r="I19" i="5" s="1"/>
  <c r="H14" i="5"/>
  <c r="H19" i="5" s="1"/>
  <c r="D13" i="5"/>
  <c r="D13" i="4"/>
  <c r="H14" i="4"/>
  <c r="I14" i="4"/>
  <c r="J14" i="4"/>
  <c r="H18" i="4"/>
  <c r="I18" i="4"/>
  <c r="J18" i="4"/>
  <c r="H19" i="4"/>
  <c r="I19" i="4"/>
  <c r="J19" i="4"/>
  <c r="D24" i="4"/>
  <c r="D34" i="4" s="1"/>
  <c r="H28" i="4"/>
  <c r="I28" i="4"/>
  <c r="J28" i="4"/>
  <c r="K28" i="4"/>
  <c r="D30" i="4"/>
  <c r="D33" i="4"/>
  <c r="D46" i="4"/>
  <c r="D52" i="4"/>
  <c r="D53" i="4"/>
  <c r="D57" i="5" l="1"/>
  <c r="D56" i="4"/>
  <c r="D14" i="3"/>
  <c r="I15" i="3"/>
  <c r="J15" i="3"/>
  <c r="J20" i="3" s="1"/>
  <c r="K15" i="3"/>
  <c r="K20" i="3" s="1"/>
  <c r="I19" i="3"/>
  <c r="J19" i="3"/>
  <c r="K19" i="3"/>
  <c r="I20" i="3"/>
  <c r="D28" i="3"/>
  <c r="D39" i="3" s="1"/>
  <c r="I29" i="3"/>
  <c r="J29" i="3"/>
  <c r="K29" i="3"/>
  <c r="L29" i="3"/>
  <c r="D34" i="3"/>
  <c r="D37" i="3"/>
  <c r="D51" i="3"/>
  <c r="D60" i="3" s="1"/>
  <c r="D58" i="3"/>
  <c r="E11" i="2"/>
  <c r="D63" i="3" l="1"/>
  <c r="D57" i="1"/>
  <c r="D51" i="1"/>
  <c r="D59" i="1" s="1"/>
  <c r="D37" i="1"/>
  <c r="D34" i="1"/>
  <c r="K28" i="1"/>
  <c r="J28" i="1"/>
  <c r="I28" i="1"/>
  <c r="H28" i="1"/>
  <c r="D28" i="1"/>
  <c r="D39" i="1" s="1"/>
  <c r="J19" i="1"/>
  <c r="I19" i="1"/>
  <c r="H19" i="1"/>
  <c r="H20" i="1" s="1"/>
  <c r="J15" i="1"/>
  <c r="J20" i="1" s="1"/>
  <c r="I15" i="1"/>
  <c r="I20" i="1" s="1"/>
  <c r="H15" i="1"/>
  <c r="D14" i="1"/>
  <c r="D62" i="1" l="1"/>
</calcChain>
</file>

<file path=xl/sharedStrings.xml><?xml version="1.0" encoding="utf-8"?>
<sst xmlns="http://schemas.openxmlformats.org/spreadsheetml/2006/main" count="955" uniqueCount="148">
  <si>
    <t>Unidade de Análises e Programas</t>
  </si>
  <si>
    <t>ACTIVIDADE SINDICAL PAS, ano 2020</t>
  </si>
  <si>
    <t>Fonte: Xerencia, Servizo de retribucións e seguros sociais</t>
  </si>
  <si>
    <t>Data de publicación: abril 2021</t>
  </si>
  <si>
    <t>Comité Empresa PAS Laboral Ourense</t>
  </si>
  <si>
    <t>RESUMO CRÉDITO SINDICAL por órgano</t>
  </si>
  <si>
    <t>APELIDOS</t>
  </si>
  <si>
    <t>NOME</t>
  </si>
  <si>
    <t>SECCIÓN SINDICAL</t>
  </si>
  <si>
    <t>CRÉDITO</t>
  </si>
  <si>
    <t>Comité de empresa PAS Laboral Ourense</t>
  </si>
  <si>
    <t>Horas dedicación</t>
  </si>
  <si>
    <t>Horas sindicais</t>
  </si>
  <si>
    <t>Custo sindical</t>
  </si>
  <si>
    <t>Alverte Pivida</t>
  </si>
  <si>
    <t>Rodrigo</t>
  </si>
  <si>
    <t>CIG</t>
  </si>
  <si>
    <t>García Eirín</t>
  </si>
  <si>
    <t>José Manuel</t>
  </si>
  <si>
    <t>Total</t>
  </si>
  <si>
    <t>García Meijide</t>
  </si>
  <si>
    <t>María del Carmen</t>
  </si>
  <si>
    <t>Comité de empresa PAS Laboral Pontevedra</t>
  </si>
  <si>
    <t>Gómez Gómez</t>
  </si>
  <si>
    <t>César</t>
  </si>
  <si>
    <t>CCOO</t>
  </si>
  <si>
    <t>Pérez Gómez</t>
  </si>
  <si>
    <t>Luis</t>
  </si>
  <si>
    <t>Total CIG</t>
  </si>
  <si>
    <t>UGT</t>
  </si>
  <si>
    <t>TOTAL Comité Empresa Ourense</t>
  </si>
  <si>
    <t>Xunta de PAS Funcionario</t>
  </si>
  <si>
    <t>Comité Empresa PAS Laboral Pontevedra</t>
  </si>
  <si>
    <t>Total xeral</t>
  </si>
  <si>
    <t>Álvarez Silva</t>
  </si>
  <si>
    <t>Alejandra</t>
  </si>
  <si>
    <t>Bascoy Fernández</t>
  </si>
  <si>
    <t>Alfonso</t>
  </si>
  <si>
    <t>Estévez Orge</t>
  </si>
  <si>
    <t>Marcos</t>
  </si>
  <si>
    <t>RESUMO CRÉDITO SINDICAL por SINDICATO</t>
  </si>
  <si>
    <t>Estévez Vázquez</t>
  </si>
  <si>
    <t>José</t>
  </si>
  <si>
    <t>Total devengo</t>
  </si>
  <si>
    <t>Rodríguez Prieto</t>
  </si>
  <si>
    <t>Turnes Negreira</t>
  </si>
  <si>
    <t>Margarita</t>
  </si>
  <si>
    <t>Velasco Graña</t>
  </si>
  <si>
    <t>Rita</t>
  </si>
  <si>
    <t>Total CCOO</t>
  </si>
  <si>
    <t>TOTAL SECCIÓNS SINDICAIS</t>
  </si>
  <si>
    <t>Calzado Díaz</t>
  </si>
  <si>
    <t>Juan Eduardo</t>
  </si>
  <si>
    <t>Mollinedo Lois</t>
  </si>
  <si>
    <t>Carlos</t>
  </si>
  <si>
    <t>Cálculo devengo e custo sindical sen custos de seguridade social</t>
  </si>
  <si>
    <t>Otero Camiña</t>
  </si>
  <si>
    <t>Xosé Luciano</t>
  </si>
  <si>
    <t>Otero Ledo</t>
  </si>
  <si>
    <t>Roberto</t>
  </si>
  <si>
    <t>Román Lago</t>
  </si>
  <si>
    <t>Álvarez Rodríguez</t>
  </si>
  <si>
    <t>Pablo</t>
  </si>
  <si>
    <t>Rodríguez González</t>
  </si>
  <si>
    <t>Antonio Manuel</t>
  </si>
  <si>
    <t>Total UGT</t>
  </si>
  <si>
    <t>TOTAL Comité Empresa Pontevedra</t>
  </si>
  <si>
    <t>Xunta PAS funcionario</t>
  </si>
  <si>
    <t>Cebro Rodríguez</t>
  </si>
  <si>
    <t>Xoán Manuel</t>
  </si>
  <si>
    <t>Conde Casas</t>
  </si>
  <si>
    <t>Sofía</t>
  </si>
  <si>
    <t>Expósito González</t>
  </si>
  <si>
    <t>Benedicta</t>
  </si>
  <si>
    <t>Gándara Pérez</t>
  </si>
  <si>
    <t>José Antonio</t>
  </si>
  <si>
    <t>Iglesias Domínguez</t>
  </si>
  <si>
    <t>Raquel</t>
  </si>
  <si>
    <t>Macías Cambra</t>
  </si>
  <si>
    <t>Henrique</t>
  </si>
  <si>
    <t>Ríos Santomé</t>
  </si>
  <si>
    <t>María José</t>
  </si>
  <si>
    <t>Aboal Somoza</t>
  </si>
  <si>
    <t>Teresita del Niño Jesús</t>
  </si>
  <si>
    <t>Méndez López</t>
  </si>
  <si>
    <t>Mónica</t>
  </si>
  <si>
    <t>Moreira Sendón</t>
  </si>
  <si>
    <t>María</t>
  </si>
  <si>
    <t>Sóñora Abeijón</t>
  </si>
  <si>
    <t>Viña Martínez</t>
  </si>
  <si>
    <t>Susana</t>
  </si>
  <si>
    <t>TOTAL Xunta PAS funcionario</t>
  </si>
  <si>
    <t>TOTAL ÓRGANOS</t>
  </si>
  <si>
    <t>TOTAL Xunta de PAS Funcionario</t>
  </si>
  <si>
    <t>Estefanía</t>
  </si>
  <si>
    <t>Varela Méndez</t>
  </si>
  <si>
    <t>Patricia</t>
  </si>
  <si>
    <t>Outeiral Rial</t>
  </si>
  <si>
    <t>Federico</t>
  </si>
  <si>
    <t>Fernández Fernández</t>
  </si>
  <si>
    <t>Manuel</t>
  </si>
  <si>
    <t>Marcos García</t>
  </si>
  <si>
    <t>RESUMO CRÉDITO SINDICAL por Sección Sindical</t>
  </si>
  <si>
    <t>Marisa</t>
  </si>
  <si>
    <t>Magaz Ledo</t>
  </si>
  <si>
    <t>Delegada sindical</t>
  </si>
  <si>
    <t>Ana</t>
  </si>
  <si>
    <t>Bande Bande</t>
  </si>
  <si>
    <t>Miguel Ángel</t>
  </si>
  <si>
    <t>García Barros</t>
  </si>
  <si>
    <t>ÓRGANO</t>
  </si>
  <si>
    <t>Data de actualización: xuño 2020</t>
  </si>
  <si>
    <t>ACTIVIDADE SINDICAL, ano 2019</t>
  </si>
  <si>
    <t>Alejandro</t>
  </si>
  <si>
    <t>Cadabón Figueroa</t>
  </si>
  <si>
    <t>Data de publicación: abril 2022</t>
  </si>
  <si>
    <t>ACTIVIDADE SINDICAL PAS, ano 2021</t>
  </si>
  <si>
    <t>Total Xunta PAS Funcionario</t>
  </si>
  <si>
    <t xml:space="preserve">José Manuel </t>
  </si>
  <si>
    <t xml:space="preserve">Teresita del Niño Jesús </t>
  </si>
  <si>
    <t xml:space="preserve">Aboal Somoza
</t>
  </si>
  <si>
    <t>Total CIUG</t>
  </si>
  <si>
    <t xml:space="preserve">Conde Casas </t>
  </si>
  <si>
    <t>CRÉDITO HORARIO</t>
  </si>
  <si>
    <t xml:space="preserve">APELIDOS
</t>
  </si>
  <si>
    <t>Xunta PAS Funcionario</t>
  </si>
  <si>
    <t>Total Comité de Empresa Pontevedra</t>
  </si>
  <si>
    <t>Total devengos</t>
  </si>
  <si>
    <t>RESUMO CRÉDITO SINDICAL POR SINDICATO</t>
  </si>
  <si>
    <t xml:space="preserve">Rita </t>
  </si>
  <si>
    <t xml:space="preserve">Velasco Graña </t>
  </si>
  <si>
    <t xml:space="preserve">Bascoy Fernández </t>
  </si>
  <si>
    <t xml:space="preserve">Alejandra </t>
  </si>
  <si>
    <t>Comité de Empresa PAS Laboral Pontevedra</t>
  </si>
  <si>
    <t>Total Comité de Empresa Ourense</t>
  </si>
  <si>
    <t xml:space="preserve">María del Carmen </t>
  </si>
  <si>
    <t>Comité de Empresa PAS Laboral Ourense</t>
  </si>
  <si>
    <t>Data de publicación: xullo 2023</t>
  </si>
  <si>
    <t>ACTIVIDADE SINDICAL PAS, ano 2022</t>
  </si>
  <si>
    <t>ACTIVIDADE SINDICAL PTXAS, ano 2023</t>
  </si>
  <si>
    <t>Data de publicación: marzo 2024</t>
  </si>
  <si>
    <t>Andión Rodríguez</t>
  </si>
  <si>
    <t xml:space="preserve">Nuria </t>
  </si>
  <si>
    <t>Olivares Requejo</t>
  </si>
  <si>
    <t>Xunta PTXAS Funcionario</t>
  </si>
  <si>
    <t>Total Xunta PTXAS Funcionario</t>
  </si>
  <si>
    <t>ACTIVIDADE SINDICAL PTXAS, ano 2024</t>
  </si>
  <si>
    <t>Data de publicación: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</si>
</sst>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2"/>
      <color theme="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3" fillId="4" borderId="0" applyNumberFormat="0" applyBorder="0" applyAlignment="0" applyProtection="0"/>
    <xf numFmtId="0" fontId="2" fillId="5" borderId="0" applyNumberFormat="0" applyBorder="0" applyAlignment="0" applyProtection="0"/>
    <xf numFmtId="0" fontId="17" fillId="4" borderId="0" applyNumberFormat="0" applyBorder="0" applyAlignment="0" applyProtection="0"/>
    <xf numFmtId="0" fontId="1" fillId="5" borderId="0" applyNumberFormat="0" applyBorder="0" applyAlignment="0" applyProtection="0"/>
  </cellStyleXfs>
  <cellXfs count="86">
    <xf numFmtId="0" fontId="0" fillId="0" borderId="0" xfId="0"/>
    <xf numFmtId="0" fontId="5" fillId="0" borderId="1" xfId="1" applyFont="1" applyBorder="1" applyAlignment="1">
      <alignment vertical="center" wrapText="1"/>
    </xf>
    <xf numFmtId="0" fontId="6" fillId="0" borderId="1" xfId="1" applyFont="1" applyBorder="1"/>
    <xf numFmtId="0" fontId="2" fillId="0" borderId="1" xfId="0" applyFont="1" applyBorder="1"/>
    <xf numFmtId="0" fontId="2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right"/>
    </xf>
    <xf numFmtId="164" fontId="0" fillId="0" borderId="0" xfId="0" applyNumberFormat="1"/>
    <xf numFmtId="0" fontId="9" fillId="0" borderId="0" xfId="0" applyFont="1"/>
    <xf numFmtId="164" fontId="9" fillId="0" borderId="0" xfId="0" applyNumberFormat="1" applyFont="1"/>
    <xf numFmtId="0" fontId="3" fillId="3" borderId="8" xfId="0" applyFont="1" applyFill="1" applyBorder="1"/>
    <xf numFmtId="0" fontId="3" fillId="3" borderId="8" xfId="0" applyFont="1" applyFill="1" applyBorder="1" applyAlignment="1">
      <alignment horizontal="right"/>
    </xf>
    <xf numFmtId="0" fontId="10" fillId="0" borderId="0" xfId="0" applyFont="1"/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/>
    <xf numFmtId="0" fontId="3" fillId="3" borderId="11" xfId="0" applyFont="1" applyFill="1" applyBorder="1"/>
    <xf numFmtId="164" fontId="3" fillId="3" borderId="12" xfId="0" applyNumberFormat="1" applyFont="1" applyFill="1" applyBorder="1"/>
    <xf numFmtId="0" fontId="3" fillId="3" borderId="16" xfId="0" applyFont="1" applyFill="1" applyBorder="1"/>
    <xf numFmtId="0" fontId="3" fillId="3" borderId="16" xfId="0" applyFont="1" applyFill="1" applyBorder="1" applyAlignment="1">
      <alignment horizontal="right"/>
    </xf>
    <xf numFmtId="164" fontId="3" fillId="3" borderId="1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0" fontId="11" fillId="3" borderId="2" xfId="0" applyFont="1" applyFill="1" applyBorder="1"/>
    <xf numFmtId="0" fontId="12" fillId="3" borderId="2" xfId="0" applyFont="1" applyFill="1" applyBorder="1"/>
    <xf numFmtId="0" fontId="3" fillId="3" borderId="9" xfId="0" applyFont="1" applyFill="1" applyBorder="1"/>
    <xf numFmtId="0" fontId="2" fillId="3" borderId="9" xfId="0" applyFont="1" applyFill="1" applyBorder="1"/>
    <xf numFmtId="4" fontId="0" fillId="3" borderId="5" xfId="0" applyNumberFormat="1" applyFill="1" applyBorder="1"/>
    <xf numFmtId="0" fontId="0" fillId="3" borderId="4" xfId="0" applyFill="1" applyBorder="1"/>
    <xf numFmtId="4" fontId="0" fillId="3" borderId="4" xfId="0" applyNumberFormat="1" applyFill="1" applyBorder="1"/>
    <xf numFmtId="0" fontId="3" fillId="3" borderId="18" xfId="0" applyFont="1" applyFill="1" applyBorder="1"/>
    <xf numFmtId="4" fontId="0" fillId="0" borderId="19" xfId="0" applyNumberFormat="1" applyBorder="1"/>
    <xf numFmtId="0" fontId="0" fillId="0" borderId="20" xfId="0" applyBorder="1" applyAlignment="1">
      <alignment horizontal="left"/>
    </xf>
    <xf numFmtId="4" fontId="0" fillId="3" borderId="12" xfId="0" applyNumberFormat="1" applyFill="1" applyBorder="1"/>
    <xf numFmtId="0" fontId="0" fillId="3" borderId="11" xfId="0" applyFill="1" applyBorder="1"/>
    <xf numFmtId="1" fontId="0" fillId="0" borderId="0" xfId="0" applyNumberFormat="1"/>
    <xf numFmtId="0" fontId="9" fillId="0" borderId="20" xfId="0" applyFont="1" applyBorder="1"/>
    <xf numFmtId="0" fontId="0" fillId="0" borderId="20" xfId="0" applyBorder="1" applyAlignment="1">
      <alignment horizontal="left" indent="1"/>
    </xf>
    <xf numFmtId="4" fontId="0" fillId="0" borderId="21" xfId="0" applyNumberFormat="1" applyBorder="1"/>
    <xf numFmtId="0" fontId="0" fillId="0" borderId="22" xfId="0" applyBorder="1"/>
    <xf numFmtId="1" fontId="0" fillId="0" borderId="22" xfId="0" applyNumberFormat="1" applyBorder="1"/>
    <xf numFmtId="0" fontId="0" fillId="0" borderId="23" xfId="0" applyBorder="1" applyAlignment="1">
      <alignment horizontal="left" indent="1"/>
    </xf>
    <xf numFmtId="4" fontId="0" fillId="0" borderId="24" xfId="0" applyNumberFormat="1" applyBorder="1"/>
    <xf numFmtId="0" fontId="0" fillId="0" borderId="25" xfId="0" applyBorder="1"/>
    <xf numFmtId="1" fontId="0" fillId="0" borderId="25" xfId="0" applyNumberFormat="1" applyBorder="1"/>
    <xf numFmtId="0" fontId="9" fillId="0" borderId="26" xfId="0" applyFont="1" applyBorder="1"/>
    <xf numFmtId="0" fontId="2" fillId="0" borderId="0" xfId="0" applyFont="1" applyAlignment="1">
      <alignment horizontal="center"/>
    </xf>
    <xf numFmtId="0" fontId="14" fillId="4" borderId="2" xfId="2" applyFont="1" applyBorder="1"/>
    <xf numFmtId="0" fontId="15" fillId="4" borderId="0" xfId="2" applyFont="1"/>
    <xf numFmtId="0" fontId="15" fillId="0" borderId="0" xfId="0" applyFont="1"/>
    <xf numFmtId="164" fontId="15" fillId="4" borderId="2" xfId="2" applyNumberFormat="1" applyFont="1" applyBorder="1"/>
    <xf numFmtId="0" fontId="15" fillId="4" borderId="2" xfId="2" applyFont="1" applyBorder="1"/>
    <xf numFmtId="164" fontId="2" fillId="5" borderId="0" xfId="3" applyNumberFormat="1"/>
    <xf numFmtId="0" fontId="2" fillId="5" borderId="0" xfId="3"/>
    <xf numFmtId="0" fontId="5" fillId="0" borderId="0" xfId="0" applyFont="1"/>
    <xf numFmtId="0" fontId="16" fillId="0" borderId="1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15" fillId="4" borderId="2" xfId="4" applyFont="1" applyBorder="1"/>
    <xf numFmtId="164" fontId="2" fillId="0" borderId="0" xfId="0" applyNumberFormat="1" applyFont="1"/>
    <xf numFmtId="0" fontId="18" fillId="5" borderId="0" xfId="5" applyFont="1"/>
    <xf numFmtId="164" fontId="18" fillId="5" borderId="0" xfId="5" applyNumberFormat="1" applyFont="1"/>
    <xf numFmtId="0" fontId="15" fillId="4" borderId="0" xfId="4" applyFont="1"/>
    <xf numFmtId="164" fontId="15" fillId="4" borderId="2" xfId="4" applyNumberFormat="1" applyFont="1" applyBorder="1"/>
    <xf numFmtId="0" fontId="15" fillId="0" borderId="0" xfId="0" applyFont="1" applyAlignment="1">
      <alignment horizontal="left" vertical="center" wrapText="1"/>
    </xf>
    <xf numFmtId="0" fontId="14" fillId="4" borderId="2" xfId="4" applyFont="1" applyBorder="1"/>
    <xf numFmtId="0" fontId="16" fillId="0" borderId="1" xfId="1" applyFont="1" applyBorder="1" applyAlignment="1">
      <alignment horizontal="center" vertical="center" wrapText="1"/>
    </xf>
    <xf numFmtId="0" fontId="15" fillId="4" borderId="0" xfId="4" applyFont="1" applyAlignment="1">
      <alignment horizontal="center" vertical="center"/>
    </xf>
    <xf numFmtId="0" fontId="15" fillId="4" borderId="0" xfId="2" applyFont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6">
    <cellStyle name="20% - Énfasis4" xfId="3" builtinId="42"/>
    <cellStyle name="20% - Énfasis4 2" xfId="5" xr:uid="{2145C1E4-8B65-468C-907B-7BCB1C5A8C84}"/>
    <cellStyle name="Énfasis4" xfId="2" builtinId="41"/>
    <cellStyle name="Énfasis4 2" xfId="4" xr:uid="{DA287DC5-F53E-4DC9-A2EC-EF44B617C830}"/>
    <cellStyle name="Normal" xfId="0" builtinId="0"/>
    <cellStyle name="Normal 2 3" xfId="1" xr:uid="{00000000-0005-0000-0000-000001000000}"/>
  </cellStyles>
  <dxfs count="18">
    <dxf>
      <numFmt numFmtId="164" formatCode="#,##0.00\ &quot;€&quot;"/>
    </dxf>
    <dxf>
      <numFmt numFmtId="164" formatCode="#,##0.00\ &quot;€&quot;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64" formatCode="#,##0.00\ &quot;€&quot;"/>
    </dxf>
    <dxf>
      <numFmt numFmtId="164" formatCode="#,##0.00\ &quot;€&quot;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64" formatCode="#,##0.00\ &quot;€&quot;"/>
    </dxf>
    <dxf>
      <numFmt numFmtId="164" formatCode="#,##0.00\ &quot;€&quot;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38100</xdr:rowOff>
    </xdr:from>
    <xdr:to>
      <xdr:col>1</xdr:col>
      <xdr:colOff>1123950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EB0E40A-AD4F-4774-B94B-4CC2E6BB1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8100"/>
          <a:ext cx="31527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38100</xdr:rowOff>
    </xdr:from>
    <xdr:to>
      <xdr:col>1</xdr:col>
      <xdr:colOff>1123950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260C06B-39EA-437D-B651-1C4653EB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8100"/>
          <a:ext cx="3152774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133350</xdr:rowOff>
    </xdr:from>
    <xdr:to>
      <xdr:col>2</xdr:col>
      <xdr:colOff>285750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BF1D543-1E58-44E8-96F4-BF552A89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33350"/>
          <a:ext cx="179069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133350</xdr:rowOff>
    </xdr:from>
    <xdr:to>
      <xdr:col>1</xdr:col>
      <xdr:colOff>885825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21E8661-C249-4E70-9EDB-DF5387FE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2" y="133350"/>
          <a:ext cx="1504948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133350</xdr:rowOff>
    </xdr:from>
    <xdr:to>
      <xdr:col>2</xdr:col>
      <xdr:colOff>123825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33350"/>
          <a:ext cx="2219324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133350</xdr:rowOff>
    </xdr:from>
    <xdr:to>
      <xdr:col>1</xdr:col>
      <xdr:colOff>761999</xdr:colOff>
      <xdr:row>0</xdr:row>
      <xdr:rowOff>476250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3350"/>
          <a:ext cx="1504949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232C58C-85B2-4BF5-923B-872E99600882}" name="Tabla210" displayName="Tabla210" ref="A7:D13" totalsRowShown="0" headerRowDxfId="5">
  <autoFilter ref="A7:D13" xr:uid="{6FE6FB0F-A36A-4D1E-B311-ED85958EAAE7}"/>
  <tableColumns count="4">
    <tableColumn id="1" xr3:uid="{05CFE3F7-5A69-481E-8F1B-2ABB6C0FD796}" name="APELIDOS"/>
    <tableColumn id="2" xr3:uid="{869520BF-F118-42F9-9B3E-3BFC80FF651F}" name="NOME"/>
    <tableColumn id="3" xr3:uid="{98D6633A-5CF3-4B47-9117-6A3D08CBDF5E}" name="SECCIÓN SINDICAL"/>
    <tableColumn id="4" xr3:uid="{BBDD8891-CF98-48DF-AE5C-E68251A715C1}" name="CRÉDITO HORARIO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9DCA54-F7B7-48FE-8897-157078B929FD}" name="Tabla3" displayName="Tabla3" ref="A17:D34" totalsRowShown="0" headerRowDxfId="10">
  <autoFilter ref="A17:D34" xr:uid="{508857D6-0E56-41F7-9701-CA3C00ECB407}"/>
  <sortState xmlns:xlrd2="http://schemas.microsoft.com/office/spreadsheetml/2017/richdata2" ref="A18:D34">
    <sortCondition ref="C18:C34"/>
    <sortCondition ref="A18:A34"/>
  </sortState>
  <tableColumns count="4">
    <tableColumn id="1" xr3:uid="{BB698191-5FB8-4C0F-BFB4-C42789E44B60}" name="APELIDOS"/>
    <tableColumn id="2" xr3:uid="{B93EBBB5-87D4-4E9A-87F4-74817026B228}" name="NOME"/>
    <tableColumn id="3" xr3:uid="{6ADA5581-FCA5-44B5-9459-34FC49FE3039}" name="SECCIÓN SINDICAL"/>
    <tableColumn id="4" xr3:uid="{C538BA56-7687-481A-8863-A6BBAABC24AA}" name="CRÉDITO HORARIO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6DA623-0F4E-4EB3-8F1E-54A39EB7F5C0}" name="Tabla4" displayName="Tabla4" ref="A38:D53" totalsRowShown="0" headerRowDxfId="9">
  <autoFilter ref="A38:D53" xr:uid="{CAF7617B-0C49-4170-8193-77B6976F66E1}"/>
  <sortState xmlns:xlrd2="http://schemas.microsoft.com/office/spreadsheetml/2017/richdata2" ref="A39:D51">
    <sortCondition ref="C39:C51"/>
    <sortCondition ref="A39:A51"/>
  </sortState>
  <tableColumns count="4">
    <tableColumn id="1" xr3:uid="{CC7F29EC-58FF-48DE-831B-1ED49C1AE4AA}" name="APELIDOS_x000a_"/>
    <tableColumn id="2" xr3:uid="{58F4262D-936C-4031-9449-156C0B8416D6}" name="NOME"/>
    <tableColumn id="3" xr3:uid="{9367F2DF-9E9B-4920-A2C9-05668CEDB13E}" name="SECCIÓN SINDICAL"/>
    <tableColumn id="4" xr3:uid="{CB636E21-2C0A-4A7E-B7D4-721DDA2101FC}" name="CRÉDITO HORARIO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B47466-9ED0-48E9-A3F3-907C48351A70}" name="Tabla5" displayName="Tabla5" ref="G24:K28" totalsRowShown="0" headerRowDxfId="8">
  <autoFilter ref="G24:K28" xr:uid="{6E022F65-7AA9-467F-895E-AECA1AFCF343}"/>
  <tableColumns count="5">
    <tableColumn id="1" xr3:uid="{C4ECCE5C-55C4-4FC4-808F-5E871E9B6C9C}" name="SECCIÓN SINDICAL"/>
    <tableColumn id="2" xr3:uid="{09D96E08-89CB-42A7-ABD2-6523A17EB036}" name="Horas dedicación"/>
    <tableColumn id="3" xr3:uid="{50ABEFDD-CDC3-4059-8376-D9972EEE07EA}" name="Total devengos" dataDxfId="7"/>
    <tableColumn id="4" xr3:uid="{EEBFF1C5-1683-4B01-B78B-68198FA2562E}" name="Horas sindicais"/>
    <tableColumn id="5" xr3:uid="{C2CBC712-A897-4BC9-AB28-597DBA9B18E3}" name="Custo sindical" dataDxfId="6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C620CA-89D6-421A-9335-E66E11E297CE}" name="Tabla411" displayName="Tabla411" ref="A17:D34" totalsRowShown="0" headerRowDxfId="4">
  <autoFilter ref="A17:D34" xr:uid="{679BBE92-3D13-418B-BECE-93689FBCD26D}"/>
  <sortState xmlns:xlrd2="http://schemas.microsoft.com/office/spreadsheetml/2017/richdata2" ref="A18:D32">
    <sortCondition ref="C18:C32"/>
    <sortCondition ref="A18:A32"/>
  </sortState>
  <tableColumns count="4">
    <tableColumn id="1" xr3:uid="{778DDAF4-FEAE-43C3-BF81-1A7E0C28E24D}" name="APELIDOS"/>
    <tableColumn id="2" xr3:uid="{F37EB4D4-3277-459D-8FA0-9B7016126B6F}" name="NOME"/>
    <tableColumn id="3" xr3:uid="{2B1452B9-4992-457B-B207-53676F05D1DF}" name="SECCIÓN SINDICAL"/>
    <tableColumn id="4" xr3:uid="{71452631-BE90-4970-87A9-77DDEAEDB34B}" name="CRÉDITO HORARIO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1390B90-55EB-4BA4-98E4-FB03A5A8C19E}" name="Tabla512" displayName="Tabla512" ref="A38:D53" totalsRowShown="0" headerRowDxfId="3">
  <autoFilter ref="A38:D53" xr:uid="{D52182F6-290E-47F7-ADA4-7E6FED79A2A0}"/>
  <sortState xmlns:xlrd2="http://schemas.microsoft.com/office/spreadsheetml/2017/richdata2" ref="A39:D52">
    <sortCondition ref="C39:C52"/>
    <sortCondition ref="A39:A52"/>
  </sortState>
  <tableColumns count="4">
    <tableColumn id="1" xr3:uid="{9D618FCC-8219-4E5F-8777-45938DF2B915}" name="APELIDOS"/>
    <tableColumn id="2" xr3:uid="{6D4AE28C-F64C-41FE-98C7-6931E24DD30E}" name="NOME"/>
    <tableColumn id="3" xr3:uid="{AA895ACF-6822-463E-8780-07B3844034FE}" name="SECCIÓN SINDICAL"/>
    <tableColumn id="4" xr3:uid="{BB9F5CBD-C034-4CE8-A7B8-84CA7EF3E0DD}" name="CRÉDITO HORARIO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B8F2A56-5C25-4532-A852-0CD6F928C519}" name="Tabla5713" displayName="Tabla5713" ref="G24:K28" totalsRowShown="0" headerRowDxfId="2">
  <autoFilter ref="G24:K28" xr:uid="{A71F20E2-5E32-4B50-B8E8-17E3F87EA47B}"/>
  <tableColumns count="5">
    <tableColumn id="1" xr3:uid="{CCEF1888-ED7D-41C1-B1E8-C6CBB2F3A195}" name="SECCIÓN SINDICAL"/>
    <tableColumn id="2" xr3:uid="{5967E7A7-2704-40EB-8D7D-6A57C349C849}" name="Horas dedicación"/>
    <tableColumn id="3" xr3:uid="{964E6ACD-FFD0-4946-8DB6-6D4954778C6B}" name="Total devengos" dataDxfId="1"/>
    <tableColumn id="4" xr3:uid="{AFC4C100-3E0C-4EB9-ADF4-245E621D88F7}" name="Horas sindicais"/>
    <tableColumn id="5" xr3:uid="{AFDB8F04-F592-4129-8F0C-52E1F2D5937E}" name="Custo sindical" dataDxfId="0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3A17B0-8FA1-4013-A555-AC38C6B649C9}" name="Tabla26" displayName="Tabla26" ref="A7:D13" totalsRowShown="0" headerRowDxfId="17">
  <autoFilter ref="A7:D13" xr:uid="{6FE6FB0F-A36A-4D1E-B311-ED85958EAAE7}"/>
  <tableColumns count="4">
    <tableColumn id="1" xr3:uid="{568CE07A-C1A9-4A17-82F9-B4DC10C79E9D}" name="APELIDOS"/>
    <tableColumn id="2" xr3:uid="{F3E709A2-F279-45EA-B03C-6E10DE1B0DAF}" name="NOME"/>
    <tableColumn id="3" xr3:uid="{F95BA6E2-6829-44AD-8767-1148EA0EC535}" name="SECCIÓN SINDICAL"/>
    <tableColumn id="4" xr3:uid="{4629DAB3-E0DF-4527-8447-3840A9216779}" name="CRÉDITO HORARIO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FFBA84-2FC1-4BBA-99FA-6F4CFACCA1BA}" name="Tabla47" displayName="Tabla47" ref="A17:D35" totalsRowShown="0" headerRowDxfId="16">
  <autoFilter ref="A17:D35" xr:uid="{679BBE92-3D13-418B-BECE-93689FBCD26D}"/>
  <sortState xmlns:xlrd2="http://schemas.microsoft.com/office/spreadsheetml/2017/richdata2" ref="A18:D33">
    <sortCondition ref="C18:C33"/>
    <sortCondition ref="A18:A33"/>
  </sortState>
  <tableColumns count="4">
    <tableColumn id="1" xr3:uid="{29FBC82F-8B7A-42E1-80AD-C13D30DAF22D}" name="APELIDOS"/>
    <tableColumn id="2" xr3:uid="{7F7CBDAA-3434-4A87-B916-622C93625228}" name="NOME"/>
    <tableColumn id="3" xr3:uid="{55A81D2A-F2D2-452F-BC73-314A333C091C}" name="SECCIÓN SINDICAL"/>
    <tableColumn id="4" xr3:uid="{664FBA53-F0BC-4B37-863B-E5EEDE4F72F4}" name="CRÉDITO HORARIO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8AF0F09-AE63-4EB5-A66A-96ECDDA0C29E}" name="Tabla58" displayName="Tabla58" ref="A39:D54" totalsRowShown="0" headerRowDxfId="15">
  <autoFilter ref="A39:D54" xr:uid="{D52182F6-290E-47F7-ADA4-7E6FED79A2A0}"/>
  <sortState xmlns:xlrd2="http://schemas.microsoft.com/office/spreadsheetml/2017/richdata2" ref="A40:D53">
    <sortCondition ref="C40:C53"/>
    <sortCondition ref="A40:A53"/>
  </sortState>
  <tableColumns count="4">
    <tableColumn id="1" xr3:uid="{5C7AEF16-F9B4-4A76-B0F6-A7B5DE7F19BE}" name="APELIDOS"/>
    <tableColumn id="2" xr3:uid="{3DE6906D-347D-48C7-B770-C8EC07E4CB63}" name="NOME"/>
    <tableColumn id="3" xr3:uid="{8856D729-5C43-4894-83A8-15F50B810991}" name="SECCIÓN SINDICAL"/>
    <tableColumn id="4" xr3:uid="{CE30429E-63E9-43BE-AA51-C2FEB4574859}" name="CRÉDITO HORARIO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C3B7A5B-B93E-4B4D-AFCD-D4E1C58837EC}" name="Tabla57" displayName="Tabla57" ref="G24:K28" totalsRowShown="0" headerRowDxfId="14">
  <autoFilter ref="G24:K28" xr:uid="{A71F20E2-5E32-4B50-B8E8-17E3F87EA47B}"/>
  <tableColumns count="5">
    <tableColumn id="1" xr3:uid="{45060194-0FD7-4108-888C-DCB90562F2C9}" name="SECCIÓN SINDICAL"/>
    <tableColumn id="2" xr3:uid="{69F8CB5C-281C-4C5A-B132-3C7AF7EB4F32}" name="Horas dedicación"/>
    <tableColumn id="3" xr3:uid="{2C0CF7AF-A346-430E-8416-509BCC207577}" name="Total devengos" dataDxfId="13"/>
    <tableColumn id="4" xr3:uid="{1A6F9785-A6F3-4EF4-850B-406E354A4B81}" name="Horas sindicais"/>
    <tableColumn id="5" xr3:uid="{8B257D92-3535-4D90-911E-1D4E75BA08BB}" name="Custo sindical" dataDxfId="12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876CDE-47DB-494D-B4C7-B2D8660B794A}" name="Tabla2" displayName="Tabla2" ref="A7:D13" totalsRowShown="0" headerRowDxfId="11">
  <autoFilter ref="A7:D13" xr:uid="{A02F9F8C-7275-42F5-9B42-1B1AB2C96C3E}"/>
  <tableColumns count="4">
    <tableColumn id="1" xr3:uid="{6A34A551-05FF-4DC0-B034-C5ABE24FA839}" name="APELIDOS"/>
    <tableColumn id="2" xr3:uid="{6C85D0E6-34DC-4CB4-8976-FD0CA36DCD4B}" name="NOME"/>
    <tableColumn id="3" xr3:uid="{AD78A132-CB82-4418-9F3D-98CEACCF3397}" name="SECCIÓN SINDICAL"/>
    <tableColumn id="4" xr3:uid="{400FFCE2-619B-4B8F-8DAF-E8092B58EFC8}" name="CRÉDITO HORARIO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6D24-A9C1-46CB-9C20-BF85C6262652}">
  <dimension ref="A1:K57"/>
  <sheetViews>
    <sheetView tabSelected="1" workbookViewId="0">
      <selection activeCell="E4" sqref="E4"/>
    </sheetView>
  </sheetViews>
  <sheetFormatPr baseColWidth="10" defaultRowHeight="15" x14ac:dyDescent="0.25"/>
  <cols>
    <col min="1" max="1" width="30.7109375" customWidth="1"/>
    <col min="2" max="2" width="17" bestFit="1" customWidth="1"/>
    <col min="3" max="3" width="19.7109375" bestFit="1" customWidth="1"/>
    <col min="4" max="4" width="25.28515625" customWidth="1"/>
    <col min="7" max="7" width="40.42578125" bestFit="1" customWidth="1"/>
    <col min="8" max="8" width="30" bestFit="1" customWidth="1"/>
    <col min="9" max="9" width="16.7109375" bestFit="1" customWidth="1"/>
    <col min="10" max="10" width="15.140625" customWidth="1"/>
    <col min="11" max="11" width="15.42578125" bestFit="1" customWidth="1"/>
  </cols>
  <sheetData>
    <row r="1" spans="1:11" s="4" customFormat="1" ht="47.25" customHeight="1" thickBot="1" x14ac:dyDescent="0.3">
      <c r="A1" s="1"/>
      <c r="B1" s="2"/>
      <c r="C1" s="3"/>
      <c r="D1" s="3"/>
      <c r="E1" s="3"/>
      <c r="F1" s="3"/>
      <c r="G1" s="62"/>
      <c r="H1" s="72" t="s">
        <v>0</v>
      </c>
      <c r="I1" s="72"/>
      <c r="J1" s="72"/>
      <c r="K1" s="72"/>
    </row>
    <row r="2" spans="1:11" s="4" customFormat="1" ht="34.5" customHeight="1" x14ac:dyDescent="0.25">
      <c r="A2" s="5" t="s">
        <v>146</v>
      </c>
    </row>
    <row r="3" spans="1:11" s="4" customFormat="1" ht="21" customHeight="1" x14ac:dyDescent="0.25">
      <c r="A3" s="63" t="s">
        <v>2</v>
      </c>
    </row>
    <row r="4" spans="1:11" s="4" customFormat="1" ht="17.25" customHeight="1" x14ac:dyDescent="0.25">
      <c r="A4" s="6" t="s">
        <v>147</v>
      </c>
    </row>
    <row r="6" spans="1:11" x14ac:dyDescent="0.25">
      <c r="A6" s="73" t="s">
        <v>136</v>
      </c>
      <c r="B6" s="73"/>
      <c r="C6" s="73"/>
      <c r="D6" s="73"/>
      <c r="G6" s="73" t="s">
        <v>5</v>
      </c>
      <c r="H6" s="73"/>
      <c r="I6" s="73"/>
      <c r="J6" s="73"/>
    </row>
    <row r="7" spans="1:11" ht="15.75" thickBot="1" x14ac:dyDescent="0.3">
      <c r="A7" s="61" t="s">
        <v>6</v>
      </c>
      <c r="B7" s="61" t="s">
        <v>7</v>
      </c>
      <c r="C7" s="61" t="s">
        <v>8</v>
      </c>
      <c r="D7" s="61" t="s">
        <v>123</v>
      </c>
      <c r="G7" s="64" t="s">
        <v>136</v>
      </c>
      <c r="H7" s="64" t="s">
        <v>11</v>
      </c>
      <c r="I7" s="64" t="s">
        <v>12</v>
      </c>
      <c r="J7" s="64" t="s">
        <v>13</v>
      </c>
    </row>
    <row r="8" spans="1:11" ht="15.75" thickTop="1" x14ac:dyDescent="0.25">
      <c r="A8" t="s">
        <v>14</v>
      </c>
      <c r="B8" t="s">
        <v>15</v>
      </c>
      <c r="C8" t="s">
        <v>16</v>
      </c>
      <c r="D8">
        <v>60</v>
      </c>
      <c r="G8" s="4" t="s">
        <v>16</v>
      </c>
      <c r="H8" s="4">
        <v>5656</v>
      </c>
      <c r="I8" s="4">
        <v>1594</v>
      </c>
      <c r="J8" s="65">
        <v>40990.43</v>
      </c>
    </row>
    <row r="9" spans="1:11" x14ac:dyDescent="0.25">
      <c r="A9" t="s">
        <v>17</v>
      </c>
      <c r="B9" t="s">
        <v>118</v>
      </c>
      <c r="C9" t="s">
        <v>16</v>
      </c>
      <c r="D9">
        <v>60</v>
      </c>
      <c r="G9" s="66" t="s">
        <v>19</v>
      </c>
      <c r="H9" s="66">
        <v>5656</v>
      </c>
      <c r="I9" s="66">
        <v>1594</v>
      </c>
      <c r="J9" s="67">
        <v>40990.43</v>
      </c>
    </row>
    <row r="10" spans="1:11" ht="15.75" thickBot="1" x14ac:dyDescent="0.3">
      <c r="A10" t="s">
        <v>23</v>
      </c>
      <c r="B10" t="s">
        <v>24</v>
      </c>
      <c r="C10" t="s">
        <v>16</v>
      </c>
      <c r="D10">
        <v>60</v>
      </c>
      <c r="G10" s="64" t="s">
        <v>133</v>
      </c>
      <c r="H10" s="64" t="s">
        <v>11</v>
      </c>
      <c r="I10" s="64" t="s">
        <v>12</v>
      </c>
      <c r="J10" s="64" t="s">
        <v>13</v>
      </c>
    </row>
    <row r="11" spans="1:11" ht="15.75" thickTop="1" x14ac:dyDescent="0.25">
      <c r="A11" t="s">
        <v>26</v>
      </c>
      <c r="B11" t="s">
        <v>27</v>
      </c>
      <c r="C11" t="s">
        <v>16</v>
      </c>
      <c r="D11">
        <v>1414</v>
      </c>
      <c r="G11" s="4" t="s">
        <v>25</v>
      </c>
      <c r="H11" s="4">
        <v>9898</v>
      </c>
      <c r="I11" s="4">
        <v>2866</v>
      </c>
      <c r="J11" s="65">
        <v>77829.13</v>
      </c>
    </row>
    <row r="12" spans="1:11" x14ac:dyDescent="0.25">
      <c r="A12" s="68" t="s">
        <v>134</v>
      </c>
      <c r="B12" s="68"/>
      <c r="C12" s="68"/>
      <c r="D12" s="68">
        <f>SUBTOTAL(109,D8:D11)</f>
        <v>1594</v>
      </c>
      <c r="G12" s="66" t="s">
        <v>16</v>
      </c>
      <c r="H12" s="66">
        <v>5656</v>
      </c>
      <c r="I12" s="66">
        <v>1594</v>
      </c>
      <c r="J12" s="67">
        <v>43632.88</v>
      </c>
    </row>
    <row r="13" spans="1:11" x14ac:dyDescent="0.25">
      <c r="G13" s="4" t="s">
        <v>29</v>
      </c>
      <c r="H13" s="4">
        <v>2828</v>
      </c>
      <c r="I13" s="4">
        <v>1642</v>
      </c>
      <c r="J13" s="65">
        <v>37202.620000000003</v>
      </c>
    </row>
    <row r="14" spans="1:11" x14ac:dyDescent="0.25">
      <c r="G14" s="66" t="s">
        <v>19</v>
      </c>
      <c r="H14" s="66">
        <f>SUM(H11:H13)</f>
        <v>18382</v>
      </c>
      <c r="I14" s="66">
        <f>SUM(I11:I13)</f>
        <v>6102</v>
      </c>
      <c r="J14" s="67">
        <f>SUM(J11:J13)</f>
        <v>158664.63</v>
      </c>
    </row>
    <row r="15" spans="1:11" ht="15.75" thickBot="1" x14ac:dyDescent="0.3">
      <c r="G15" s="64" t="s">
        <v>125</v>
      </c>
      <c r="H15" s="64" t="s">
        <v>11</v>
      </c>
      <c r="I15" s="64" t="s">
        <v>12</v>
      </c>
      <c r="J15" s="64" t="s">
        <v>13</v>
      </c>
    </row>
    <row r="16" spans="1:11" ht="15.75" thickTop="1" x14ac:dyDescent="0.25">
      <c r="A16" s="73" t="s">
        <v>133</v>
      </c>
      <c r="B16" s="73"/>
      <c r="C16" s="73"/>
      <c r="D16" s="73"/>
      <c r="G16" s="66" t="s">
        <v>16</v>
      </c>
      <c r="H16" s="66">
        <v>9898</v>
      </c>
      <c r="I16" s="66">
        <v>3548</v>
      </c>
      <c r="J16" s="67">
        <v>102967.35</v>
      </c>
    </row>
    <row r="17" spans="1:11" x14ac:dyDescent="0.25">
      <c r="A17" s="61" t="s">
        <v>6</v>
      </c>
      <c r="B17" s="61" t="s">
        <v>7</v>
      </c>
      <c r="C17" s="61" t="s">
        <v>8</v>
      </c>
      <c r="D17" s="61" t="s">
        <v>123</v>
      </c>
      <c r="G17" s="4" t="s">
        <v>29</v>
      </c>
      <c r="H17" s="4">
        <v>7070</v>
      </c>
      <c r="I17" s="4">
        <v>2326</v>
      </c>
      <c r="J17" s="65">
        <v>60454.62</v>
      </c>
    </row>
    <row r="18" spans="1:11" x14ac:dyDescent="0.25">
      <c r="A18" t="s">
        <v>34</v>
      </c>
      <c r="B18" t="s">
        <v>132</v>
      </c>
      <c r="C18" t="s">
        <v>25</v>
      </c>
      <c r="D18">
        <v>360</v>
      </c>
      <c r="G18" s="66" t="s">
        <v>19</v>
      </c>
      <c r="H18" s="66">
        <f>SUM(H16:H17)</f>
        <v>16968</v>
      </c>
      <c r="I18" s="66">
        <f>SUM(I16:I17)</f>
        <v>5874</v>
      </c>
      <c r="J18" s="67">
        <f>SUM(J16:J17)</f>
        <v>163421.97</v>
      </c>
    </row>
    <row r="19" spans="1:11" ht="15.75" thickBot="1" x14ac:dyDescent="0.3">
      <c r="A19" t="s">
        <v>141</v>
      </c>
      <c r="B19" t="s">
        <v>142</v>
      </c>
      <c r="C19" t="s">
        <v>25</v>
      </c>
      <c r="D19">
        <v>1414</v>
      </c>
      <c r="G19" s="64" t="s">
        <v>33</v>
      </c>
      <c r="H19" s="64">
        <f>H9+H14+H18</f>
        <v>41006</v>
      </c>
      <c r="I19" s="64">
        <f>I9+I14+I18</f>
        <v>13570</v>
      </c>
      <c r="J19" s="69">
        <f>J9+J14+J18</f>
        <v>363077.03</v>
      </c>
    </row>
    <row r="20" spans="1:11" ht="15.75" thickTop="1" x14ac:dyDescent="0.25">
      <c r="A20" t="s">
        <v>131</v>
      </c>
      <c r="B20" t="s">
        <v>37</v>
      </c>
      <c r="C20" t="s">
        <v>25</v>
      </c>
      <c r="D20">
        <v>240</v>
      </c>
    </row>
    <row r="21" spans="1:11" x14ac:dyDescent="0.25">
      <c r="A21" t="s">
        <v>38</v>
      </c>
      <c r="B21" t="s">
        <v>39</v>
      </c>
      <c r="C21" t="s">
        <v>25</v>
      </c>
      <c r="D21">
        <v>132</v>
      </c>
    </row>
    <row r="22" spans="1:11" x14ac:dyDescent="0.25">
      <c r="A22" t="s">
        <v>101</v>
      </c>
      <c r="B22" t="s">
        <v>100</v>
      </c>
      <c r="C22" t="s">
        <v>25</v>
      </c>
      <c r="D22">
        <v>240</v>
      </c>
    </row>
    <row r="23" spans="1:11" x14ac:dyDescent="0.25">
      <c r="A23" t="s">
        <v>143</v>
      </c>
      <c r="B23" t="s">
        <v>27</v>
      </c>
      <c r="C23" t="s">
        <v>25</v>
      </c>
      <c r="D23">
        <v>240</v>
      </c>
      <c r="G23" s="73" t="s">
        <v>128</v>
      </c>
      <c r="H23" s="73"/>
      <c r="I23" s="73"/>
      <c r="J23" s="73"/>
      <c r="K23" s="73"/>
    </row>
    <row r="24" spans="1:11" x14ac:dyDescent="0.25">
      <c r="A24" t="s">
        <v>130</v>
      </c>
      <c r="B24" t="s">
        <v>129</v>
      </c>
      <c r="C24" t="s">
        <v>25</v>
      </c>
      <c r="D24">
        <v>240</v>
      </c>
      <c r="G24" s="56" t="s">
        <v>8</v>
      </c>
      <c r="H24" s="56" t="s">
        <v>11</v>
      </c>
      <c r="I24" s="56" t="s">
        <v>127</v>
      </c>
      <c r="J24" s="56" t="s">
        <v>12</v>
      </c>
      <c r="K24" s="56" t="s">
        <v>13</v>
      </c>
    </row>
    <row r="25" spans="1:11" x14ac:dyDescent="0.25">
      <c r="C25" s="18" t="s">
        <v>49</v>
      </c>
      <c r="D25" s="18">
        <f>SUBTOTAL(109,D18:D24)</f>
        <v>2866</v>
      </c>
      <c r="G25" t="s">
        <v>25</v>
      </c>
      <c r="H25">
        <v>9898</v>
      </c>
      <c r="I25" s="13">
        <v>281504.76</v>
      </c>
      <c r="J25">
        <v>2866</v>
      </c>
      <c r="K25" s="13">
        <v>77829.132305516265</v>
      </c>
    </row>
    <row r="26" spans="1:11" x14ac:dyDescent="0.25">
      <c r="A26" t="s">
        <v>51</v>
      </c>
      <c r="B26" t="s">
        <v>52</v>
      </c>
      <c r="C26" t="s">
        <v>16</v>
      </c>
      <c r="D26">
        <v>60</v>
      </c>
      <c r="G26" t="s">
        <v>16</v>
      </c>
      <c r="H26">
        <v>21210</v>
      </c>
      <c r="I26" s="13">
        <v>580300.85</v>
      </c>
      <c r="J26">
        <v>6736</v>
      </c>
      <c r="K26" s="13">
        <v>187590.66</v>
      </c>
    </row>
    <row r="27" spans="1:11" x14ac:dyDescent="0.25">
      <c r="A27" t="s">
        <v>53</v>
      </c>
      <c r="B27" t="s">
        <v>54</v>
      </c>
      <c r="C27" t="s">
        <v>16</v>
      </c>
      <c r="D27">
        <v>1414</v>
      </c>
      <c r="G27" t="s">
        <v>29</v>
      </c>
      <c r="H27">
        <v>9898</v>
      </c>
      <c r="I27" s="13">
        <v>248490.96</v>
      </c>
      <c r="J27">
        <v>3968</v>
      </c>
      <c r="K27" s="13">
        <v>97657.241386138616</v>
      </c>
    </row>
    <row r="28" spans="1:11" ht="15.75" thickBot="1" x14ac:dyDescent="0.3">
      <c r="A28" t="s">
        <v>58</v>
      </c>
      <c r="B28" t="s">
        <v>59</v>
      </c>
      <c r="C28" t="s">
        <v>16</v>
      </c>
      <c r="D28">
        <v>60</v>
      </c>
      <c r="G28" s="64" t="s">
        <v>50</v>
      </c>
      <c r="H28" s="64">
        <f>SUBTOTAL(109,H25:H27)</f>
        <v>41006</v>
      </c>
      <c r="I28" s="69">
        <f>SUBTOTAL(109,I25:I27)</f>
        <v>1110296.57</v>
      </c>
      <c r="J28" s="64">
        <f>SUBTOTAL(109,J25:J27)</f>
        <v>13570</v>
      </c>
      <c r="K28" s="69">
        <f>SUBTOTAL(109,K25:K27)</f>
        <v>363077.03369165485</v>
      </c>
    </row>
    <row r="29" spans="1:11" ht="15.75" thickTop="1" x14ac:dyDescent="0.25">
      <c r="A29" t="s">
        <v>60</v>
      </c>
      <c r="B29" t="s">
        <v>54</v>
      </c>
      <c r="C29" t="s">
        <v>16</v>
      </c>
      <c r="D29">
        <v>60</v>
      </c>
    </row>
    <row r="30" spans="1:11" x14ac:dyDescent="0.25">
      <c r="C30" s="18" t="s">
        <v>28</v>
      </c>
      <c r="D30" s="18">
        <f>SUM(D26:D29)</f>
        <v>1594</v>
      </c>
    </row>
    <row r="31" spans="1:11" x14ac:dyDescent="0.25">
      <c r="A31" t="s">
        <v>61</v>
      </c>
      <c r="B31" t="s">
        <v>62</v>
      </c>
      <c r="C31" t="s">
        <v>29</v>
      </c>
      <c r="D31">
        <v>1414</v>
      </c>
      <c r="G31" s="26" t="s">
        <v>55</v>
      </c>
    </row>
    <row r="32" spans="1:11" x14ac:dyDescent="0.25">
      <c r="A32" t="s">
        <v>63</v>
      </c>
      <c r="B32" t="s">
        <v>64</v>
      </c>
      <c r="C32" t="s">
        <v>29</v>
      </c>
      <c r="D32">
        <v>228</v>
      </c>
    </row>
    <row r="33" spans="1:4" x14ac:dyDescent="0.25">
      <c r="C33" s="18" t="s">
        <v>65</v>
      </c>
      <c r="D33" s="18">
        <f>SUM(D31:D32)</f>
        <v>1642</v>
      </c>
    </row>
    <row r="34" spans="1:4" x14ac:dyDescent="0.25">
      <c r="A34" s="68" t="s">
        <v>126</v>
      </c>
      <c r="B34" s="68"/>
      <c r="C34" s="68"/>
      <c r="D34" s="68">
        <f>D25+D30+D33</f>
        <v>6102</v>
      </c>
    </row>
    <row r="37" spans="1:4" x14ac:dyDescent="0.25">
      <c r="A37" s="73" t="s">
        <v>144</v>
      </c>
      <c r="B37" s="73"/>
      <c r="C37" s="73"/>
      <c r="D37" s="73"/>
    </row>
    <row r="38" spans="1:4" ht="15" customHeight="1" x14ac:dyDescent="0.25">
      <c r="A38" s="70" t="s">
        <v>6</v>
      </c>
      <c r="B38" s="56" t="s">
        <v>7</v>
      </c>
      <c r="C38" s="56" t="s">
        <v>8</v>
      </c>
      <c r="D38" s="56" t="s">
        <v>123</v>
      </c>
    </row>
    <row r="39" spans="1:4" x14ac:dyDescent="0.25">
      <c r="A39" t="s">
        <v>68</v>
      </c>
      <c r="B39" t="s">
        <v>69</v>
      </c>
      <c r="C39" t="s">
        <v>16</v>
      </c>
      <c r="D39">
        <v>1414</v>
      </c>
    </row>
    <row r="40" spans="1:4" x14ac:dyDescent="0.25">
      <c r="A40" t="s">
        <v>122</v>
      </c>
      <c r="B40" t="s">
        <v>71</v>
      </c>
      <c r="C40" t="s">
        <v>16</v>
      </c>
      <c r="D40">
        <v>144</v>
      </c>
    </row>
    <row r="41" spans="1:4" x14ac:dyDescent="0.25">
      <c r="A41" t="s">
        <v>72</v>
      </c>
      <c r="B41" t="s">
        <v>73</v>
      </c>
      <c r="C41" t="s">
        <v>16</v>
      </c>
      <c r="D41">
        <v>144</v>
      </c>
    </row>
    <row r="42" spans="1:4" x14ac:dyDescent="0.25">
      <c r="A42" t="s">
        <v>74</v>
      </c>
      <c r="B42" t="s">
        <v>75</v>
      </c>
      <c r="C42" t="s">
        <v>16</v>
      </c>
      <c r="D42">
        <v>144</v>
      </c>
    </row>
    <row r="43" spans="1:4" x14ac:dyDescent="0.25">
      <c r="A43" t="s">
        <v>76</v>
      </c>
      <c r="B43" t="s">
        <v>77</v>
      </c>
      <c r="C43" t="s">
        <v>16</v>
      </c>
      <c r="D43">
        <v>144</v>
      </c>
    </row>
    <row r="44" spans="1:4" x14ac:dyDescent="0.25">
      <c r="A44" t="s">
        <v>78</v>
      </c>
      <c r="B44" t="s">
        <v>79</v>
      </c>
      <c r="C44" t="s">
        <v>16</v>
      </c>
      <c r="D44">
        <v>144</v>
      </c>
    </row>
    <row r="45" spans="1:4" x14ac:dyDescent="0.25">
      <c r="A45" t="s">
        <v>80</v>
      </c>
      <c r="B45" t="s">
        <v>81</v>
      </c>
      <c r="C45" t="s">
        <v>16</v>
      </c>
      <c r="D45">
        <v>1414</v>
      </c>
    </row>
    <row r="46" spans="1:4" x14ac:dyDescent="0.25">
      <c r="C46" s="18" t="s">
        <v>28</v>
      </c>
      <c r="D46" s="18">
        <f>SUBTOTAL(109,D39:D45)</f>
        <v>3548</v>
      </c>
    </row>
    <row r="47" spans="1:4" x14ac:dyDescent="0.25">
      <c r="A47" t="s">
        <v>120</v>
      </c>
      <c r="B47" t="s">
        <v>119</v>
      </c>
      <c r="C47" t="s">
        <v>29</v>
      </c>
      <c r="D47">
        <v>228</v>
      </c>
    </row>
    <row r="48" spans="1:4" x14ac:dyDescent="0.25">
      <c r="A48" t="s">
        <v>84</v>
      </c>
      <c r="B48" t="s">
        <v>85</v>
      </c>
      <c r="C48" t="s">
        <v>29</v>
      </c>
      <c r="D48">
        <v>228</v>
      </c>
    </row>
    <row r="49" spans="1:4" x14ac:dyDescent="0.25">
      <c r="A49" t="s">
        <v>86</v>
      </c>
      <c r="B49" t="s">
        <v>87</v>
      </c>
      <c r="C49" t="s">
        <v>29</v>
      </c>
      <c r="D49">
        <v>1414</v>
      </c>
    </row>
    <row r="50" spans="1:4" x14ac:dyDescent="0.25">
      <c r="A50" t="s">
        <v>88</v>
      </c>
      <c r="B50" t="s">
        <v>118</v>
      </c>
      <c r="C50" t="s">
        <v>29</v>
      </c>
      <c r="D50">
        <v>228</v>
      </c>
    </row>
    <row r="51" spans="1:4" x14ac:dyDescent="0.25">
      <c r="A51" t="s">
        <v>89</v>
      </c>
      <c r="B51" t="s">
        <v>90</v>
      </c>
      <c r="C51" t="s">
        <v>29</v>
      </c>
      <c r="D51">
        <v>228</v>
      </c>
    </row>
    <row r="52" spans="1:4" x14ac:dyDescent="0.25">
      <c r="C52" s="18" t="s">
        <v>65</v>
      </c>
      <c r="D52" s="18">
        <f>SUM(D47:D51)</f>
        <v>2326</v>
      </c>
    </row>
    <row r="53" spans="1:4" x14ac:dyDescent="0.25">
      <c r="A53" s="68" t="s">
        <v>145</v>
      </c>
      <c r="B53" s="68"/>
      <c r="C53" s="68"/>
      <c r="D53" s="68">
        <f>D46+D52</f>
        <v>5874</v>
      </c>
    </row>
    <row r="56" spans="1:4" ht="21.75" thickBot="1" x14ac:dyDescent="0.4">
      <c r="A56" s="71" t="s">
        <v>92</v>
      </c>
      <c r="B56" s="71"/>
      <c r="C56" s="71"/>
      <c r="D56" s="71">
        <f>D12+D34+D53</f>
        <v>13570</v>
      </c>
    </row>
    <row r="57" spans="1:4" ht="15.75" thickTop="1" x14ac:dyDescent="0.25"/>
  </sheetData>
  <mergeCells count="6">
    <mergeCell ref="H1:K1"/>
    <mergeCell ref="A6:D6"/>
    <mergeCell ref="G6:J6"/>
    <mergeCell ref="A16:D16"/>
    <mergeCell ref="G23:K23"/>
    <mergeCell ref="A37:D37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F3B2-F8B9-4AD9-8CC1-2D58A7246E68}">
  <dimension ref="A1:K58"/>
  <sheetViews>
    <sheetView workbookViewId="0">
      <selection activeCell="D2" sqref="D2"/>
    </sheetView>
  </sheetViews>
  <sheetFormatPr baseColWidth="10" defaultRowHeight="15" x14ac:dyDescent="0.25"/>
  <cols>
    <col min="1" max="1" width="30.7109375" customWidth="1"/>
    <col min="2" max="2" width="17" bestFit="1" customWidth="1"/>
    <col min="3" max="3" width="19.7109375" bestFit="1" customWidth="1"/>
    <col min="4" max="4" width="25.28515625" customWidth="1"/>
    <col min="7" max="7" width="40.42578125" bestFit="1" customWidth="1"/>
    <col min="8" max="8" width="30" bestFit="1" customWidth="1"/>
    <col min="9" max="9" width="16.7109375" bestFit="1" customWidth="1"/>
    <col min="10" max="10" width="15.140625" customWidth="1"/>
    <col min="11" max="11" width="15.42578125" bestFit="1" customWidth="1"/>
  </cols>
  <sheetData>
    <row r="1" spans="1:11" s="4" customFormat="1" ht="47.25" customHeight="1" thickBot="1" x14ac:dyDescent="0.3">
      <c r="A1" s="1"/>
      <c r="B1" s="2"/>
      <c r="C1" s="3"/>
      <c r="D1" s="3"/>
      <c r="E1" s="3"/>
      <c r="F1" s="3"/>
      <c r="G1" s="62"/>
      <c r="H1" s="72" t="s">
        <v>0</v>
      </c>
      <c r="I1" s="72"/>
      <c r="J1" s="72"/>
      <c r="K1" s="72"/>
    </row>
    <row r="2" spans="1:11" s="4" customFormat="1" ht="34.5" customHeight="1" x14ac:dyDescent="0.25">
      <c r="A2" s="5" t="s">
        <v>139</v>
      </c>
    </row>
    <row r="3" spans="1:11" s="4" customFormat="1" ht="21" customHeight="1" x14ac:dyDescent="0.25">
      <c r="A3" s="63" t="s">
        <v>2</v>
      </c>
    </row>
    <row r="4" spans="1:11" s="4" customFormat="1" ht="17.25" customHeight="1" x14ac:dyDescent="0.25">
      <c r="A4" s="6" t="s">
        <v>140</v>
      </c>
    </row>
    <row r="6" spans="1:11" x14ac:dyDescent="0.25">
      <c r="A6" s="73" t="s">
        <v>136</v>
      </c>
      <c r="B6" s="73"/>
      <c r="C6" s="73"/>
      <c r="D6" s="73"/>
      <c r="G6" s="73" t="s">
        <v>5</v>
      </c>
      <c r="H6" s="73"/>
      <c r="I6" s="73"/>
      <c r="J6" s="73"/>
    </row>
    <row r="7" spans="1:11" ht="15.75" thickBot="1" x14ac:dyDescent="0.3">
      <c r="A7" s="61" t="s">
        <v>6</v>
      </c>
      <c r="B7" s="61" t="s">
        <v>7</v>
      </c>
      <c r="C7" s="61" t="s">
        <v>8</v>
      </c>
      <c r="D7" s="61" t="s">
        <v>123</v>
      </c>
      <c r="G7" s="64" t="s">
        <v>136</v>
      </c>
      <c r="H7" s="64" t="s">
        <v>11</v>
      </c>
      <c r="I7" s="64" t="s">
        <v>12</v>
      </c>
      <c r="J7" s="64" t="s">
        <v>13</v>
      </c>
    </row>
    <row r="8" spans="1:11" ht="15.75" thickTop="1" x14ac:dyDescent="0.25">
      <c r="A8" t="s">
        <v>14</v>
      </c>
      <c r="B8" t="s">
        <v>15</v>
      </c>
      <c r="C8" t="s">
        <v>16</v>
      </c>
      <c r="D8">
        <v>120</v>
      </c>
      <c r="G8" s="4" t="s">
        <v>16</v>
      </c>
      <c r="H8" s="4">
        <v>7035</v>
      </c>
      <c r="I8" s="4">
        <v>1827</v>
      </c>
      <c r="J8" s="65">
        <v>48611.682750533044</v>
      </c>
    </row>
    <row r="9" spans="1:11" x14ac:dyDescent="0.25">
      <c r="A9" t="s">
        <v>17</v>
      </c>
      <c r="B9" t="s">
        <v>118</v>
      </c>
      <c r="C9" t="s">
        <v>16</v>
      </c>
      <c r="D9">
        <v>180</v>
      </c>
      <c r="G9" s="66" t="s">
        <v>19</v>
      </c>
      <c r="H9" s="66">
        <v>7035</v>
      </c>
      <c r="I9" s="66">
        <v>1827</v>
      </c>
      <c r="J9" s="67">
        <v>48611.682750533044</v>
      </c>
    </row>
    <row r="10" spans="1:11" ht="15.75" thickBot="1" x14ac:dyDescent="0.3">
      <c r="A10" t="s">
        <v>20</v>
      </c>
      <c r="B10" t="s">
        <v>135</v>
      </c>
      <c r="C10" t="s">
        <v>16</v>
      </c>
      <c r="D10">
        <v>60</v>
      </c>
      <c r="G10" s="64" t="s">
        <v>133</v>
      </c>
      <c r="H10" s="64" t="s">
        <v>11</v>
      </c>
      <c r="I10" s="64" t="s">
        <v>12</v>
      </c>
      <c r="J10" s="64" t="s">
        <v>13</v>
      </c>
    </row>
    <row r="11" spans="1:11" ht="15.75" thickTop="1" x14ac:dyDescent="0.25">
      <c r="A11" t="s">
        <v>23</v>
      </c>
      <c r="B11" t="s">
        <v>24</v>
      </c>
      <c r="C11" t="s">
        <v>16</v>
      </c>
      <c r="D11">
        <v>60</v>
      </c>
      <c r="G11" s="4" t="s">
        <v>25</v>
      </c>
      <c r="H11" s="4">
        <v>9849</v>
      </c>
      <c r="I11" s="4">
        <v>2859</v>
      </c>
      <c r="J11" s="65">
        <v>74374.31142857144</v>
      </c>
    </row>
    <row r="12" spans="1:11" x14ac:dyDescent="0.25">
      <c r="A12" t="s">
        <v>26</v>
      </c>
      <c r="B12" t="s">
        <v>27</v>
      </c>
      <c r="C12" t="s">
        <v>16</v>
      </c>
      <c r="D12">
        <v>1407</v>
      </c>
      <c r="G12" s="66" t="s">
        <v>16</v>
      </c>
      <c r="H12" s="66">
        <v>7035</v>
      </c>
      <c r="I12" s="66">
        <v>1947</v>
      </c>
      <c r="J12" s="67">
        <v>51616.39695095949</v>
      </c>
    </row>
    <row r="13" spans="1:11" x14ac:dyDescent="0.25">
      <c r="A13" s="68" t="s">
        <v>134</v>
      </c>
      <c r="B13" s="68"/>
      <c r="C13" s="68"/>
      <c r="D13" s="68">
        <f>SUBTOTAL(109,D8:D12)</f>
        <v>1827</v>
      </c>
      <c r="G13" s="4" t="s">
        <v>29</v>
      </c>
      <c r="H13" s="4">
        <v>2814</v>
      </c>
      <c r="I13" s="4">
        <v>1635</v>
      </c>
      <c r="J13" s="65">
        <v>36262.300341151386</v>
      </c>
    </row>
    <row r="14" spans="1:11" x14ac:dyDescent="0.25">
      <c r="G14" s="66" t="s">
        <v>19</v>
      </c>
      <c r="H14" s="66">
        <f>SUM(H11:H13)</f>
        <v>19698</v>
      </c>
      <c r="I14" s="66">
        <f>SUM(I11:I13)</f>
        <v>6441</v>
      </c>
      <c r="J14" s="67">
        <f>SUM(J11:J13)</f>
        <v>162253.00872068232</v>
      </c>
    </row>
    <row r="15" spans="1:11" ht="15.75" thickBot="1" x14ac:dyDescent="0.3">
      <c r="G15" s="64" t="s">
        <v>125</v>
      </c>
      <c r="H15" s="64" t="s">
        <v>11</v>
      </c>
      <c r="I15" s="64" t="s">
        <v>12</v>
      </c>
      <c r="J15" s="64" t="s">
        <v>13</v>
      </c>
    </row>
    <row r="16" spans="1:11" ht="15.75" thickTop="1" x14ac:dyDescent="0.25">
      <c r="A16" s="73" t="s">
        <v>133</v>
      </c>
      <c r="B16" s="73"/>
      <c r="C16" s="73"/>
      <c r="D16" s="73"/>
      <c r="G16" s="66" t="s">
        <v>16</v>
      </c>
      <c r="H16" s="66">
        <v>9849</v>
      </c>
      <c r="I16" s="66">
        <v>3534</v>
      </c>
      <c r="J16" s="67">
        <v>99968.11863539445</v>
      </c>
    </row>
    <row r="17" spans="1:11" x14ac:dyDescent="0.25">
      <c r="A17" s="61" t="s">
        <v>6</v>
      </c>
      <c r="B17" s="61" t="s">
        <v>7</v>
      </c>
      <c r="C17" s="61" t="s">
        <v>8</v>
      </c>
      <c r="D17" s="61" t="s">
        <v>123</v>
      </c>
      <c r="G17" s="4" t="s">
        <v>29</v>
      </c>
      <c r="H17" s="4">
        <v>7035</v>
      </c>
      <c r="I17" s="4">
        <v>2319</v>
      </c>
      <c r="J17" s="65">
        <v>57096.862857142856</v>
      </c>
    </row>
    <row r="18" spans="1:11" x14ac:dyDescent="0.25">
      <c r="A18" t="s">
        <v>34</v>
      </c>
      <c r="B18" t="s">
        <v>132</v>
      </c>
      <c r="C18" t="s">
        <v>25</v>
      </c>
      <c r="D18">
        <v>360</v>
      </c>
      <c r="G18" s="66" t="s">
        <v>19</v>
      </c>
      <c r="H18" s="66">
        <f>SUM(H16:H17)</f>
        <v>16884</v>
      </c>
      <c r="I18" s="66">
        <f>SUM(I16:I17)</f>
        <v>5853</v>
      </c>
      <c r="J18" s="67">
        <f>SUM(J16:J17)</f>
        <v>157064.98149253731</v>
      </c>
    </row>
    <row r="19" spans="1:11" ht="15.75" thickBot="1" x14ac:dyDescent="0.3">
      <c r="A19" t="s">
        <v>141</v>
      </c>
      <c r="B19" t="s">
        <v>142</v>
      </c>
      <c r="C19" t="s">
        <v>25</v>
      </c>
      <c r="D19">
        <v>1407</v>
      </c>
      <c r="G19" s="64" t="s">
        <v>33</v>
      </c>
      <c r="H19" s="64">
        <f>H9+H14+H18</f>
        <v>43617</v>
      </c>
      <c r="I19" s="64">
        <f t="shared" ref="I19:J19" si="0">I9+I14+I18</f>
        <v>14121</v>
      </c>
      <c r="J19" s="69">
        <f t="shared" si="0"/>
        <v>367929.67296375264</v>
      </c>
    </row>
    <row r="20" spans="1:11" ht="15.75" thickTop="1" x14ac:dyDescent="0.25">
      <c r="A20" t="s">
        <v>131</v>
      </c>
      <c r="B20" t="s">
        <v>37</v>
      </c>
      <c r="C20" t="s">
        <v>25</v>
      </c>
      <c r="D20">
        <v>240</v>
      </c>
    </row>
    <row r="21" spans="1:11" x14ac:dyDescent="0.25">
      <c r="A21" t="s">
        <v>38</v>
      </c>
      <c r="B21" t="s">
        <v>39</v>
      </c>
      <c r="C21" t="s">
        <v>25</v>
      </c>
      <c r="D21">
        <v>132</v>
      </c>
    </row>
    <row r="22" spans="1:11" x14ac:dyDescent="0.25">
      <c r="A22" t="s">
        <v>101</v>
      </c>
      <c r="B22" t="s">
        <v>100</v>
      </c>
      <c r="C22" t="s">
        <v>25</v>
      </c>
      <c r="D22">
        <v>240</v>
      </c>
    </row>
    <row r="23" spans="1:11" x14ac:dyDescent="0.25">
      <c r="A23" t="s">
        <v>143</v>
      </c>
      <c r="B23" t="s">
        <v>27</v>
      </c>
      <c r="C23" t="s">
        <v>25</v>
      </c>
      <c r="D23">
        <v>240</v>
      </c>
      <c r="G23" s="73" t="s">
        <v>128</v>
      </c>
      <c r="H23" s="73"/>
      <c r="I23" s="73"/>
      <c r="J23" s="73"/>
      <c r="K23" s="73"/>
    </row>
    <row r="24" spans="1:11" x14ac:dyDescent="0.25">
      <c r="A24" t="s">
        <v>130</v>
      </c>
      <c r="B24" t="s">
        <v>129</v>
      </c>
      <c r="C24" t="s">
        <v>25</v>
      </c>
      <c r="D24">
        <v>240</v>
      </c>
      <c r="G24" s="56" t="s">
        <v>8</v>
      </c>
      <c r="H24" s="56" t="s">
        <v>11</v>
      </c>
      <c r="I24" s="56" t="s">
        <v>127</v>
      </c>
      <c r="J24" s="56" t="s">
        <v>12</v>
      </c>
      <c r="K24" s="56" t="s">
        <v>13</v>
      </c>
    </row>
    <row r="25" spans="1:11" x14ac:dyDescent="0.25">
      <c r="C25" s="18" t="s">
        <v>49</v>
      </c>
      <c r="D25" s="18">
        <f>SUBTOTAL(109,D18:D24)</f>
        <v>2859</v>
      </c>
      <c r="G25" t="s">
        <v>25</v>
      </c>
      <c r="H25">
        <v>9849</v>
      </c>
      <c r="I25" s="13">
        <v>266051.96000000002</v>
      </c>
      <c r="J25">
        <v>2859</v>
      </c>
      <c r="K25" s="13">
        <v>74374.31142857144</v>
      </c>
    </row>
    <row r="26" spans="1:11" x14ac:dyDescent="0.25">
      <c r="A26" t="s">
        <v>51</v>
      </c>
      <c r="B26" t="s">
        <v>52</v>
      </c>
      <c r="C26" t="s">
        <v>16</v>
      </c>
      <c r="D26">
        <v>120</v>
      </c>
      <c r="G26" t="s">
        <v>16</v>
      </c>
      <c r="H26">
        <v>23919</v>
      </c>
      <c r="I26" s="13">
        <v>677265.55</v>
      </c>
      <c r="J26">
        <v>7308</v>
      </c>
      <c r="K26" s="13">
        <v>200196.198336887</v>
      </c>
    </row>
    <row r="27" spans="1:11" x14ac:dyDescent="0.25">
      <c r="A27" t="s">
        <v>53</v>
      </c>
      <c r="B27" t="s">
        <v>54</v>
      </c>
      <c r="C27" t="s">
        <v>16</v>
      </c>
      <c r="D27">
        <v>1407</v>
      </c>
      <c r="G27" t="s">
        <v>29</v>
      </c>
      <c r="H27">
        <v>9849</v>
      </c>
      <c r="I27" s="13">
        <v>242392.95</v>
      </c>
      <c r="J27">
        <v>3954</v>
      </c>
      <c r="K27" s="13">
        <v>93359.163198294249</v>
      </c>
    </row>
    <row r="28" spans="1:11" ht="15.75" thickBot="1" x14ac:dyDescent="0.3">
      <c r="A28" t="s">
        <v>56</v>
      </c>
      <c r="B28" t="s">
        <v>57</v>
      </c>
      <c r="C28" t="s">
        <v>16</v>
      </c>
      <c r="D28">
        <v>120</v>
      </c>
      <c r="G28" s="64" t="s">
        <v>50</v>
      </c>
      <c r="H28" s="64">
        <f>SUBTOTAL(109,H25:H27)</f>
        <v>43617</v>
      </c>
      <c r="I28" s="69">
        <f>SUBTOTAL(109,I25:I27)</f>
        <v>1185710.46</v>
      </c>
      <c r="J28" s="64">
        <f>SUBTOTAL(109,J25:J27)</f>
        <v>14121</v>
      </c>
      <c r="K28" s="69">
        <f>SUBTOTAL(109,K25:K27)</f>
        <v>367929.67296375264</v>
      </c>
    </row>
    <row r="29" spans="1:11" ht="15.75" thickTop="1" x14ac:dyDescent="0.25">
      <c r="A29" t="s">
        <v>58</v>
      </c>
      <c r="B29" t="s">
        <v>59</v>
      </c>
      <c r="C29" t="s">
        <v>16</v>
      </c>
      <c r="D29">
        <v>180</v>
      </c>
    </row>
    <row r="30" spans="1:11" x14ac:dyDescent="0.25">
      <c r="A30" t="s">
        <v>60</v>
      </c>
      <c r="B30" t="s">
        <v>54</v>
      </c>
      <c r="C30" t="s">
        <v>16</v>
      </c>
      <c r="D30">
        <v>120</v>
      </c>
    </row>
    <row r="31" spans="1:11" x14ac:dyDescent="0.25">
      <c r="C31" s="18" t="s">
        <v>28</v>
      </c>
      <c r="D31" s="18">
        <f>SUM(D26:D30)</f>
        <v>1947</v>
      </c>
    </row>
    <row r="32" spans="1:11" x14ac:dyDescent="0.25">
      <c r="A32" t="s">
        <v>61</v>
      </c>
      <c r="B32" t="s">
        <v>62</v>
      </c>
      <c r="C32" t="s">
        <v>29</v>
      </c>
      <c r="D32">
        <v>1407</v>
      </c>
      <c r="G32" s="26" t="s">
        <v>55</v>
      </c>
    </row>
    <row r="33" spans="1:4" x14ac:dyDescent="0.25">
      <c r="A33" t="s">
        <v>63</v>
      </c>
      <c r="B33" t="s">
        <v>64</v>
      </c>
      <c r="C33" t="s">
        <v>29</v>
      </c>
      <c r="D33">
        <v>228</v>
      </c>
    </row>
    <row r="34" spans="1:4" x14ac:dyDescent="0.25">
      <c r="C34" s="18" t="s">
        <v>65</v>
      </c>
      <c r="D34" s="18">
        <f>SUM(D32:D33)</f>
        <v>1635</v>
      </c>
    </row>
    <row r="35" spans="1:4" x14ac:dyDescent="0.25">
      <c r="A35" s="68" t="s">
        <v>126</v>
      </c>
      <c r="B35" s="68"/>
      <c r="C35" s="68"/>
      <c r="D35" s="68">
        <f>D25+D31+D34</f>
        <v>6441</v>
      </c>
    </row>
    <row r="38" spans="1:4" x14ac:dyDescent="0.25">
      <c r="A38" s="73" t="s">
        <v>144</v>
      </c>
      <c r="B38" s="73"/>
      <c r="C38" s="73"/>
      <c r="D38" s="73"/>
    </row>
    <row r="39" spans="1:4" ht="15" customHeight="1" x14ac:dyDescent="0.25">
      <c r="A39" s="70" t="s">
        <v>6</v>
      </c>
      <c r="B39" s="56" t="s">
        <v>7</v>
      </c>
      <c r="C39" s="56" t="s">
        <v>8</v>
      </c>
      <c r="D39" s="56" t="s">
        <v>123</v>
      </c>
    </row>
    <row r="40" spans="1:4" x14ac:dyDescent="0.25">
      <c r="A40" t="s">
        <v>68</v>
      </c>
      <c r="B40" t="s">
        <v>69</v>
      </c>
      <c r="C40" t="s">
        <v>16</v>
      </c>
      <c r="D40">
        <v>1407</v>
      </c>
    </row>
    <row r="41" spans="1:4" x14ac:dyDescent="0.25">
      <c r="A41" t="s">
        <v>122</v>
      </c>
      <c r="B41" t="s">
        <v>71</v>
      </c>
      <c r="C41" t="s">
        <v>16</v>
      </c>
      <c r="D41">
        <v>144</v>
      </c>
    </row>
    <row r="42" spans="1:4" x14ac:dyDescent="0.25">
      <c r="A42" t="s">
        <v>72</v>
      </c>
      <c r="B42" t="s">
        <v>73</v>
      </c>
      <c r="C42" t="s">
        <v>16</v>
      </c>
      <c r="D42">
        <v>144</v>
      </c>
    </row>
    <row r="43" spans="1:4" x14ac:dyDescent="0.25">
      <c r="A43" t="s">
        <v>74</v>
      </c>
      <c r="B43" t="s">
        <v>75</v>
      </c>
      <c r="C43" t="s">
        <v>16</v>
      </c>
      <c r="D43">
        <v>144</v>
      </c>
    </row>
    <row r="44" spans="1:4" x14ac:dyDescent="0.25">
      <c r="A44" t="s">
        <v>76</v>
      </c>
      <c r="B44" t="s">
        <v>77</v>
      </c>
      <c r="C44" t="s">
        <v>16</v>
      </c>
      <c r="D44">
        <v>144</v>
      </c>
    </row>
    <row r="45" spans="1:4" x14ac:dyDescent="0.25">
      <c r="A45" t="s">
        <v>78</v>
      </c>
      <c r="B45" t="s">
        <v>79</v>
      </c>
      <c r="C45" t="s">
        <v>16</v>
      </c>
      <c r="D45">
        <v>144</v>
      </c>
    </row>
    <row r="46" spans="1:4" x14ac:dyDescent="0.25">
      <c r="A46" t="s">
        <v>80</v>
      </c>
      <c r="B46" t="s">
        <v>81</v>
      </c>
      <c r="C46" t="s">
        <v>16</v>
      </c>
      <c r="D46">
        <v>1407</v>
      </c>
    </row>
    <row r="47" spans="1:4" x14ac:dyDescent="0.25">
      <c r="C47" s="18" t="s">
        <v>28</v>
      </c>
      <c r="D47" s="18">
        <f>SUBTOTAL(109,D40:D46)</f>
        <v>3534</v>
      </c>
    </row>
    <row r="48" spans="1:4" x14ac:dyDescent="0.25">
      <c r="A48" t="s">
        <v>120</v>
      </c>
      <c r="B48" t="s">
        <v>119</v>
      </c>
      <c r="C48" t="s">
        <v>29</v>
      </c>
      <c r="D48">
        <v>228</v>
      </c>
    </row>
    <row r="49" spans="1:4" x14ac:dyDescent="0.25">
      <c r="A49" t="s">
        <v>84</v>
      </c>
      <c r="B49" t="s">
        <v>85</v>
      </c>
      <c r="C49" t="s">
        <v>29</v>
      </c>
      <c r="D49">
        <v>228</v>
      </c>
    </row>
    <row r="50" spans="1:4" x14ac:dyDescent="0.25">
      <c r="A50" t="s">
        <v>86</v>
      </c>
      <c r="B50" t="s">
        <v>87</v>
      </c>
      <c r="C50" t="s">
        <v>29</v>
      </c>
      <c r="D50">
        <v>1407</v>
      </c>
    </row>
    <row r="51" spans="1:4" x14ac:dyDescent="0.25">
      <c r="A51" t="s">
        <v>88</v>
      </c>
      <c r="B51" t="s">
        <v>118</v>
      </c>
      <c r="C51" t="s">
        <v>29</v>
      </c>
      <c r="D51">
        <v>228</v>
      </c>
    </row>
    <row r="52" spans="1:4" x14ac:dyDescent="0.25">
      <c r="A52" t="s">
        <v>89</v>
      </c>
      <c r="B52" t="s">
        <v>90</v>
      </c>
      <c r="C52" t="s">
        <v>29</v>
      </c>
      <c r="D52">
        <v>228</v>
      </c>
    </row>
    <row r="53" spans="1:4" x14ac:dyDescent="0.25">
      <c r="C53" s="18" t="s">
        <v>65</v>
      </c>
      <c r="D53" s="18">
        <f>SUM(D48:D52)</f>
        <v>2319</v>
      </c>
    </row>
    <row r="54" spans="1:4" x14ac:dyDescent="0.25">
      <c r="A54" s="68" t="s">
        <v>145</v>
      </c>
      <c r="B54" s="68"/>
      <c r="C54" s="68"/>
      <c r="D54" s="68">
        <f>D47+D53</f>
        <v>5853</v>
      </c>
    </row>
    <row r="57" spans="1:4" ht="21.75" thickBot="1" x14ac:dyDescent="0.4">
      <c r="A57" s="71" t="s">
        <v>92</v>
      </c>
      <c r="B57" s="71"/>
      <c r="C57" s="71"/>
      <c r="D57" s="71">
        <f>D13+D35+D54</f>
        <v>14121</v>
      </c>
    </row>
    <row r="58" spans="1:4" ht="15.75" thickTop="1" x14ac:dyDescent="0.25"/>
  </sheetData>
  <mergeCells count="6">
    <mergeCell ref="A38:D38"/>
    <mergeCell ref="H1:K1"/>
    <mergeCell ref="A6:D6"/>
    <mergeCell ref="G6:J6"/>
    <mergeCell ref="A16:D16"/>
    <mergeCell ref="G23:K23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00C9-8145-4696-80AB-4B772D715417}">
  <dimension ref="A1:M57"/>
  <sheetViews>
    <sheetView workbookViewId="0">
      <selection activeCell="N6" sqref="N6"/>
    </sheetView>
  </sheetViews>
  <sheetFormatPr baseColWidth="10" defaultRowHeight="15" x14ac:dyDescent="0.25"/>
  <cols>
    <col min="1" max="1" width="17.42578125" customWidth="1"/>
    <col min="2" max="2" width="17" bestFit="1" customWidth="1"/>
    <col min="3" max="3" width="19.42578125" customWidth="1"/>
    <col min="4" max="4" width="25.28515625" customWidth="1"/>
    <col min="7" max="7" width="40.28515625" bestFit="1" customWidth="1"/>
    <col min="8" max="8" width="18.140625" customWidth="1"/>
    <col min="9" max="9" width="16.5703125" customWidth="1"/>
    <col min="10" max="10" width="16.140625" customWidth="1"/>
    <col min="11" max="11" width="15.28515625" customWidth="1"/>
  </cols>
  <sheetData>
    <row r="1" spans="1:10" s="4" customFormat="1" ht="47.25" customHeight="1" thickBot="1" x14ac:dyDescent="0.3">
      <c r="A1" s="1"/>
      <c r="B1" s="2"/>
      <c r="C1" s="3"/>
      <c r="D1" s="3"/>
      <c r="E1" s="3"/>
      <c r="F1" s="3"/>
      <c r="G1" s="62"/>
      <c r="H1" s="72" t="s">
        <v>0</v>
      </c>
      <c r="I1" s="72"/>
      <c r="J1" s="72"/>
    </row>
    <row r="2" spans="1:10" s="4" customFormat="1" ht="34.5" customHeight="1" x14ac:dyDescent="0.25">
      <c r="A2" s="5" t="s">
        <v>138</v>
      </c>
    </row>
    <row r="3" spans="1:10" s="4" customFormat="1" ht="21" customHeight="1" x14ac:dyDescent="0.25">
      <c r="A3" s="6" t="s">
        <v>2</v>
      </c>
    </row>
    <row r="4" spans="1:10" s="4" customFormat="1" ht="27.75" customHeight="1" x14ac:dyDescent="0.25">
      <c r="A4" s="6" t="s">
        <v>137</v>
      </c>
    </row>
    <row r="6" spans="1:10" x14ac:dyDescent="0.25">
      <c r="A6" s="74" t="s">
        <v>136</v>
      </c>
      <c r="B6" s="74"/>
      <c r="C6" s="74"/>
      <c r="D6" s="74"/>
      <c r="G6" s="74" t="s">
        <v>5</v>
      </c>
      <c r="H6" s="74"/>
      <c r="I6" s="74"/>
      <c r="J6" s="74"/>
    </row>
    <row r="7" spans="1:10" ht="15.75" thickBot="1" x14ac:dyDescent="0.3">
      <c r="A7" s="61" t="s">
        <v>6</v>
      </c>
      <c r="B7" s="61" t="s">
        <v>7</v>
      </c>
      <c r="C7" s="61" t="s">
        <v>8</v>
      </c>
      <c r="D7" s="61" t="s">
        <v>123</v>
      </c>
      <c r="G7" s="58" t="s">
        <v>136</v>
      </c>
      <c r="H7" s="58" t="s">
        <v>11</v>
      </c>
      <c r="I7" s="58" t="s">
        <v>12</v>
      </c>
      <c r="J7" s="58" t="s">
        <v>13</v>
      </c>
    </row>
    <row r="8" spans="1:10" ht="15.75" thickTop="1" x14ac:dyDescent="0.25">
      <c r="A8" t="s">
        <v>14</v>
      </c>
      <c r="B8" t="s">
        <v>15</v>
      </c>
      <c r="C8" t="s">
        <v>16</v>
      </c>
      <c r="D8">
        <v>120</v>
      </c>
      <c r="G8" t="s">
        <v>16</v>
      </c>
      <c r="H8">
        <v>7035</v>
      </c>
      <c r="I8">
        <v>1827</v>
      </c>
      <c r="J8" s="13">
        <v>45944.229317697231</v>
      </c>
    </row>
    <row r="9" spans="1:10" x14ac:dyDescent="0.25">
      <c r="A9" t="s">
        <v>17</v>
      </c>
      <c r="B9" t="s">
        <v>118</v>
      </c>
      <c r="C9" t="s">
        <v>16</v>
      </c>
      <c r="D9">
        <v>180</v>
      </c>
      <c r="G9" s="60" t="s">
        <v>19</v>
      </c>
      <c r="H9" s="60">
        <v>7035</v>
      </c>
      <c r="I9" s="60">
        <v>1827</v>
      </c>
      <c r="J9" s="59">
        <v>45944.229317697231</v>
      </c>
    </row>
    <row r="10" spans="1:10" ht="15.75" thickBot="1" x14ac:dyDescent="0.3">
      <c r="A10" t="s">
        <v>20</v>
      </c>
      <c r="B10" t="s">
        <v>135</v>
      </c>
      <c r="C10" t="s">
        <v>16</v>
      </c>
      <c r="D10">
        <v>60</v>
      </c>
      <c r="G10" s="58" t="s">
        <v>133</v>
      </c>
      <c r="H10" s="58" t="s">
        <v>11</v>
      </c>
      <c r="I10" s="58" t="s">
        <v>12</v>
      </c>
      <c r="J10" s="58" t="s">
        <v>13</v>
      </c>
    </row>
    <row r="11" spans="1:10" ht="15.75" thickTop="1" x14ac:dyDescent="0.25">
      <c r="A11" t="s">
        <v>23</v>
      </c>
      <c r="B11" t="s">
        <v>24</v>
      </c>
      <c r="C11" t="s">
        <v>16</v>
      </c>
      <c r="D11">
        <v>60</v>
      </c>
      <c r="G11" t="s">
        <v>25</v>
      </c>
      <c r="H11">
        <v>8442</v>
      </c>
      <c r="I11">
        <v>2847</v>
      </c>
      <c r="J11" s="13">
        <v>72362.28002132196</v>
      </c>
    </row>
    <row r="12" spans="1:10" x14ac:dyDescent="0.25">
      <c r="A12" t="s">
        <v>26</v>
      </c>
      <c r="B12" t="s">
        <v>27</v>
      </c>
      <c r="C12" t="s">
        <v>16</v>
      </c>
      <c r="D12">
        <v>1407</v>
      </c>
      <c r="G12" s="60" t="s">
        <v>16</v>
      </c>
      <c r="H12" s="60">
        <v>7035</v>
      </c>
      <c r="I12" s="60">
        <v>1947</v>
      </c>
      <c r="J12" s="59">
        <v>51744.308144989343</v>
      </c>
    </row>
    <row r="13" spans="1:10" x14ac:dyDescent="0.25">
      <c r="A13" s="55" t="s">
        <v>134</v>
      </c>
      <c r="B13" s="55"/>
      <c r="C13" s="55"/>
      <c r="D13" s="55">
        <f>SUBTOTAL(109,D8:D12)</f>
        <v>1827</v>
      </c>
      <c r="G13" t="s">
        <v>29</v>
      </c>
      <c r="H13">
        <v>2814</v>
      </c>
      <c r="I13">
        <v>1635</v>
      </c>
      <c r="J13" s="13">
        <v>42536.276524520254</v>
      </c>
    </row>
    <row r="14" spans="1:10" x14ac:dyDescent="0.25">
      <c r="G14" s="60" t="s">
        <v>19</v>
      </c>
      <c r="H14" s="60">
        <f>SUM(H11:H13)</f>
        <v>18291</v>
      </c>
      <c r="I14" s="60">
        <f>SUM(I11:I13)</f>
        <v>6429</v>
      </c>
      <c r="J14" s="59">
        <f>SUM(J11:J13)</f>
        <v>166642.86469083154</v>
      </c>
    </row>
    <row r="15" spans="1:10" ht="15.75" thickBot="1" x14ac:dyDescent="0.3">
      <c r="G15" s="58" t="s">
        <v>125</v>
      </c>
      <c r="H15" s="58" t="s">
        <v>11</v>
      </c>
      <c r="I15" s="58" t="s">
        <v>12</v>
      </c>
      <c r="J15" s="58" t="s">
        <v>13</v>
      </c>
    </row>
    <row r="16" spans="1:10" ht="15.75" thickTop="1" x14ac:dyDescent="0.25">
      <c r="A16" s="74" t="s">
        <v>133</v>
      </c>
      <c r="B16" s="74"/>
      <c r="C16" s="74"/>
      <c r="D16" s="74"/>
      <c r="G16" s="60" t="s">
        <v>16</v>
      </c>
      <c r="H16" s="60">
        <v>9849</v>
      </c>
      <c r="I16" s="60">
        <v>3534</v>
      </c>
      <c r="J16" s="59">
        <v>95604.668742004273</v>
      </c>
    </row>
    <row r="17" spans="1:13" x14ac:dyDescent="0.25">
      <c r="A17" s="61" t="s">
        <v>6</v>
      </c>
      <c r="B17" s="61" t="s">
        <v>7</v>
      </c>
      <c r="C17" s="61" t="s">
        <v>8</v>
      </c>
      <c r="D17" s="61" t="s">
        <v>123</v>
      </c>
      <c r="G17" t="s">
        <v>29</v>
      </c>
      <c r="H17">
        <v>7035</v>
      </c>
      <c r="I17">
        <v>2319</v>
      </c>
      <c r="J17" s="13">
        <v>55591.881833688698</v>
      </c>
    </row>
    <row r="18" spans="1:13" x14ac:dyDescent="0.25">
      <c r="A18" t="s">
        <v>34</v>
      </c>
      <c r="B18" t="s">
        <v>132</v>
      </c>
      <c r="C18" t="s">
        <v>25</v>
      </c>
      <c r="D18">
        <v>360</v>
      </c>
      <c r="G18" s="60" t="s">
        <v>19</v>
      </c>
      <c r="H18" s="60">
        <f>SUM(H16:H17)</f>
        <v>16884</v>
      </c>
      <c r="I18" s="60">
        <f>SUM(I16:I17)</f>
        <v>5853</v>
      </c>
      <c r="J18" s="59">
        <f>SUM(J16:J17)</f>
        <v>151196.55057569296</v>
      </c>
    </row>
    <row r="19" spans="1:13" ht="15.75" thickBot="1" x14ac:dyDescent="0.3">
      <c r="A19" t="s">
        <v>131</v>
      </c>
      <c r="B19" t="s">
        <v>37</v>
      </c>
      <c r="C19" t="s">
        <v>25</v>
      </c>
      <c r="D19">
        <v>180</v>
      </c>
      <c r="G19" s="58" t="s">
        <v>33</v>
      </c>
      <c r="H19" s="58">
        <f>H9+H14+H18</f>
        <v>42210</v>
      </c>
      <c r="I19" s="58">
        <f>I9+I14+I18</f>
        <v>14109</v>
      </c>
      <c r="J19" s="57">
        <f>J9+J14+J18</f>
        <v>363783.64458422177</v>
      </c>
    </row>
    <row r="20" spans="1:13" ht="15.75" thickTop="1" x14ac:dyDescent="0.25">
      <c r="A20" t="s">
        <v>38</v>
      </c>
      <c r="B20" t="s">
        <v>39</v>
      </c>
      <c r="C20" t="s">
        <v>25</v>
      </c>
      <c r="D20">
        <v>1407</v>
      </c>
    </row>
    <row r="21" spans="1:13" x14ac:dyDescent="0.25">
      <c r="A21" t="s">
        <v>41</v>
      </c>
      <c r="B21" t="s">
        <v>42</v>
      </c>
      <c r="C21" t="s">
        <v>25</v>
      </c>
      <c r="D21">
        <v>180</v>
      </c>
    </row>
    <row r="22" spans="1:13" x14ac:dyDescent="0.25">
      <c r="A22" t="s">
        <v>101</v>
      </c>
      <c r="B22" t="s">
        <v>100</v>
      </c>
      <c r="C22" t="s">
        <v>25</v>
      </c>
      <c r="D22">
        <v>240</v>
      </c>
    </row>
    <row r="23" spans="1:13" x14ac:dyDescent="0.25">
      <c r="A23" t="s">
        <v>130</v>
      </c>
      <c r="B23" t="s">
        <v>129</v>
      </c>
      <c r="C23" t="s">
        <v>25</v>
      </c>
      <c r="D23">
        <v>480</v>
      </c>
      <c r="G23" s="74" t="s">
        <v>128</v>
      </c>
      <c r="H23" s="74"/>
      <c r="I23" s="74"/>
      <c r="J23" s="74"/>
      <c r="K23" s="74"/>
    </row>
    <row r="24" spans="1:13" x14ac:dyDescent="0.25">
      <c r="C24" s="18" t="s">
        <v>49</v>
      </c>
      <c r="D24" s="18">
        <f>SUBTOTAL(109,D18:D23)</f>
        <v>2847</v>
      </c>
      <c r="G24" s="56" t="s">
        <v>8</v>
      </c>
      <c r="H24" s="56" t="s">
        <v>11</v>
      </c>
      <c r="I24" s="56" t="s">
        <v>127</v>
      </c>
      <c r="J24" s="56" t="s">
        <v>12</v>
      </c>
      <c r="K24" s="56" t="s">
        <v>13</v>
      </c>
    </row>
    <row r="25" spans="1:13" x14ac:dyDescent="0.25">
      <c r="A25" t="s">
        <v>51</v>
      </c>
      <c r="B25" t="s">
        <v>52</v>
      </c>
      <c r="C25" t="s">
        <v>16</v>
      </c>
      <c r="D25">
        <v>120</v>
      </c>
      <c r="G25" t="s">
        <v>25</v>
      </c>
      <c r="H25">
        <v>8442</v>
      </c>
      <c r="I25" s="13">
        <v>230177.34000000003</v>
      </c>
      <c r="J25">
        <v>2847</v>
      </c>
      <c r="K25" s="13">
        <v>72362.28002132196</v>
      </c>
      <c r="M25" s="13"/>
    </row>
    <row r="26" spans="1:13" x14ac:dyDescent="0.25">
      <c r="A26" t="s">
        <v>53</v>
      </c>
      <c r="B26" t="s">
        <v>54</v>
      </c>
      <c r="C26" t="s">
        <v>16</v>
      </c>
      <c r="D26">
        <v>1407</v>
      </c>
      <c r="G26" t="s">
        <v>16</v>
      </c>
      <c r="H26">
        <v>23919</v>
      </c>
      <c r="I26" s="13">
        <v>643470.61</v>
      </c>
      <c r="J26">
        <v>7308</v>
      </c>
      <c r="K26" s="13">
        <v>193293.20620469082</v>
      </c>
    </row>
    <row r="27" spans="1:13" x14ac:dyDescent="0.25">
      <c r="A27" t="s">
        <v>56</v>
      </c>
      <c r="B27" t="s">
        <v>57</v>
      </c>
      <c r="C27" t="s">
        <v>16</v>
      </c>
      <c r="D27">
        <v>120</v>
      </c>
      <c r="G27" t="s">
        <v>29</v>
      </c>
      <c r="H27">
        <v>9849</v>
      </c>
      <c r="I27" s="13">
        <v>244224.09000000003</v>
      </c>
      <c r="J27">
        <v>3954</v>
      </c>
      <c r="K27" s="13">
        <v>98128.158358208966</v>
      </c>
    </row>
    <row r="28" spans="1:13" ht="15.75" thickBot="1" x14ac:dyDescent="0.3">
      <c r="A28" t="s">
        <v>58</v>
      </c>
      <c r="B28" t="s">
        <v>59</v>
      </c>
      <c r="C28" t="s">
        <v>16</v>
      </c>
      <c r="D28">
        <v>180</v>
      </c>
      <c r="G28" s="58" t="s">
        <v>50</v>
      </c>
      <c r="H28" s="58">
        <f>SUBTOTAL(109,H25:H27)</f>
        <v>42210</v>
      </c>
      <c r="I28" s="57">
        <f>SUBTOTAL(109,I25:I27)</f>
        <v>1117872.04</v>
      </c>
      <c r="J28" s="58">
        <f>SUBTOTAL(109,J25:J27)</f>
        <v>14109</v>
      </c>
      <c r="K28" s="57">
        <f>SUBTOTAL(109,K25:K27)</f>
        <v>363783.64458422177</v>
      </c>
    </row>
    <row r="29" spans="1:13" ht="15.75" thickTop="1" x14ac:dyDescent="0.25">
      <c r="A29" t="s">
        <v>60</v>
      </c>
      <c r="B29" t="s">
        <v>54</v>
      </c>
      <c r="C29" t="s">
        <v>16</v>
      </c>
      <c r="D29">
        <v>120</v>
      </c>
    </row>
    <row r="30" spans="1:13" x14ac:dyDescent="0.25">
      <c r="C30" s="18" t="s">
        <v>121</v>
      </c>
      <c r="D30" s="18">
        <f>SUM(D25:D29)</f>
        <v>1947</v>
      </c>
    </row>
    <row r="31" spans="1:13" x14ac:dyDescent="0.25">
      <c r="A31" t="s">
        <v>61</v>
      </c>
      <c r="B31" t="s">
        <v>62</v>
      </c>
      <c r="C31" t="s">
        <v>29</v>
      </c>
      <c r="D31">
        <v>1407</v>
      </c>
      <c r="G31" s="26" t="s">
        <v>55</v>
      </c>
    </row>
    <row r="32" spans="1:13" x14ac:dyDescent="0.25">
      <c r="A32" t="s">
        <v>63</v>
      </c>
      <c r="B32" t="s">
        <v>64</v>
      </c>
      <c r="C32" t="s">
        <v>29</v>
      </c>
      <c r="D32">
        <v>228</v>
      </c>
    </row>
    <row r="33" spans="1:4" x14ac:dyDescent="0.25">
      <c r="C33" s="18" t="s">
        <v>65</v>
      </c>
      <c r="D33" s="18">
        <f>SUM(D31:D32)</f>
        <v>1635</v>
      </c>
    </row>
    <row r="34" spans="1:4" x14ac:dyDescent="0.25">
      <c r="A34" s="55" t="s">
        <v>126</v>
      </c>
      <c r="B34" s="55"/>
      <c r="C34" s="55"/>
      <c r="D34" s="55">
        <f>D24+D30+D33</f>
        <v>6429</v>
      </c>
    </row>
    <row r="37" spans="1:4" x14ac:dyDescent="0.25">
      <c r="A37" s="74" t="s">
        <v>125</v>
      </c>
      <c r="B37" s="74"/>
      <c r="C37" s="74"/>
      <c r="D37" s="74"/>
    </row>
    <row r="38" spans="1:4" s="56" customFormat="1" ht="15" customHeight="1" x14ac:dyDescent="0.25">
      <c r="A38" s="56" t="s">
        <v>124</v>
      </c>
      <c r="B38" s="56" t="s">
        <v>7</v>
      </c>
      <c r="C38" s="56" t="s">
        <v>8</v>
      </c>
      <c r="D38" s="56" t="s">
        <v>123</v>
      </c>
    </row>
    <row r="39" spans="1:4" x14ac:dyDescent="0.25">
      <c r="A39" t="s">
        <v>68</v>
      </c>
      <c r="B39" t="s">
        <v>69</v>
      </c>
      <c r="C39" t="s">
        <v>16</v>
      </c>
      <c r="D39">
        <v>1407</v>
      </c>
    </row>
    <row r="40" spans="1:4" x14ac:dyDescent="0.25">
      <c r="A40" t="s">
        <v>122</v>
      </c>
      <c r="B40" t="s">
        <v>71</v>
      </c>
      <c r="C40" t="s">
        <v>16</v>
      </c>
      <c r="D40">
        <v>144</v>
      </c>
    </row>
    <row r="41" spans="1:4" x14ac:dyDescent="0.25">
      <c r="A41" t="s">
        <v>72</v>
      </c>
      <c r="B41" t="s">
        <v>73</v>
      </c>
      <c r="C41" t="s">
        <v>16</v>
      </c>
      <c r="D41">
        <v>144</v>
      </c>
    </row>
    <row r="42" spans="1:4" x14ac:dyDescent="0.25">
      <c r="A42" t="s">
        <v>74</v>
      </c>
      <c r="B42" t="s">
        <v>75</v>
      </c>
      <c r="C42" t="s">
        <v>16</v>
      </c>
      <c r="D42">
        <v>144</v>
      </c>
    </row>
    <row r="43" spans="1:4" x14ac:dyDescent="0.25">
      <c r="A43" t="s">
        <v>76</v>
      </c>
      <c r="B43" t="s">
        <v>77</v>
      </c>
      <c r="C43" t="s">
        <v>16</v>
      </c>
      <c r="D43">
        <v>144</v>
      </c>
    </row>
    <row r="44" spans="1:4" x14ac:dyDescent="0.25">
      <c r="A44" t="s">
        <v>78</v>
      </c>
      <c r="B44" t="s">
        <v>79</v>
      </c>
      <c r="C44" t="s">
        <v>16</v>
      </c>
      <c r="D44">
        <v>144</v>
      </c>
    </row>
    <row r="45" spans="1:4" x14ac:dyDescent="0.25">
      <c r="A45" t="s">
        <v>80</v>
      </c>
      <c r="B45" t="s">
        <v>81</v>
      </c>
      <c r="C45" t="s">
        <v>16</v>
      </c>
      <c r="D45">
        <v>1407</v>
      </c>
    </row>
    <row r="46" spans="1:4" x14ac:dyDescent="0.25">
      <c r="C46" s="18" t="s">
        <v>121</v>
      </c>
      <c r="D46" s="18">
        <f>SUBTOTAL(109,D39:D45)</f>
        <v>3534</v>
      </c>
    </row>
    <row r="47" spans="1:4" x14ac:dyDescent="0.25">
      <c r="A47" t="s">
        <v>120</v>
      </c>
      <c r="B47" t="s">
        <v>119</v>
      </c>
      <c r="C47" t="s">
        <v>29</v>
      </c>
      <c r="D47">
        <v>228</v>
      </c>
    </row>
    <row r="48" spans="1:4" x14ac:dyDescent="0.25">
      <c r="A48" t="s">
        <v>84</v>
      </c>
      <c r="B48" t="s">
        <v>85</v>
      </c>
      <c r="C48" t="s">
        <v>29</v>
      </c>
      <c r="D48">
        <v>228</v>
      </c>
    </row>
    <row r="49" spans="1:4" x14ac:dyDescent="0.25">
      <c r="A49" t="s">
        <v>86</v>
      </c>
      <c r="B49" t="s">
        <v>87</v>
      </c>
      <c r="C49" t="s">
        <v>29</v>
      </c>
      <c r="D49">
        <v>1407</v>
      </c>
    </row>
    <row r="50" spans="1:4" x14ac:dyDescent="0.25">
      <c r="A50" t="s">
        <v>88</v>
      </c>
      <c r="B50" t="s">
        <v>118</v>
      </c>
      <c r="C50" t="s">
        <v>29</v>
      </c>
      <c r="D50">
        <v>228</v>
      </c>
    </row>
    <row r="51" spans="1:4" x14ac:dyDescent="0.25">
      <c r="A51" t="s">
        <v>89</v>
      </c>
      <c r="B51" t="s">
        <v>90</v>
      </c>
      <c r="C51" t="s">
        <v>29</v>
      </c>
      <c r="D51">
        <v>228</v>
      </c>
    </row>
    <row r="52" spans="1:4" x14ac:dyDescent="0.25">
      <c r="C52" s="18" t="s">
        <v>65</v>
      </c>
      <c r="D52" s="18">
        <f>SUM(D47:D51)</f>
        <v>2319</v>
      </c>
    </row>
    <row r="53" spans="1:4" x14ac:dyDescent="0.25">
      <c r="A53" s="55" t="s">
        <v>117</v>
      </c>
      <c r="B53" s="55"/>
      <c r="C53" s="55"/>
      <c r="D53" s="55">
        <f>D46+D52</f>
        <v>5853</v>
      </c>
    </row>
    <row r="56" spans="1:4" ht="21.75" thickBot="1" x14ac:dyDescent="0.4">
      <c r="A56" s="54" t="s">
        <v>92</v>
      </c>
      <c r="B56" s="54"/>
      <c r="C56" s="54"/>
      <c r="D56" s="54">
        <f>D13+D34+D53</f>
        <v>14109</v>
      </c>
    </row>
    <row r="57" spans="1:4" ht="15.75" thickTop="1" x14ac:dyDescent="0.25"/>
  </sheetData>
  <mergeCells count="6">
    <mergeCell ref="A37:D37"/>
    <mergeCell ref="H1:J1"/>
    <mergeCell ref="A6:D6"/>
    <mergeCell ref="G6:J6"/>
    <mergeCell ref="A16:D16"/>
    <mergeCell ref="G23:K23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66ED-A61A-4989-93AB-E79B82DFC2F4}">
  <dimension ref="A1:L64"/>
  <sheetViews>
    <sheetView workbookViewId="0">
      <selection activeCell="E6" sqref="E6"/>
    </sheetView>
  </sheetViews>
  <sheetFormatPr baseColWidth="10" defaultRowHeight="15" x14ac:dyDescent="0.25"/>
  <cols>
    <col min="1" max="1" width="28.42578125" customWidth="1"/>
    <col min="2" max="2" width="16.5703125" bestFit="1" customWidth="1"/>
    <col min="3" max="3" width="17.42578125" bestFit="1" customWidth="1"/>
    <col min="8" max="8" width="40.42578125" bestFit="1" customWidth="1"/>
    <col min="9" max="9" width="16.140625" bestFit="1" customWidth="1"/>
    <col min="10" max="10" width="14" bestFit="1" customWidth="1"/>
    <col min="11" max="12" width="13.140625" bestFit="1" customWidth="1"/>
  </cols>
  <sheetData>
    <row r="1" spans="1:11" s="4" customFormat="1" ht="47.25" customHeight="1" thickBot="1" x14ac:dyDescent="0.3">
      <c r="A1" s="1"/>
      <c r="B1" s="2"/>
      <c r="C1" s="3"/>
      <c r="D1" s="3"/>
      <c r="E1" s="3"/>
      <c r="F1" s="3"/>
      <c r="G1" s="77" t="s">
        <v>0</v>
      </c>
      <c r="H1" s="77"/>
      <c r="I1" s="77"/>
      <c r="J1" s="77"/>
      <c r="K1" s="3"/>
    </row>
    <row r="2" spans="1:11" s="4" customFormat="1" ht="34.5" customHeight="1" x14ac:dyDescent="0.25">
      <c r="A2" s="5" t="s">
        <v>116</v>
      </c>
    </row>
    <row r="3" spans="1:11" s="4" customFormat="1" ht="21" customHeight="1" x14ac:dyDescent="0.25">
      <c r="A3" s="6" t="s">
        <v>2</v>
      </c>
    </row>
    <row r="4" spans="1:11" s="4" customFormat="1" ht="27.75" customHeight="1" x14ac:dyDescent="0.25">
      <c r="A4" s="6" t="s">
        <v>115</v>
      </c>
    </row>
    <row r="6" spans="1:11" ht="15.75" thickBot="1" x14ac:dyDescent="0.3"/>
    <row r="7" spans="1:11" ht="15.75" thickBot="1" x14ac:dyDescent="0.3">
      <c r="A7" s="76" t="s">
        <v>4</v>
      </c>
      <c r="B7" s="76"/>
      <c r="C7" s="76"/>
      <c r="D7" s="76"/>
      <c r="H7" s="78" t="s">
        <v>5</v>
      </c>
      <c r="I7" s="79"/>
      <c r="J7" s="79"/>
      <c r="K7" s="80"/>
    </row>
    <row r="8" spans="1:11" ht="15.75" thickTop="1" x14ac:dyDescent="0.25">
      <c r="A8" s="8" t="s">
        <v>6</v>
      </c>
      <c r="B8" s="9" t="s">
        <v>7</v>
      </c>
      <c r="C8" s="10" t="s">
        <v>8</v>
      </c>
      <c r="D8" s="10" t="s">
        <v>9</v>
      </c>
      <c r="H8" s="11" t="s">
        <v>10</v>
      </c>
      <c r="I8" s="12" t="s">
        <v>11</v>
      </c>
      <c r="J8" s="12" t="s">
        <v>12</v>
      </c>
      <c r="K8" s="12" t="s">
        <v>13</v>
      </c>
    </row>
    <row r="9" spans="1:11" x14ac:dyDescent="0.25">
      <c r="A9" t="s">
        <v>14</v>
      </c>
      <c r="B9" t="s">
        <v>15</v>
      </c>
      <c r="C9" t="s">
        <v>16</v>
      </c>
      <c r="D9">
        <v>120</v>
      </c>
      <c r="H9" t="s">
        <v>16</v>
      </c>
      <c r="I9">
        <v>7070</v>
      </c>
      <c r="J9">
        <v>1834</v>
      </c>
      <c r="K9" s="13">
        <v>42745.131725601124</v>
      </c>
    </row>
    <row r="10" spans="1:11" x14ac:dyDescent="0.25">
      <c r="A10" t="s">
        <v>17</v>
      </c>
      <c r="B10" t="s">
        <v>18</v>
      </c>
      <c r="C10" t="s">
        <v>16</v>
      </c>
      <c r="D10">
        <v>180</v>
      </c>
      <c r="H10" s="14" t="s">
        <v>19</v>
      </c>
      <c r="I10" s="14">
        <v>7070</v>
      </c>
      <c r="J10" s="14">
        <v>1834</v>
      </c>
      <c r="K10" s="15">
        <v>42745.131725601124</v>
      </c>
    </row>
    <row r="11" spans="1:11" x14ac:dyDescent="0.25">
      <c r="A11" t="s">
        <v>20</v>
      </c>
      <c r="B11" t="s">
        <v>21</v>
      </c>
      <c r="C11" t="s">
        <v>16</v>
      </c>
      <c r="D11">
        <v>60</v>
      </c>
      <c r="H11" s="16" t="s">
        <v>22</v>
      </c>
      <c r="I11" s="17" t="s">
        <v>11</v>
      </c>
      <c r="J11" s="17" t="s">
        <v>12</v>
      </c>
      <c r="K11" s="17" t="s">
        <v>13</v>
      </c>
    </row>
    <row r="12" spans="1:11" x14ac:dyDescent="0.25">
      <c r="A12" t="s">
        <v>23</v>
      </c>
      <c r="B12" t="s">
        <v>24</v>
      </c>
      <c r="C12" t="s">
        <v>16</v>
      </c>
      <c r="D12">
        <v>60</v>
      </c>
      <c r="H12" t="s">
        <v>25</v>
      </c>
      <c r="I12">
        <v>9898</v>
      </c>
      <c r="J12">
        <v>2890</v>
      </c>
      <c r="K12" s="13">
        <v>63241.375417256007</v>
      </c>
    </row>
    <row r="13" spans="1:11" x14ac:dyDescent="0.25">
      <c r="A13" t="s">
        <v>26</v>
      </c>
      <c r="B13" t="s">
        <v>27</v>
      </c>
      <c r="C13" t="s">
        <v>16</v>
      </c>
      <c r="D13">
        <v>1414</v>
      </c>
      <c r="H13" t="s">
        <v>16</v>
      </c>
      <c r="I13">
        <v>7070</v>
      </c>
      <c r="J13">
        <v>1954</v>
      </c>
      <c r="K13" s="13">
        <v>45827.508005657714</v>
      </c>
    </row>
    <row r="14" spans="1:11" x14ac:dyDescent="0.25">
      <c r="C14" s="18" t="s">
        <v>28</v>
      </c>
      <c r="D14" s="18">
        <f>SUM(D9:D13)</f>
        <v>1834</v>
      </c>
      <c r="H14" t="s">
        <v>29</v>
      </c>
      <c r="I14">
        <v>2828</v>
      </c>
      <c r="J14">
        <v>1654</v>
      </c>
      <c r="K14" s="13">
        <v>39054.968373408767</v>
      </c>
    </row>
    <row r="15" spans="1:11" x14ac:dyDescent="0.25">
      <c r="H15" s="14" t="s">
        <v>19</v>
      </c>
      <c r="I15" s="14">
        <f>SUM(I12:I14)</f>
        <v>19796</v>
      </c>
      <c r="J15" s="14">
        <f>SUM(J12:J14)</f>
        <v>6498</v>
      </c>
      <c r="K15" s="15">
        <f>SUM(K12:K14)</f>
        <v>148123.8517963225</v>
      </c>
    </row>
    <row r="16" spans="1:11" x14ac:dyDescent="0.25">
      <c r="A16" s="75" t="s">
        <v>30</v>
      </c>
      <c r="B16" s="75"/>
      <c r="C16" s="75"/>
      <c r="D16" s="19">
        <v>1834</v>
      </c>
      <c r="H16" s="16" t="s">
        <v>31</v>
      </c>
      <c r="I16" s="17" t="s">
        <v>11</v>
      </c>
      <c r="J16" s="17" t="s">
        <v>12</v>
      </c>
      <c r="K16" s="17" t="s">
        <v>13</v>
      </c>
    </row>
    <row r="17" spans="1:12" x14ac:dyDescent="0.25">
      <c r="H17" t="s">
        <v>16</v>
      </c>
      <c r="I17">
        <v>9898</v>
      </c>
      <c r="J17">
        <v>3548</v>
      </c>
      <c r="K17" s="13">
        <v>92307.38288543142</v>
      </c>
    </row>
    <row r="18" spans="1:12" x14ac:dyDescent="0.25">
      <c r="H18" t="s">
        <v>29</v>
      </c>
      <c r="I18">
        <v>8484</v>
      </c>
      <c r="J18">
        <v>2326</v>
      </c>
      <c r="K18" s="13">
        <v>52654.692729844413</v>
      </c>
    </row>
    <row r="19" spans="1:12" ht="15.75" thickBot="1" x14ac:dyDescent="0.3">
      <c r="A19" s="76" t="s">
        <v>32</v>
      </c>
      <c r="B19" s="76"/>
      <c r="C19" s="76"/>
      <c r="D19" s="76"/>
      <c r="H19" s="14" t="s">
        <v>19</v>
      </c>
      <c r="I19" s="14">
        <f>SUM(I17:I18)</f>
        <v>18382</v>
      </c>
      <c r="J19" s="14">
        <f>SUM(J17:J18)</f>
        <v>5874</v>
      </c>
      <c r="K19" s="15">
        <f>SUM(K17:K18)</f>
        <v>144962.07561527583</v>
      </c>
    </row>
    <row r="20" spans="1:12" ht="16.5" thickTop="1" thickBot="1" x14ac:dyDescent="0.3">
      <c r="A20" s="8" t="s">
        <v>6</v>
      </c>
      <c r="B20" s="9" t="s">
        <v>7</v>
      </c>
      <c r="C20" s="10" t="s">
        <v>8</v>
      </c>
      <c r="D20" s="10" t="s">
        <v>9</v>
      </c>
      <c r="H20" s="20" t="s">
        <v>33</v>
      </c>
      <c r="I20" s="21">
        <f>I10+I15+I19</f>
        <v>45248</v>
      </c>
      <c r="J20" s="21">
        <f>J10+J15+J19</f>
        <v>14206</v>
      </c>
      <c r="K20" s="25">
        <f>K10+K15+K19</f>
        <v>335831.05913719942</v>
      </c>
    </row>
    <row r="21" spans="1:12" ht="15.75" thickTop="1" x14ac:dyDescent="0.25">
      <c r="A21" t="s">
        <v>34</v>
      </c>
      <c r="B21" t="s">
        <v>35</v>
      </c>
      <c r="C21" t="s">
        <v>25</v>
      </c>
      <c r="D21">
        <v>420</v>
      </c>
    </row>
    <row r="22" spans="1:12" x14ac:dyDescent="0.25">
      <c r="A22" t="s">
        <v>36</v>
      </c>
      <c r="B22" t="s">
        <v>37</v>
      </c>
      <c r="C22" t="s">
        <v>25</v>
      </c>
      <c r="D22">
        <v>240</v>
      </c>
    </row>
    <row r="23" spans="1:12" ht="15.75" thickBot="1" x14ac:dyDescent="0.3">
      <c r="A23" t="s">
        <v>38</v>
      </c>
      <c r="B23" t="s">
        <v>39</v>
      </c>
      <c r="C23" t="s">
        <v>25</v>
      </c>
      <c r="D23">
        <v>1414</v>
      </c>
    </row>
    <row r="24" spans="1:12" ht="15.75" thickBot="1" x14ac:dyDescent="0.3">
      <c r="A24" t="s">
        <v>41</v>
      </c>
      <c r="B24" t="s">
        <v>42</v>
      </c>
      <c r="C24" t="s">
        <v>25</v>
      </c>
      <c r="D24">
        <v>180</v>
      </c>
      <c r="H24" s="81" t="s">
        <v>40</v>
      </c>
      <c r="I24" s="82"/>
      <c r="J24" s="82"/>
      <c r="K24" s="82"/>
      <c r="L24" s="83"/>
    </row>
    <row r="25" spans="1:12" ht="15.75" thickTop="1" x14ac:dyDescent="0.25">
      <c r="A25" t="s">
        <v>44</v>
      </c>
      <c r="B25" t="s">
        <v>21</v>
      </c>
      <c r="C25" t="s">
        <v>25</v>
      </c>
      <c r="D25">
        <v>240</v>
      </c>
      <c r="H25" s="23" t="s">
        <v>8</v>
      </c>
      <c r="I25" s="24" t="s">
        <v>11</v>
      </c>
      <c r="J25" s="24" t="s">
        <v>43</v>
      </c>
      <c r="K25" s="24" t="s">
        <v>12</v>
      </c>
      <c r="L25" s="24" t="s">
        <v>13</v>
      </c>
    </row>
    <row r="26" spans="1:12" x14ac:dyDescent="0.25">
      <c r="A26" t="s">
        <v>45</v>
      </c>
      <c r="B26" t="s">
        <v>46</v>
      </c>
      <c r="C26" t="s">
        <v>25</v>
      </c>
      <c r="D26">
        <v>180</v>
      </c>
      <c r="H26" t="s">
        <v>25</v>
      </c>
      <c r="I26">
        <v>9898</v>
      </c>
      <c r="J26" s="13">
        <v>217963.28</v>
      </c>
      <c r="K26">
        <v>2890</v>
      </c>
      <c r="L26" s="13">
        <v>63241.375417256007</v>
      </c>
    </row>
    <row r="27" spans="1:12" x14ac:dyDescent="0.25">
      <c r="A27" t="s">
        <v>47</v>
      </c>
      <c r="B27" t="s">
        <v>48</v>
      </c>
      <c r="C27" t="s">
        <v>25</v>
      </c>
      <c r="D27">
        <v>216</v>
      </c>
      <c r="H27" t="s">
        <v>16</v>
      </c>
      <c r="I27">
        <v>24038</v>
      </c>
      <c r="J27" s="13">
        <v>577861.56999999995</v>
      </c>
      <c r="K27">
        <v>7336</v>
      </c>
      <c r="L27" s="13">
        <v>180880.02261669026</v>
      </c>
    </row>
    <row r="28" spans="1:12" ht="15.75" thickBot="1" x14ac:dyDescent="0.3">
      <c r="C28" s="18" t="s">
        <v>49</v>
      </c>
      <c r="D28" s="18">
        <f>SUM(D21:D27)</f>
        <v>2890</v>
      </c>
      <c r="H28" t="s">
        <v>29</v>
      </c>
      <c r="I28">
        <v>11312</v>
      </c>
      <c r="J28" s="13">
        <v>260119.17</v>
      </c>
      <c r="K28">
        <v>3980</v>
      </c>
      <c r="L28" s="13">
        <v>91709.661103253165</v>
      </c>
    </row>
    <row r="29" spans="1:12" ht="16.5" thickTop="1" thickBot="1" x14ac:dyDescent="0.3">
      <c r="A29" t="s">
        <v>51</v>
      </c>
      <c r="B29" t="s">
        <v>52</v>
      </c>
      <c r="C29" t="s">
        <v>16</v>
      </c>
      <c r="D29">
        <v>120</v>
      </c>
      <c r="H29" s="20" t="s">
        <v>50</v>
      </c>
      <c r="I29" s="21">
        <f>SUM(I26:I28)</f>
        <v>45248</v>
      </c>
      <c r="J29" s="25">
        <f>SUM(J26:J28)</f>
        <v>1055944.02</v>
      </c>
      <c r="K29" s="21">
        <f>SUM(K26:K28)</f>
        <v>14206</v>
      </c>
      <c r="L29" s="22">
        <f>SUM(L26:L28)</f>
        <v>335831.05913719942</v>
      </c>
    </row>
    <row r="30" spans="1:12" ht="15.75" thickTop="1" x14ac:dyDescent="0.25">
      <c r="A30" t="s">
        <v>53</v>
      </c>
      <c r="B30" t="s">
        <v>54</v>
      </c>
      <c r="C30" t="s">
        <v>16</v>
      </c>
      <c r="D30">
        <v>1414</v>
      </c>
    </row>
    <row r="31" spans="1:12" x14ac:dyDescent="0.25">
      <c r="A31" t="s">
        <v>56</v>
      </c>
      <c r="B31" t="s">
        <v>57</v>
      </c>
      <c r="C31" t="s">
        <v>16</v>
      </c>
      <c r="D31">
        <v>120</v>
      </c>
    </row>
    <row r="32" spans="1:12" x14ac:dyDescent="0.25">
      <c r="A32" t="s">
        <v>58</v>
      </c>
      <c r="B32" t="s">
        <v>59</v>
      </c>
      <c r="C32" t="s">
        <v>16</v>
      </c>
      <c r="D32">
        <v>180</v>
      </c>
      <c r="H32" s="26" t="s">
        <v>55</v>
      </c>
    </row>
    <row r="33" spans="1:4" x14ac:dyDescent="0.25">
      <c r="A33" t="s">
        <v>60</v>
      </c>
      <c r="B33" t="s">
        <v>54</v>
      </c>
      <c r="C33" t="s">
        <v>16</v>
      </c>
      <c r="D33">
        <v>120</v>
      </c>
    </row>
    <row r="34" spans="1:4" x14ac:dyDescent="0.25">
      <c r="C34" s="18" t="s">
        <v>28</v>
      </c>
      <c r="D34" s="18">
        <f>SUM(D29:D33)</f>
        <v>1954</v>
      </c>
    </row>
    <row r="35" spans="1:4" x14ac:dyDescent="0.25">
      <c r="A35" t="s">
        <v>61</v>
      </c>
      <c r="B35" t="s">
        <v>62</v>
      </c>
      <c r="C35" t="s">
        <v>29</v>
      </c>
      <c r="D35">
        <v>1414</v>
      </c>
    </row>
    <row r="36" spans="1:4" x14ac:dyDescent="0.25">
      <c r="A36" t="s">
        <v>63</v>
      </c>
      <c r="B36" t="s">
        <v>64</v>
      </c>
      <c r="C36" t="s">
        <v>29</v>
      </c>
      <c r="D36">
        <v>240</v>
      </c>
    </row>
    <row r="37" spans="1:4" x14ac:dyDescent="0.25">
      <c r="C37" s="18" t="s">
        <v>65</v>
      </c>
      <c r="D37" s="18">
        <f>SUM(D35:D36)</f>
        <v>1654</v>
      </c>
    </row>
    <row r="39" spans="1:4" x14ac:dyDescent="0.25">
      <c r="A39" s="75" t="s">
        <v>66</v>
      </c>
      <c r="B39" s="75"/>
      <c r="C39" s="75"/>
      <c r="D39" s="19">
        <f>D28+D34+D37</f>
        <v>6498</v>
      </c>
    </row>
    <row r="42" spans="1:4" ht="15.75" thickBot="1" x14ac:dyDescent="0.3">
      <c r="A42" s="76" t="s">
        <v>67</v>
      </c>
      <c r="B42" s="76"/>
      <c r="C42" s="76"/>
      <c r="D42" s="76"/>
    </row>
    <row r="43" spans="1:4" ht="15.75" thickTop="1" x14ac:dyDescent="0.25">
      <c r="A43" s="8" t="s">
        <v>6</v>
      </c>
      <c r="B43" s="9" t="s">
        <v>7</v>
      </c>
      <c r="C43" s="10" t="s">
        <v>8</v>
      </c>
      <c r="D43" s="10" t="s">
        <v>9</v>
      </c>
    </row>
    <row r="44" spans="1:4" x14ac:dyDescent="0.25">
      <c r="A44" t="s">
        <v>68</v>
      </c>
      <c r="B44" t="s">
        <v>69</v>
      </c>
      <c r="C44" t="s">
        <v>16</v>
      </c>
      <c r="D44">
        <v>1414</v>
      </c>
    </row>
    <row r="45" spans="1:4" x14ac:dyDescent="0.25">
      <c r="A45" t="s">
        <v>70</v>
      </c>
      <c r="B45" t="s">
        <v>71</v>
      </c>
      <c r="C45" t="s">
        <v>16</v>
      </c>
      <c r="D45">
        <v>144</v>
      </c>
    </row>
    <row r="46" spans="1:4" x14ac:dyDescent="0.25">
      <c r="A46" t="s">
        <v>72</v>
      </c>
      <c r="B46" t="s">
        <v>73</v>
      </c>
      <c r="C46" t="s">
        <v>16</v>
      </c>
      <c r="D46">
        <v>144</v>
      </c>
    </row>
    <row r="47" spans="1:4" x14ac:dyDescent="0.25">
      <c r="A47" t="s">
        <v>74</v>
      </c>
      <c r="B47" t="s">
        <v>75</v>
      </c>
      <c r="C47" t="s">
        <v>16</v>
      </c>
      <c r="D47">
        <v>144</v>
      </c>
    </row>
    <row r="48" spans="1:4" x14ac:dyDescent="0.25">
      <c r="A48" t="s">
        <v>76</v>
      </c>
      <c r="B48" t="s">
        <v>77</v>
      </c>
      <c r="C48" t="s">
        <v>16</v>
      </c>
      <c r="D48">
        <v>144</v>
      </c>
    </row>
    <row r="49" spans="1:4" x14ac:dyDescent="0.25">
      <c r="A49" t="s">
        <v>78</v>
      </c>
      <c r="B49" t="s">
        <v>79</v>
      </c>
      <c r="C49" t="s">
        <v>16</v>
      </c>
      <c r="D49">
        <v>144</v>
      </c>
    </row>
    <row r="50" spans="1:4" x14ac:dyDescent="0.25">
      <c r="A50" t="s">
        <v>80</v>
      </c>
      <c r="B50" t="s">
        <v>81</v>
      </c>
      <c r="C50" t="s">
        <v>16</v>
      </c>
      <c r="D50">
        <v>1414</v>
      </c>
    </row>
    <row r="51" spans="1:4" x14ac:dyDescent="0.25">
      <c r="C51" s="18" t="s">
        <v>28</v>
      </c>
      <c r="D51" s="18">
        <f>SUM(D44:D50)</f>
        <v>3548</v>
      </c>
    </row>
    <row r="52" spans="1:4" x14ac:dyDescent="0.25">
      <c r="A52" t="s">
        <v>82</v>
      </c>
      <c r="B52" t="s">
        <v>83</v>
      </c>
      <c r="D52">
        <v>228</v>
      </c>
    </row>
    <row r="53" spans="1:4" x14ac:dyDescent="0.25">
      <c r="A53" t="s">
        <v>114</v>
      </c>
      <c r="B53" t="s">
        <v>113</v>
      </c>
      <c r="D53">
        <v>0</v>
      </c>
    </row>
    <row r="54" spans="1:4" x14ac:dyDescent="0.25">
      <c r="A54" t="s">
        <v>84</v>
      </c>
      <c r="B54" t="s">
        <v>85</v>
      </c>
      <c r="D54">
        <v>228</v>
      </c>
    </row>
    <row r="55" spans="1:4" x14ac:dyDescent="0.25">
      <c r="A55" t="s">
        <v>86</v>
      </c>
      <c r="B55" t="s">
        <v>87</v>
      </c>
      <c r="D55">
        <v>1414</v>
      </c>
    </row>
    <row r="56" spans="1:4" x14ac:dyDescent="0.25">
      <c r="A56" t="s">
        <v>88</v>
      </c>
      <c r="B56" t="s">
        <v>18</v>
      </c>
      <c r="D56">
        <v>228</v>
      </c>
    </row>
    <row r="57" spans="1:4" x14ac:dyDescent="0.25">
      <c r="A57" t="s">
        <v>89</v>
      </c>
      <c r="B57" t="s">
        <v>90</v>
      </c>
      <c r="D57">
        <v>228</v>
      </c>
    </row>
    <row r="58" spans="1:4" x14ac:dyDescent="0.25">
      <c r="C58" s="18" t="s">
        <v>65</v>
      </c>
      <c r="D58" s="18">
        <f>SUM(D52:D57)</f>
        <v>2326</v>
      </c>
    </row>
    <row r="60" spans="1:4" x14ac:dyDescent="0.25">
      <c r="A60" s="75" t="s">
        <v>91</v>
      </c>
      <c r="B60" s="75"/>
      <c r="C60" s="75"/>
      <c r="D60" s="19">
        <f>D51+D58</f>
        <v>5874</v>
      </c>
    </row>
    <row r="63" spans="1:4" ht="21.75" thickBot="1" x14ac:dyDescent="0.4">
      <c r="A63" s="30" t="s">
        <v>92</v>
      </c>
      <c r="B63" s="31"/>
      <c r="C63" s="31"/>
      <c r="D63" s="30">
        <f>D16+D39+D60</f>
        <v>14206</v>
      </c>
    </row>
    <row r="64" spans="1:4" ht="15.75" thickTop="1" x14ac:dyDescent="0.25"/>
  </sheetData>
  <mergeCells count="9">
    <mergeCell ref="A39:C39"/>
    <mergeCell ref="A42:D42"/>
    <mergeCell ref="A60:C60"/>
    <mergeCell ref="G1:J1"/>
    <mergeCell ref="A7:D7"/>
    <mergeCell ref="H7:K7"/>
    <mergeCell ref="A16:C16"/>
    <mergeCell ref="A19:D19"/>
    <mergeCell ref="H24:L2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workbookViewId="0">
      <selection activeCell="D4" sqref="D4"/>
    </sheetView>
  </sheetViews>
  <sheetFormatPr baseColWidth="10" defaultRowHeight="15" x14ac:dyDescent="0.25"/>
  <cols>
    <col min="1" max="1" width="15.140625" customWidth="1"/>
    <col min="2" max="2" width="16.5703125" bestFit="1" customWidth="1"/>
    <col min="3" max="4" width="17.42578125" bestFit="1" customWidth="1"/>
    <col min="7" max="7" width="40.42578125" bestFit="1" customWidth="1"/>
    <col min="8" max="8" width="16.140625" bestFit="1" customWidth="1"/>
    <col min="9" max="9" width="13.5703125" bestFit="1" customWidth="1"/>
    <col min="10" max="10" width="14" bestFit="1" customWidth="1"/>
    <col min="11" max="11" width="13.140625" bestFit="1" customWidth="1"/>
  </cols>
  <sheetData>
    <row r="1" spans="1:11" s="4" customFormat="1" ht="47.25" customHeight="1" thickBot="1" x14ac:dyDescent="0.3">
      <c r="A1" s="1"/>
      <c r="B1" s="2"/>
      <c r="C1" s="3"/>
      <c r="D1" s="3"/>
      <c r="E1" s="3"/>
      <c r="F1" s="3"/>
      <c r="G1" s="3"/>
      <c r="H1" s="77" t="s">
        <v>0</v>
      </c>
      <c r="I1" s="77"/>
      <c r="J1" s="77"/>
      <c r="K1" s="77"/>
    </row>
    <row r="2" spans="1:11" s="4" customFormat="1" ht="34.5" customHeight="1" x14ac:dyDescent="0.25">
      <c r="A2" s="5" t="s">
        <v>1</v>
      </c>
    </row>
    <row r="3" spans="1:11" s="4" customFormat="1" ht="21" customHeight="1" x14ac:dyDescent="0.25">
      <c r="A3" s="6" t="s">
        <v>2</v>
      </c>
    </row>
    <row r="4" spans="1:11" s="4" customFormat="1" ht="27.75" customHeight="1" x14ac:dyDescent="0.25">
      <c r="A4" s="6" t="s">
        <v>3</v>
      </c>
    </row>
    <row r="6" spans="1:11" ht="15.75" thickBot="1" x14ac:dyDescent="0.3"/>
    <row r="7" spans="1:11" ht="15.75" thickBot="1" x14ac:dyDescent="0.3">
      <c r="A7" s="76" t="s">
        <v>4</v>
      </c>
      <c r="B7" s="76"/>
      <c r="C7" s="76"/>
      <c r="D7" s="76"/>
      <c r="G7" s="78" t="s">
        <v>5</v>
      </c>
      <c r="H7" s="79"/>
      <c r="I7" s="79"/>
      <c r="J7" s="80"/>
      <c r="K7" s="7"/>
    </row>
    <row r="8" spans="1:11" ht="15.75" thickTop="1" x14ac:dyDescent="0.25">
      <c r="A8" s="8" t="s">
        <v>6</v>
      </c>
      <c r="B8" s="9" t="s">
        <v>7</v>
      </c>
      <c r="C8" s="10" t="s">
        <v>8</v>
      </c>
      <c r="D8" s="10" t="s">
        <v>9</v>
      </c>
      <c r="G8" s="11" t="s">
        <v>10</v>
      </c>
      <c r="H8" s="12" t="s">
        <v>11</v>
      </c>
      <c r="I8" s="12" t="s">
        <v>12</v>
      </c>
      <c r="J8" s="12" t="s">
        <v>13</v>
      </c>
    </row>
    <row r="9" spans="1:11" x14ac:dyDescent="0.25">
      <c r="A9" t="s">
        <v>14</v>
      </c>
      <c r="B9" t="s">
        <v>15</v>
      </c>
      <c r="C9" t="s">
        <v>16</v>
      </c>
      <c r="D9">
        <v>120</v>
      </c>
      <c r="G9" t="s">
        <v>16</v>
      </c>
      <c r="H9">
        <v>7035</v>
      </c>
      <c r="I9">
        <v>1827</v>
      </c>
      <c r="J9" s="13">
        <v>42204.972110874201</v>
      </c>
    </row>
    <row r="10" spans="1:11" x14ac:dyDescent="0.25">
      <c r="A10" t="s">
        <v>17</v>
      </c>
      <c r="B10" t="s">
        <v>18</v>
      </c>
      <c r="C10" t="s">
        <v>16</v>
      </c>
      <c r="D10">
        <v>180</v>
      </c>
      <c r="G10" s="14" t="s">
        <v>19</v>
      </c>
      <c r="H10" s="14">
        <v>7035</v>
      </c>
      <c r="I10" s="14">
        <v>1827</v>
      </c>
      <c r="J10" s="15">
        <v>42204.972110874201</v>
      </c>
    </row>
    <row r="11" spans="1:11" x14ac:dyDescent="0.25">
      <c r="A11" t="s">
        <v>20</v>
      </c>
      <c r="B11" t="s">
        <v>21</v>
      </c>
      <c r="C11" t="s">
        <v>16</v>
      </c>
      <c r="D11">
        <v>60</v>
      </c>
      <c r="G11" s="16" t="s">
        <v>22</v>
      </c>
      <c r="H11" s="17" t="s">
        <v>11</v>
      </c>
      <c r="I11" s="17" t="s">
        <v>12</v>
      </c>
      <c r="J11" s="17" t="s">
        <v>13</v>
      </c>
    </row>
    <row r="12" spans="1:11" x14ac:dyDescent="0.25">
      <c r="A12" t="s">
        <v>23</v>
      </c>
      <c r="B12" t="s">
        <v>24</v>
      </c>
      <c r="C12" t="s">
        <v>16</v>
      </c>
      <c r="D12">
        <v>60</v>
      </c>
      <c r="G12" t="s">
        <v>25</v>
      </c>
      <c r="H12">
        <v>9849</v>
      </c>
      <c r="I12">
        <v>2883</v>
      </c>
      <c r="J12" s="13">
        <v>59938.41379530917</v>
      </c>
    </row>
    <row r="13" spans="1:11" x14ac:dyDescent="0.25">
      <c r="A13" t="s">
        <v>26</v>
      </c>
      <c r="B13" t="s">
        <v>27</v>
      </c>
      <c r="C13" t="s">
        <v>16</v>
      </c>
      <c r="D13">
        <v>1407</v>
      </c>
      <c r="G13" t="s">
        <v>16</v>
      </c>
      <c r="H13">
        <v>7035</v>
      </c>
      <c r="I13">
        <v>2067</v>
      </c>
      <c r="J13" s="13">
        <v>48462.123070362482</v>
      </c>
    </row>
    <row r="14" spans="1:11" x14ac:dyDescent="0.25">
      <c r="C14" s="18" t="s">
        <v>28</v>
      </c>
      <c r="D14" s="18">
        <f>SUM(D9:D13)</f>
        <v>1827</v>
      </c>
      <c r="G14" t="s">
        <v>29</v>
      </c>
      <c r="H14">
        <v>2814</v>
      </c>
      <c r="I14">
        <v>1647</v>
      </c>
      <c r="J14" s="13">
        <v>36851.667739872071</v>
      </c>
    </row>
    <row r="15" spans="1:11" x14ac:dyDescent="0.25">
      <c r="G15" s="14" t="s">
        <v>19</v>
      </c>
      <c r="H15" s="14">
        <f>SUM(H12:H14)</f>
        <v>19698</v>
      </c>
      <c r="I15" s="14">
        <f t="shared" ref="I15:J15" si="0">SUM(I12:I14)</f>
        <v>6597</v>
      </c>
      <c r="J15" s="15">
        <f t="shared" si="0"/>
        <v>145252.20460554372</v>
      </c>
    </row>
    <row r="16" spans="1:11" x14ac:dyDescent="0.25">
      <c r="A16" s="75" t="s">
        <v>30</v>
      </c>
      <c r="B16" s="75"/>
      <c r="C16" s="75"/>
      <c r="D16" s="19">
        <v>1827</v>
      </c>
      <c r="G16" s="16" t="s">
        <v>31</v>
      </c>
      <c r="H16" s="17" t="s">
        <v>11</v>
      </c>
      <c r="I16" s="17" t="s">
        <v>12</v>
      </c>
      <c r="J16" s="17" t="s">
        <v>13</v>
      </c>
    </row>
    <row r="17" spans="1:11" x14ac:dyDescent="0.25">
      <c r="G17" t="s">
        <v>16</v>
      </c>
      <c r="H17">
        <v>9849</v>
      </c>
      <c r="I17">
        <v>3534</v>
      </c>
      <c r="J17" s="13">
        <v>91102.02524520256</v>
      </c>
    </row>
    <row r="18" spans="1:11" x14ac:dyDescent="0.25">
      <c r="G18" t="s">
        <v>29</v>
      </c>
      <c r="H18">
        <v>7035</v>
      </c>
      <c r="I18">
        <v>2319</v>
      </c>
      <c r="J18" s="13">
        <v>51826.159147121529</v>
      </c>
    </row>
    <row r="19" spans="1:11" ht="15.75" thickBot="1" x14ac:dyDescent="0.3">
      <c r="A19" s="76" t="s">
        <v>32</v>
      </c>
      <c r="B19" s="76"/>
      <c r="C19" s="76"/>
      <c r="D19" s="76"/>
      <c r="G19" s="14" t="s">
        <v>19</v>
      </c>
      <c r="H19" s="14">
        <f>SUM(H17:H18)</f>
        <v>16884</v>
      </c>
      <c r="I19" s="14">
        <f t="shared" ref="I19:J19" si="1">SUM(I17:I18)</f>
        <v>5853</v>
      </c>
      <c r="J19" s="15">
        <f t="shared" si="1"/>
        <v>142928.1843923241</v>
      </c>
    </row>
    <row r="20" spans="1:11" ht="16.5" thickTop="1" thickBot="1" x14ac:dyDescent="0.3">
      <c r="A20" s="8" t="s">
        <v>6</v>
      </c>
      <c r="B20" s="9" t="s">
        <v>7</v>
      </c>
      <c r="C20" s="10" t="s">
        <v>8</v>
      </c>
      <c r="D20" s="10" t="s">
        <v>9</v>
      </c>
      <c r="G20" s="20" t="s">
        <v>33</v>
      </c>
      <c r="H20" s="21">
        <f>H10+H15+H19</f>
        <v>43617</v>
      </c>
      <c r="I20" s="21">
        <f>I10+I15+I19</f>
        <v>14277</v>
      </c>
      <c r="J20" s="22">
        <f>J10+J15+J19</f>
        <v>330385.36110874201</v>
      </c>
    </row>
    <row r="21" spans="1:11" ht="15.75" thickTop="1" x14ac:dyDescent="0.25">
      <c r="A21" t="s">
        <v>34</v>
      </c>
      <c r="B21" t="s">
        <v>35</v>
      </c>
      <c r="C21" t="s">
        <v>25</v>
      </c>
      <c r="D21">
        <v>360</v>
      </c>
    </row>
    <row r="22" spans="1:11" ht="15.75" thickBot="1" x14ac:dyDescent="0.3">
      <c r="A22" t="s">
        <v>36</v>
      </c>
      <c r="B22" t="s">
        <v>37</v>
      </c>
      <c r="C22" t="s">
        <v>25</v>
      </c>
      <c r="D22">
        <v>240</v>
      </c>
    </row>
    <row r="23" spans="1:11" ht="15.75" thickBot="1" x14ac:dyDescent="0.3">
      <c r="A23" t="s">
        <v>38</v>
      </c>
      <c r="B23" t="s">
        <v>39</v>
      </c>
      <c r="C23" t="s">
        <v>25</v>
      </c>
      <c r="D23">
        <v>1407</v>
      </c>
      <c r="G23" s="81" t="s">
        <v>40</v>
      </c>
      <c r="H23" s="82"/>
      <c r="I23" s="82"/>
      <c r="J23" s="82"/>
      <c r="K23" s="83"/>
    </row>
    <row r="24" spans="1:11" ht="15.75" thickTop="1" x14ac:dyDescent="0.25">
      <c r="A24" t="s">
        <v>41</v>
      </c>
      <c r="B24" t="s">
        <v>42</v>
      </c>
      <c r="C24" t="s">
        <v>25</v>
      </c>
      <c r="D24">
        <v>156</v>
      </c>
      <c r="G24" s="23" t="s">
        <v>8</v>
      </c>
      <c r="H24" s="24" t="s">
        <v>11</v>
      </c>
      <c r="I24" s="24" t="s">
        <v>43</v>
      </c>
      <c r="J24" s="24" t="s">
        <v>12</v>
      </c>
      <c r="K24" s="24" t="s">
        <v>13</v>
      </c>
    </row>
    <row r="25" spans="1:11" x14ac:dyDescent="0.25">
      <c r="A25" t="s">
        <v>44</v>
      </c>
      <c r="B25" t="s">
        <v>21</v>
      </c>
      <c r="C25" t="s">
        <v>25</v>
      </c>
      <c r="D25">
        <v>240</v>
      </c>
      <c r="G25" t="s">
        <v>25</v>
      </c>
      <c r="H25">
        <v>9849</v>
      </c>
      <c r="I25" s="13">
        <v>200942.24</v>
      </c>
      <c r="J25">
        <v>2883</v>
      </c>
      <c r="K25" s="13">
        <v>59938.41379530917</v>
      </c>
    </row>
    <row r="26" spans="1:11" x14ac:dyDescent="0.25">
      <c r="A26" t="s">
        <v>45</v>
      </c>
      <c r="B26" t="s">
        <v>46</v>
      </c>
      <c r="C26" t="s">
        <v>25</v>
      </c>
      <c r="D26">
        <v>240</v>
      </c>
      <c r="G26" t="s">
        <v>16</v>
      </c>
      <c r="H26">
        <v>23919</v>
      </c>
      <c r="I26" s="13">
        <v>565585.26</v>
      </c>
      <c r="J26">
        <v>7428</v>
      </c>
      <c r="K26" s="13">
        <v>181769.12042643924</v>
      </c>
    </row>
    <row r="27" spans="1:11" ht="15.75" thickBot="1" x14ac:dyDescent="0.3">
      <c r="A27" t="s">
        <v>47</v>
      </c>
      <c r="B27" t="s">
        <v>48</v>
      </c>
      <c r="C27" t="s">
        <v>25</v>
      </c>
      <c r="D27">
        <v>240</v>
      </c>
      <c r="G27" t="s">
        <v>29</v>
      </c>
      <c r="H27">
        <v>9849</v>
      </c>
      <c r="I27" s="13">
        <v>212340.41</v>
      </c>
      <c r="J27">
        <v>3966</v>
      </c>
      <c r="K27" s="13">
        <v>88677.826886993629</v>
      </c>
    </row>
    <row r="28" spans="1:11" ht="16.5" thickTop="1" thickBot="1" x14ac:dyDescent="0.3">
      <c r="C28" s="18" t="s">
        <v>49</v>
      </c>
      <c r="D28" s="18">
        <f>SUM(D21:D27)</f>
        <v>2883</v>
      </c>
      <c r="G28" s="20" t="s">
        <v>50</v>
      </c>
      <c r="H28" s="21">
        <f>SUM(H25:H27)</f>
        <v>43617</v>
      </c>
      <c r="I28" s="25">
        <f t="shared" ref="I28:K28" si="2">SUM(I25:I27)</f>
        <v>978867.91</v>
      </c>
      <c r="J28" s="21">
        <f t="shared" si="2"/>
        <v>14277</v>
      </c>
      <c r="K28" s="22">
        <f t="shared" si="2"/>
        <v>330385.36110874207</v>
      </c>
    </row>
    <row r="29" spans="1:11" ht="15.75" thickTop="1" x14ac:dyDescent="0.25">
      <c r="A29" t="s">
        <v>51</v>
      </c>
      <c r="B29" t="s">
        <v>52</v>
      </c>
      <c r="C29" t="s">
        <v>16</v>
      </c>
      <c r="D29">
        <v>240</v>
      </c>
    </row>
    <row r="30" spans="1:11" x14ac:dyDescent="0.25">
      <c r="A30" t="s">
        <v>53</v>
      </c>
      <c r="B30" t="s">
        <v>54</v>
      </c>
      <c r="C30" t="s">
        <v>16</v>
      </c>
      <c r="D30">
        <v>1407</v>
      </c>
      <c r="G30" s="26" t="s">
        <v>55</v>
      </c>
    </row>
    <row r="31" spans="1:11" x14ac:dyDescent="0.25">
      <c r="A31" t="s">
        <v>56</v>
      </c>
      <c r="B31" t="s">
        <v>57</v>
      </c>
      <c r="C31" t="s">
        <v>16</v>
      </c>
      <c r="D31">
        <v>120</v>
      </c>
      <c r="G31" s="7"/>
      <c r="H31" s="7"/>
      <c r="I31" s="7"/>
      <c r="J31" s="7"/>
      <c r="K31" s="7"/>
    </row>
    <row r="32" spans="1:11" x14ac:dyDescent="0.25">
      <c r="A32" t="s">
        <v>58</v>
      </c>
      <c r="B32" t="s">
        <v>59</v>
      </c>
      <c r="C32" t="s">
        <v>16</v>
      </c>
      <c r="D32">
        <v>180</v>
      </c>
      <c r="G32" s="9"/>
      <c r="H32" s="27"/>
      <c r="I32" s="27"/>
      <c r="J32" s="27"/>
      <c r="K32" s="27"/>
    </row>
    <row r="33" spans="1:11" x14ac:dyDescent="0.25">
      <c r="A33" t="s">
        <v>60</v>
      </c>
      <c r="B33" t="s">
        <v>54</v>
      </c>
      <c r="C33" t="s">
        <v>16</v>
      </c>
      <c r="D33">
        <v>120</v>
      </c>
      <c r="G33" s="28"/>
      <c r="I33" s="29"/>
      <c r="K33" s="29"/>
    </row>
    <row r="34" spans="1:11" x14ac:dyDescent="0.25">
      <c r="C34" s="18" t="s">
        <v>28</v>
      </c>
      <c r="D34" s="18">
        <f>SUM(D29:D33)</f>
        <v>2067</v>
      </c>
      <c r="G34" s="28"/>
      <c r="I34" s="29"/>
      <c r="K34" s="29"/>
    </row>
    <row r="35" spans="1:11" x14ac:dyDescent="0.25">
      <c r="A35" t="s">
        <v>61</v>
      </c>
      <c r="B35" t="s">
        <v>62</v>
      </c>
      <c r="C35" t="s">
        <v>29</v>
      </c>
      <c r="D35">
        <v>1407</v>
      </c>
      <c r="G35" s="28"/>
      <c r="I35" s="29"/>
      <c r="K35" s="29"/>
    </row>
    <row r="36" spans="1:11" x14ac:dyDescent="0.25">
      <c r="A36" t="s">
        <v>63</v>
      </c>
      <c r="B36" t="s">
        <v>64</v>
      </c>
      <c r="C36" t="s">
        <v>29</v>
      </c>
      <c r="D36">
        <v>240</v>
      </c>
      <c r="G36" s="9"/>
      <c r="I36" s="29"/>
      <c r="K36" s="29"/>
    </row>
    <row r="37" spans="1:11" x14ac:dyDescent="0.25">
      <c r="C37" s="18" t="s">
        <v>65</v>
      </c>
      <c r="D37" s="18">
        <f>SUM(D35:D36)</f>
        <v>1647</v>
      </c>
    </row>
    <row r="39" spans="1:11" x14ac:dyDescent="0.25">
      <c r="A39" s="75" t="s">
        <v>66</v>
      </c>
      <c r="B39" s="75"/>
      <c r="C39" s="75"/>
      <c r="D39" s="19">
        <f>D28+D34+D37</f>
        <v>6597</v>
      </c>
    </row>
    <row r="42" spans="1:11" ht="15.75" thickBot="1" x14ac:dyDescent="0.3">
      <c r="A42" s="76" t="s">
        <v>67</v>
      </c>
      <c r="B42" s="76"/>
      <c r="C42" s="76"/>
      <c r="D42" s="76"/>
    </row>
    <row r="43" spans="1:11" ht="15.75" thickTop="1" x14ac:dyDescent="0.25">
      <c r="A43" s="8" t="s">
        <v>6</v>
      </c>
      <c r="B43" s="9" t="s">
        <v>7</v>
      </c>
      <c r="C43" s="10" t="s">
        <v>8</v>
      </c>
      <c r="D43" s="10" t="s">
        <v>9</v>
      </c>
    </row>
    <row r="44" spans="1:11" x14ac:dyDescent="0.25">
      <c r="A44" t="s">
        <v>68</v>
      </c>
      <c r="B44" t="s">
        <v>69</v>
      </c>
      <c r="C44" t="s">
        <v>16</v>
      </c>
      <c r="D44">
        <v>1407</v>
      </c>
    </row>
    <row r="45" spans="1:11" x14ac:dyDescent="0.25">
      <c r="A45" t="s">
        <v>70</v>
      </c>
      <c r="B45" t="s">
        <v>71</v>
      </c>
      <c r="C45" t="s">
        <v>16</v>
      </c>
      <c r="D45">
        <v>144</v>
      </c>
    </row>
    <row r="46" spans="1:11" x14ac:dyDescent="0.25">
      <c r="A46" t="s">
        <v>72</v>
      </c>
      <c r="B46" t="s">
        <v>73</v>
      </c>
      <c r="C46" t="s">
        <v>16</v>
      </c>
      <c r="D46">
        <v>144</v>
      </c>
    </row>
    <row r="47" spans="1:11" x14ac:dyDescent="0.25">
      <c r="A47" t="s">
        <v>74</v>
      </c>
      <c r="B47" t="s">
        <v>75</v>
      </c>
      <c r="C47" t="s">
        <v>16</v>
      </c>
      <c r="D47">
        <v>144</v>
      </c>
    </row>
    <row r="48" spans="1:11" x14ac:dyDescent="0.25">
      <c r="A48" t="s">
        <v>76</v>
      </c>
      <c r="B48" t="s">
        <v>77</v>
      </c>
      <c r="C48" t="s">
        <v>16</v>
      </c>
      <c r="D48">
        <v>144</v>
      </c>
    </row>
    <row r="49" spans="1:4" x14ac:dyDescent="0.25">
      <c r="A49" t="s">
        <v>78</v>
      </c>
      <c r="B49" t="s">
        <v>79</v>
      </c>
      <c r="C49" t="s">
        <v>16</v>
      </c>
      <c r="D49">
        <v>144</v>
      </c>
    </row>
    <row r="50" spans="1:4" x14ac:dyDescent="0.25">
      <c r="A50" t="s">
        <v>80</v>
      </c>
      <c r="B50" t="s">
        <v>81</v>
      </c>
      <c r="C50" t="s">
        <v>16</v>
      </c>
      <c r="D50">
        <v>1407</v>
      </c>
    </row>
    <row r="51" spans="1:4" x14ac:dyDescent="0.25">
      <c r="C51" s="18" t="s">
        <v>28</v>
      </c>
      <c r="D51" s="18">
        <f>SUM(D44:D50)</f>
        <v>3534</v>
      </c>
    </row>
    <row r="52" spans="1:4" x14ac:dyDescent="0.25">
      <c r="A52" t="s">
        <v>82</v>
      </c>
      <c r="B52" t="s">
        <v>83</v>
      </c>
      <c r="C52" t="s">
        <v>29</v>
      </c>
      <c r="D52">
        <v>228</v>
      </c>
    </row>
    <row r="53" spans="1:4" x14ac:dyDescent="0.25">
      <c r="A53" t="s">
        <v>84</v>
      </c>
      <c r="B53" t="s">
        <v>85</v>
      </c>
      <c r="C53" t="s">
        <v>29</v>
      </c>
      <c r="D53">
        <v>228</v>
      </c>
    </row>
    <row r="54" spans="1:4" x14ac:dyDescent="0.25">
      <c r="A54" t="s">
        <v>86</v>
      </c>
      <c r="B54" t="s">
        <v>87</v>
      </c>
      <c r="C54" t="s">
        <v>29</v>
      </c>
      <c r="D54">
        <v>1407</v>
      </c>
    </row>
    <row r="55" spans="1:4" x14ac:dyDescent="0.25">
      <c r="A55" t="s">
        <v>88</v>
      </c>
      <c r="B55" t="s">
        <v>18</v>
      </c>
      <c r="C55" t="s">
        <v>29</v>
      </c>
      <c r="D55">
        <v>228</v>
      </c>
    </row>
    <row r="56" spans="1:4" x14ac:dyDescent="0.25">
      <c r="A56" t="s">
        <v>89</v>
      </c>
      <c r="B56" t="s">
        <v>90</v>
      </c>
      <c r="C56" t="s">
        <v>29</v>
      </c>
      <c r="D56">
        <v>228</v>
      </c>
    </row>
    <row r="57" spans="1:4" x14ac:dyDescent="0.25">
      <c r="C57" s="18" t="s">
        <v>65</v>
      </c>
      <c r="D57" s="18">
        <f>SUM(D52:D56)</f>
        <v>2319</v>
      </c>
    </row>
    <row r="59" spans="1:4" x14ac:dyDescent="0.25">
      <c r="A59" s="75" t="s">
        <v>91</v>
      </c>
      <c r="B59" s="75"/>
      <c r="C59" s="75"/>
      <c r="D59" s="19">
        <f>D51+D57</f>
        <v>5853</v>
      </c>
    </row>
    <row r="62" spans="1:4" ht="21.75" thickBot="1" x14ac:dyDescent="0.4">
      <c r="A62" s="30" t="s">
        <v>92</v>
      </c>
      <c r="B62" s="31"/>
      <c r="C62" s="31"/>
      <c r="D62" s="30">
        <f>D16+D39+D59</f>
        <v>14277</v>
      </c>
    </row>
    <row r="63" spans="1:4" ht="15.75" thickTop="1" x14ac:dyDescent="0.25"/>
  </sheetData>
  <mergeCells count="9">
    <mergeCell ref="A39:C39"/>
    <mergeCell ref="A42:D42"/>
    <mergeCell ref="A59:C59"/>
    <mergeCell ref="H1:K1"/>
    <mergeCell ref="A7:D7"/>
    <mergeCell ref="G7:J7"/>
    <mergeCell ref="A16:C16"/>
    <mergeCell ref="A19:D19"/>
    <mergeCell ref="G23:K2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9"/>
  <sheetViews>
    <sheetView workbookViewId="0">
      <selection activeCell="F2" sqref="F2"/>
    </sheetView>
  </sheetViews>
  <sheetFormatPr baseColWidth="10" defaultRowHeight="15" x14ac:dyDescent="0.25"/>
  <cols>
    <col min="1" max="1" width="29.140625" style="4" bestFit="1" customWidth="1"/>
    <col min="2" max="2" width="22.140625" style="4" customWidth="1"/>
    <col min="3" max="3" width="40.42578125" style="4" bestFit="1" customWidth="1"/>
    <col min="4" max="4" width="17.42578125" style="4" bestFit="1" customWidth="1"/>
    <col min="5" max="7" width="11.42578125" style="4"/>
    <col min="8" max="8" width="40.28515625" style="4" bestFit="1" customWidth="1"/>
    <col min="9" max="9" width="18.140625" style="4" customWidth="1"/>
    <col min="10" max="10" width="15.5703125" style="4" customWidth="1"/>
    <col min="11" max="11" width="16.28515625" style="4" customWidth="1"/>
    <col min="12" max="16384" width="11.42578125" style="4"/>
  </cols>
  <sheetData>
    <row r="1" spans="1:11" ht="47.25" customHeight="1" thickBot="1" x14ac:dyDescent="0.3">
      <c r="A1" s="1"/>
      <c r="B1" s="2"/>
      <c r="C1" s="3"/>
      <c r="D1" s="3"/>
      <c r="E1" s="3"/>
      <c r="F1" s="3"/>
      <c r="G1" s="3"/>
      <c r="H1" s="77" t="s">
        <v>0</v>
      </c>
      <c r="I1" s="77"/>
      <c r="J1" s="77"/>
      <c r="K1" s="77"/>
    </row>
    <row r="2" spans="1:11" ht="34.5" customHeight="1" x14ac:dyDescent="0.25">
      <c r="A2" s="5" t="s">
        <v>112</v>
      </c>
      <c r="E2" s="53"/>
      <c r="F2" s="53"/>
    </row>
    <row r="3" spans="1:11" ht="21" customHeight="1" x14ac:dyDescent="0.25">
      <c r="A3" s="6" t="s">
        <v>2</v>
      </c>
      <c r="E3" s="53"/>
      <c r="F3" s="53"/>
    </row>
    <row r="4" spans="1:11" ht="27.75" customHeight="1" thickBot="1" x14ac:dyDescent="0.3">
      <c r="A4" s="6" t="s">
        <v>111</v>
      </c>
      <c r="E4" s="53"/>
      <c r="F4" s="53"/>
    </row>
    <row r="5" spans="1:11" ht="15.75" thickBot="1" x14ac:dyDescent="0.3">
      <c r="A5" s="84" t="s">
        <v>4</v>
      </c>
      <c r="B5" s="85"/>
      <c r="C5" s="85"/>
      <c r="D5" s="85"/>
      <c r="E5" s="85"/>
      <c r="H5" s="78" t="s">
        <v>5</v>
      </c>
      <c r="I5" s="79"/>
      <c r="J5" s="79"/>
      <c r="K5" s="80"/>
    </row>
    <row r="6" spans="1:11" ht="15.75" thickTop="1" x14ac:dyDescent="0.25">
      <c r="A6" s="8" t="s">
        <v>6</v>
      </c>
      <c r="B6" s="9" t="s">
        <v>7</v>
      </c>
      <c r="C6" s="9" t="s">
        <v>110</v>
      </c>
      <c r="D6" s="10" t="s">
        <v>8</v>
      </c>
      <c r="E6" s="10" t="s">
        <v>9</v>
      </c>
      <c r="H6" s="11" t="s">
        <v>10</v>
      </c>
      <c r="I6" s="12" t="s">
        <v>11</v>
      </c>
      <c r="J6" s="12" t="s">
        <v>12</v>
      </c>
      <c r="K6" s="12" t="s">
        <v>13</v>
      </c>
    </row>
    <row r="7" spans="1:11" x14ac:dyDescent="0.25">
      <c r="A7" s="4" t="s">
        <v>14</v>
      </c>
      <c r="B7" s="4" t="s">
        <v>15</v>
      </c>
      <c r="C7" s="4" t="s">
        <v>10</v>
      </c>
      <c r="D7" s="4" t="s">
        <v>16</v>
      </c>
      <c r="E7" s="4">
        <v>180</v>
      </c>
      <c r="H7" s="48" t="s">
        <v>16</v>
      </c>
      <c r="I7" s="47">
        <v>5740</v>
      </c>
      <c r="J7" s="46">
        <v>1975</v>
      </c>
      <c r="K7" s="45">
        <v>43342.335714285713</v>
      </c>
    </row>
    <row r="8" spans="1:11" x14ac:dyDescent="0.25">
      <c r="A8" s="4" t="s">
        <v>17</v>
      </c>
      <c r="B8" s="4" t="s">
        <v>18</v>
      </c>
      <c r="C8" s="4" t="s">
        <v>10</v>
      </c>
      <c r="D8" s="4" t="s">
        <v>16</v>
      </c>
      <c r="E8" s="4">
        <v>180</v>
      </c>
      <c r="H8" s="44" t="s">
        <v>29</v>
      </c>
      <c r="I8" s="42">
        <v>1435</v>
      </c>
      <c r="J8">
        <v>60</v>
      </c>
      <c r="K8" s="38">
        <v>1370.6404181184669</v>
      </c>
    </row>
    <row r="9" spans="1:11" x14ac:dyDescent="0.25">
      <c r="A9" s="4" t="s">
        <v>23</v>
      </c>
      <c r="B9" s="4" t="s">
        <v>24</v>
      </c>
      <c r="C9" s="4" t="s">
        <v>10</v>
      </c>
      <c r="D9" s="4" t="s">
        <v>16</v>
      </c>
      <c r="E9" s="4">
        <v>180</v>
      </c>
      <c r="H9" s="52" t="s">
        <v>19</v>
      </c>
      <c r="I9" s="51">
        <v>7175</v>
      </c>
      <c r="J9" s="50">
        <v>2035</v>
      </c>
      <c r="K9" s="49">
        <v>44712.976132404183</v>
      </c>
    </row>
    <row r="10" spans="1:11" x14ac:dyDescent="0.25">
      <c r="A10" s="4" t="s">
        <v>26</v>
      </c>
      <c r="B10" s="4" t="s">
        <v>27</v>
      </c>
      <c r="C10" s="4" t="s">
        <v>10</v>
      </c>
      <c r="D10" s="4" t="s">
        <v>16</v>
      </c>
      <c r="E10" s="4">
        <v>1435</v>
      </c>
      <c r="H10" s="11" t="s">
        <v>22</v>
      </c>
      <c r="I10" s="12" t="s">
        <v>11</v>
      </c>
      <c r="J10" s="12" t="s">
        <v>12</v>
      </c>
      <c r="K10" s="12" t="s">
        <v>13</v>
      </c>
    </row>
    <row r="11" spans="1:11" x14ac:dyDescent="0.25">
      <c r="D11" s="18" t="s">
        <v>28</v>
      </c>
      <c r="E11" s="18">
        <f>SUM(E7:E10)</f>
        <v>1975</v>
      </c>
      <c r="H11" s="48" t="s">
        <v>25</v>
      </c>
      <c r="I11" s="47">
        <v>10045</v>
      </c>
      <c r="J11" s="46">
        <v>1715</v>
      </c>
      <c r="K11" s="45">
        <v>36024.4881533101</v>
      </c>
    </row>
    <row r="12" spans="1:11" x14ac:dyDescent="0.25">
      <c r="A12" s="4" t="s">
        <v>109</v>
      </c>
      <c r="B12" s="4" t="s">
        <v>108</v>
      </c>
      <c r="C12" s="4" t="s">
        <v>10</v>
      </c>
      <c r="D12" s="4" t="s">
        <v>29</v>
      </c>
      <c r="E12" s="4">
        <v>60</v>
      </c>
      <c r="H12" s="44" t="s">
        <v>16</v>
      </c>
      <c r="I12" s="42">
        <v>8610</v>
      </c>
      <c r="J12">
        <v>1915</v>
      </c>
      <c r="K12" s="38">
        <v>38508.786808362369</v>
      </c>
    </row>
    <row r="13" spans="1:11" x14ac:dyDescent="0.25">
      <c r="D13" s="18" t="s">
        <v>65</v>
      </c>
      <c r="E13" s="18">
        <v>60</v>
      </c>
      <c r="H13" s="44" t="s">
        <v>29</v>
      </c>
      <c r="I13" s="42">
        <v>1435</v>
      </c>
      <c r="J13">
        <v>1435</v>
      </c>
      <c r="K13" s="38">
        <v>33323.99</v>
      </c>
    </row>
    <row r="14" spans="1:11" x14ac:dyDescent="0.25">
      <c r="H14" s="52" t="s">
        <v>19</v>
      </c>
      <c r="I14" s="51">
        <v>20090</v>
      </c>
      <c r="J14" s="50">
        <v>5065</v>
      </c>
      <c r="K14" s="49">
        <v>107857.26496167248</v>
      </c>
    </row>
    <row r="15" spans="1:11" x14ac:dyDescent="0.25">
      <c r="A15" s="32" t="s">
        <v>30</v>
      </c>
      <c r="B15" s="33"/>
      <c r="C15" s="33"/>
      <c r="D15" s="33"/>
      <c r="E15" s="32">
        <v>2035</v>
      </c>
      <c r="H15" s="11" t="s">
        <v>31</v>
      </c>
      <c r="I15" s="12" t="s">
        <v>11</v>
      </c>
      <c r="J15" s="12" t="s">
        <v>12</v>
      </c>
      <c r="K15" s="12" t="s">
        <v>13</v>
      </c>
    </row>
    <row r="16" spans="1:11" x14ac:dyDescent="0.25">
      <c r="H16" s="48" t="s">
        <v>16</v>
      </c>
      <c r="I16" s="47">
        <v>10045</v>
      </c>
      <c r="J16" s="46">
        <v>3590</v>
      </c>
      <c r="K16" s="45">
        <v>87921.301198606263</v>
      </c>
    </row>
    <row r="17" spans="1:12" ht="15.75" thickBot="1" x14ac:dyDescent="0.3">
      <c r="A17" s="84" t="s">
        <v>32</v>
      </c>
      <c r="B17" s="85"/>
      <c r="C17" s="85"/>
      <c r="D17" s="85"/>
      <c r="E17" s="85"/>
      <c r="H17" s="44" t="s">
        <v>29</v>
      </c>
      <c r="I17" s="42">
        <v>10045</v>
      </c>
      <c r="J17">
        <v>2371</v>
      </c>
      <c r="K17" s="38">
        <v>48337.189881533101</v>
      </c>
    </row>
    <row r="18" spans="1:12" ht="16.5" thickTop="1" thickBot="1" x14ac:dyDescent="0.3">
      <c r="A18" s="4" t="s">
        <v>107</v>
      </c>
      <c r="B18" s="4" t="s">
        <v>106</v>
      </c>
      <c r="C18" t="s">
        <v>105</v>
      </c>
      <c r="D18" s="4" t="s">
        <v>25</v>
      </c>
      <c r="E18" s="4">
        <v>810</v>
      </c>
      <c r="H18" s="43" t="s">
        <v>19</v>
      </c>
      <c r="I18" s="42">
        <v>20090</v>
      </c>
      <c r="J18">
        <v>5961</v>
      </c>
      <c r="K18" s="38">
        <v>136258.49108013939</v>
      </c>
    </row>
    <row r="19" spans="1:12" ht="16.5" thickTop="1" thickBot="1" x14ac:dyDescent="0.3">
      <c r="A19" s="4" t="s">
        <v>36</v>
      </c>
      <c r="B19" s="4" t="s">
        <v>37</v>
      </c>
      <c r="C19" s="4" t="s">
        <v>22</v>
      </c>
      <c r="D19" s="4" t="s">
        <v>25</v>
      </c>
      <c r="E19" s="4">
        <v>60</v>
      </c>
      <c r="H19" s="20" t="s">
        <v>33</v>
      </c>
      <c r="I19" s="41">
        <v>47355</v>
      </c>
      <c r="J19" s="41">
        <v>13061</v>
      </c>
      <c r="K19" s="40">
        <v>288828.73217421607</v>
      </c>
    </row>
    <row r="20" spans="1:12" ht="15.75" thickTop="1" x14ac:dyDescent="0.25">
      <c r="A20" s="4" t="s">
        <v>38</v>
      </c>
      <c r="B20" s="4" t="s">
        <v>39</v>
      </c>
      <c r="C20" s="4" t="s">
        <v>22</v>
      </c>
      <c r="D20" s="4" t="s">
        <v>25</v>
      </c>
      <c r="E20" s="4">
        <v>560</v>
      </c>
    </row>
    <row r="21" spans="1:12" ht="15.75" thickBot="1" x14ac:dyDescent="0.3">
      <c r="A21" s="4" t="s">
        <v>41</v>
      </c>
      <c r="B21" s="4" t="s">
        <v>42</v>
      </c>
      <c r="C21" s="4" t="s">
        <v>22</v>
      </c>
      <c r="D21" s="4" t="s">
        <v>25</v>
      </c>
      <c r="E21" s="4">
        <v>60</v>
      </c>
    </row>
    <row r="22" spans="1:12" ht="15.75" thickBot="1" x14ac:dyDescent="0.3">
      <c r="A22" s="4" t="s">
        <v>104</v>
      </c>
      <c r="B22" s="4" t="s">
        <v>103</v>
      </c>
      <c r="C22" s="4" t="s">
        <v>22</v>
      </c>
      <c r="D22" s="4" t="s">
        <v>25</v>
      </c>
      <c r="E22" s="4">
        <v>75</v>
      </c>
      <c r="H22" s="81" t="s">
        <v>102</v>
      </c>
      <c r="I22" s="82"/>
      <c r="J22" s="82"/>
      <c r="K22" s="82"/>
      <c r="L22" s="83"/>
    </row>
    <row r="23" spans="1:12" ht="15.75" thickTop="1" x14ac:dyDescent="0.25">
      <c r="A23" s="4" t="s">
        <v>101</v>
      </c>
      <c r="B23" s="4" t="s">
        <v>100</v>
      </c>
      <c r="C23" s="4" t="s">
        <v>22</v>
      </c>
      <c r="D23" s="4" t="s">
        <v>25</v>
      </c>
      <c r="E23" s="4">
        <v>60</v>
      </c>
      <c r="H23" s="23" t="s">
        <v>8</v>
      </c>
      <c r="I23" s="24" t="s">
        <v>11</v>
      </c>
      <c r="J23" s="24" t="s">
        <v>43</v>
      </c>
      <c r="K23" s="24" t="s">
        <v>12</v>
      </c>
      <c r="L23" s="24" t="s">
        <v>13</v>
      </c>
    </row>
    <row r="24" spans="1:12" x14ac:dyDescent="0.25">
      <c r="A24" s="4" t="s">
        <v>45</v>
      </c>
      <c r="B24" s="4" t="s">
        <v>46</v>
      </c>
      <c r="C24" s="4" t="s">
        <v>22</v>
      </c>
      <c r="D24" s="4" t="s">
        <v>25</v>
      </c>
      <c r="E24" s="4">
        <v>90</v>
      </c>
      <c r="H24" s="39" t="s">
        <v>25</v>
      </c>
      <c r="I24">
        <v>10045</v>
      </c>
      <c r="J24" s="29">
        <v>232570.64</v>
      </c>
      <c r="K24">
        <v>1715</v>
      </c>
      <c r="L24" s="38">
        <v>36024.4881533101</v>
      </c>
    </row>
    <row r="25" spans="1:12" x14ac:dyDescent="0.25">
      <c r="D25" s="18" t="s">
        <v>49</v>
      </c>
      <c r="E25" s="18">
        <v>1715</v>
      </c>
      <c r="H25" s="39" t="s">
        <v>16</v>
      </c>
      <c r="I25">
        <v>24395</v>
      </c>
      <c r="J25" s="29">
        <v>545413.67000000004</v>
      </c>
      <c r="K25">
        <v>7480</v>
      </c>
      <c r="L25" s="38">
        <v>169772.42372125437</v>
      </c>
    </row>
    <row r="26" spans="1:12" ht="15.75" thickBot="1" x14ac:dyDescent="0.3">
      <c r="A26" s="4" t="s">
        <v>51</v>
      </c>
      <c r="B26" s="4" t="s">
        <v>52</v>
      </c>
      <c r="C26" s="4" t="s">
        <v>22</v>
      </c>
      <c r="D26" s="4" t="s">
        <v>16</v>
      </c>
      <c r="E26" s="4">
        <v>90</v>
      </c>
      <c r="H26" s="39" t="s">
        <v>29</v>
      </c>
      <c r="I26">
        <v>12915</v>
      </c>
      <c r="J26" s="29">
        <v>274246.40999999997</v>
      </c>
      <c r="K26">
        <v>3866</v>
      </c>
      <c r="L26" s="38">
        <v>83031.820299651576</v>
      </c>
    </row>
    <row r="27" spans="1:12" ht="15.75" thickBot="1" x14ac:dyDescent="0.3">
      <c r="A27" s="4" t="s">
        <v>99</v>
      </c>
      <c r="B27" s="4" t="s">
        <v>98</v>
      </c>
      <c r="C27" s="4" t="s">
        <v>22</v>
      </c>
      <c r="D27" s="4" t="s">
        <v>16</v>
      </c>
      <c r="E27" s="4">
        <v>1435</v>
      </c>
      <c r="H27" s="37" t="s">
        <v>50</v>
      </c>
      <c r="I27" s="35">
        <v>47355</v>
      </c>
      <c r="J27" s="36">
        <v>1052230.72</v>
      </c>
      <c r="K27" s="35">
        <v>13061</v>
      </c>
      <c r="L27" s="34">
        <v>288828.73217421607</v>
      </c>
    </row>
    <row r="28" spans="1:12" ht="20.25" customHeight="1" x14ac:dyDescent="0.25">
      <c r="A28" s="4" t="s">
        <v>53</v>
      </c>
      <c r="B28" s="4" t="s">
        <v>54</v>
      </c>
      <c r="C28" s="4" t="s">
        <v>22</v>
      </c>
      <c r="D28" s="4" t="s">
        <v>16</v>
      </c>
      <c r="E28" s="4">
        <v>108</v>
      </c>
    </row>
    <row r="29" spans="1:12" x14ac:dyDescent="0.25">
      <c r="A29" s="4" t="s">
        <v>56</v>
      </c>
      <c r="B29" s="4" t="s">
        <v>57</v>
      </c>
      <c r="C29" s="4" t="s">
        <v>22</v>
      </c>
      <c r="D29" s="4" t="s">
        <v>16</v>
      </c>
      <c r="E29" s="4">
        <v>96</v>
      </c>
      <c r="H29" s="26" t="s">
        <v>55</v>
      </c>
    </row>
    <row r="30" spans="1:12" x14ac:dyDescent="0.25">
      <c r="A30" s="4" t="s">
        <v>58</v>
      </c>
      <c r="B30" s="4" t="s">
        <v>59</v>
      </c>
      <c r="C30" s="4" t="s">
        <v>22</v>
      </c>
      <c r="D30" s="4" t="s">
        <v>16</v>
      </c>
      <c r="E30" s="4">
        <v>90</v>
      </c>
    </row>
    <row r="31" spans="1:12" x14ac:dyDescent="0.25">
      <c r="A31" s="4" t="s">
        <v>60</v>
      </c>
      <c r="B31" s="4" t="s">
        <v>54</v>
      </c>
      <c r="C31" s="4" t="s">
        <v>22</v>
      </c>
      <c r="D31" s="4" t="s">
        <v>16</v>
      </c>
      <c r="E31" s="4">
        <v>96</v>
      </c>
    </row>
    <row r="32" spans="1:12" x14ac:dyDescent="0.25">
      <c r="D32" s="18" t="s">
        <v>28</v>
      </c>
      <c r="E32" s="18">
        <v>1915</v>
      </c>
    </row>
    <row r="33" spans="1:11" x14ac:dyDescent="0.25">
      <c r="A33" s="4" t="s">
        <v>61</v>
      </c>
      <c r="B33" s="4" t="s">
        <v>62</v>
      </c>
      <c r="C33" s="4" t="s">
        <v>22</v>
      </c>
      <c r="D33" s="4" t="s">
        <v>29</v>
      </c>
      <c r="E33" s="4">
        <v>1435</v>
      </c>
    </row>
    <row r="34" spans="1:11" x14ac:dyDescent="0.25">
      <c r="D34" s="18" t="s">
        <v>65</v>
      </c>
      <c r="E34" s="18">
        <v>1435</v>
      </c>
    </row>
    <row r="36" spans="1:11" x14ac:dyDescent="0.25">
      <c r="A36" s="32" t="s">
        <v>66</v>
      </c>
      <c r="B36" s="33"/>
      <c r="C36" s="33"/>
      <c r="D36" s="33"/>
      <c r="E36" s="32">
        <v>5065</v>
      </c>
    </row>
    <row r="38" spans="1:11" ht="15.75" thickBot="1" x14ac:dyDescent="0.3">
      <c r="A38" s="84" t="s">
        <v>31</v>
      </c>
      <c r="B38" s="85"/>
      <c r="C38" s="85"/>
      <c r="D38" s="85"/>
      <c r="E38" s="85"/>
    </row>
    <row r="39" spans="1:11" ht="15.75" thickTop="1" x14ac:dyDescent="0.25">
      <c r="A39" s="4" t="s">
        <v>68</v>
      </c>
      <c r="B39" s="4" t="s">
        <v>69</v>
      </c>
      <c r="C39" s="4" t="s">
        <v>31</v>
      </c>
      <c r="D39" s="4" t="s">
        <v>16</v>
      </c>
      <c r="E39" s="4">
        <v>1435</v>
      </c>
    </row>
    <row r="40" spans="1:11" x14ac:dyDescent="0.25">
      <c r="A40" s="4" t="s">
        <v>70</v>
      </c>
      <c r="B40" s="4" t="s">
        <v>71</v>
      </c>
      <c r="C40" s="4" t="s">
        <v>31</v>
      </c>
      <c r="D40" s="4" t="s">
        <v>16</v>
      </c>
      <c r="E40" s="4">
        <v>144</v>
      </c>
      <c r="H40"/>
      <c r="I40"/>
      <c r="J40"/>
      <c r="K40"/>
    </row>
    <row r="41" spans="1:11" x14ac:dyDescent="0.25">
      <c r="A41" s="4" t="s">
        <v>72</v>
      </c>
      <c r="B41" s="4" t="s">
        <v>73</v>
      </c>
      <c r="C41" s="4" t="s">
        <v>31</v>
      </c>
      <c r="D41" s="4" t="s">
        <v>16</v>
      </c>
      <c r="E41" s="4">
        <v>144</v>
      </c>
      <c r="H41"/>
      <c r="I41"/>
      <c r="J41"/>
      <c r="K41"/>
    </row>
    <row r="42" spans="1:11" x14ac:dyDescent="0.25">
      <c r="A42" s="4" t="s">
        <v>74</v>
      </c>
      <c r="B42" s="4" t="s">
        <v>75</v>
      </c>
      <c r="C42" s="4" t="s">
        <v>31</v>
      </c>
      <c r="D42" s="4" t="s">
        <v>16</v>
      </c>
      <c r="E42" s="4">
        <v>144</v>
      </c>
      <c r="H42"/>
      <c r="I42"/>
      <c r="J42"/>
      <c r="K42"/>
    </row>
    <row r="43" spans="1:11" x14ac:dyDescent="0.25">
      <c r="A43" s="4" t="s">
        <v>76</v>
      </c>
      <c r="B43" s="4" t="s">
        <v>77</v>
      </c>
      <c r="C43" s="4" t="s">
        <v>31</v>
      </c>
      <c r="D43" s="4" t="s">
        <v>16</v>
      </c>
      <c r="E43" s="4">
        <v>144</v>
      </c>
      <c r="H43"/>
      <c r="I43"/>
      <c r="J43"/>
      <c r="K43"/>
    </row>
    <row r="44" spans="1:11" x14ac:dyDescent="0.25">
      <c r="A44" s="4" t="s">
        <v>78</v>
      </c>
      <c r="B44" s="4" t="s">
        <v>79</v>
      </c>
      <c r="C44" s="4" t="s">
        <v>31</v>
      </c>
      <c r="D44" s="4" t="s">
        <v>16</v>
      </c>
      <c r="E44" s="4">
        <v>144</v>
      </c>
      <c r="H44"/>
      <c r="I44"/>
      <c r="J44"/>
      <c r="K44"/>
    </row>
    <row r="45" spans="1:11" x14ac:dyDescent="0.25">
      <c r="A45" s="4" t="s">
        <v>80</v>
      </c>
      <c r="B45" s="4" t="s">
        <v>81</v>
      </c>
      <c r="C45" s="4" t="s">
        <v>31</v>
      </c>
      <c r="D45" s="4" t="s">
        <v>16</v>
      </c>
      <c r="E45" s="4">
        <v>1435</v>
      </c>
    </row>
    <row r="46" spans="1:11" x14ac:dyDescent="0.25">
      <c r="D46" s="18" t="s">
        <v>28</v>
      </c>
      <c r="E46" s="18">
        <v>3590</v>
      </c>
    </row>
    <row r="47" spans="1:11" x14ac:dyDescent="0.25">
      <c r="A47" s="4" t="s">
        <v>82</v>
      </c>
      <c r="B47" s="4" t="s">
        <v>83</v>
      </c>
      <c r="C47" s="4" t="s">
        <v>31</v>
      </c>
      <c r="D47" s="4" t="s">
        <v>29</v>
      </c>
      <c r="E47" s="4">
        <v>156</v>
      </c>
    </row>
    <row r="48" spans="1:11" x14ac:dyDescent="0.25">
      <c r="A48" s="4" t="s">
        <v>84</v>
      </c>
      <c r="B48" s="4" t="s">
        <v>85</v>
      </c>
      <c r="C48" s="4" t="s">
        <v>31</v>
      </c>
      <c r="D48" s="4" t="s">
        <v>29</v>
      </c>
      <c r="E48" s="4">
        <v>156</v>
      </c>
    </row>
    <row r="49" spans="1:5" x14ac:dyDescent="0.25">
      <c r="A49" s="4" t="s">
        <v>86</v>
      </c>
      <c r="B49" s="4" t="s">
        <v>87</v>
      </c>
      <c r="C49" s="4" t="s">
        <v>31</v>
      </c>
      <c r="D49" s="4" t="s">
        <v>29</v>
      </c>
      <c r="E49" s="4">
        <v>1435</v>
      </c>
    </row>
    <row r="50" spans="1:5" x14ac:dyDescent="0.25">
      <c r="A50" s="4" t="s">
        <v>97</v>
      </c>
      <c r="B50" s="4" t="s">
        <v>96</v>
      </c>
      <c r="C50" s="4" t="s">
        <v>31</v>
      </c>
      <c r="D50" s="4" t="s">
        <v>29</v>
      </c>
      <c r="E50" s="4">
        <v>156</v>
      </c>
    </row>
    <row r="51" spans="1:5" x14ac:dyDescent="0.25">
      <c r="A51" s="4" t="s">
        <v>88</v>
      </c>
      <c r="B51" s="4" t="s">
        <v>18</v>
      </c>
      <c r="C51" s="4" t="s">
        <v>31</v>
      </c>
      <c r="D51" s="4" t="s">
        <v>29</v>
      </c>
      <c r="E51" s="4">
        <v>156</v>
      </c>
    </row>
    <row r="52" spans="1:5" x14ac:dyDescent="0.25">
      <c r="A52" s="4" t="s">
        <v>95</v>
      </c>
      <c r="B52" s="4" t="s">
        <v>94</v>
      </c>
      <c r="C52" s="4" t="s">
        <v>31</v>
      </c>
      <c r="D52" s="4" t="s">
        <v>29</v>
      </c>
      <c r="E52" s="4">
        <v>156</v>
      </c>
    </row>
    <row r="53" spans="1:5" x14ac:dyDescent="0.25">
      <c r="A53" s="4" t="s">
        <v>89</v>
      </c>
      <c r="B53" s="4" t="s">
        <v>90</v>
      </c>
      <c r="C53" s="4" t="s">
        <v>31</v>
      </c>
      <c r="D53" s="4" t="s">
        <v>29</v>
      </c>
      <c r="E53" s="4">
        <v>156</v>
      </c>
    </row>
    <row r="54" spans="1:5" x14ac:dyDescent="0.25">
      <c r="D54" s="18" t="s">
        <v>65</v>
      </c>
      <c r="E54" s="18">
        <v>2371</v>
      </c>
    </row>
    <row r="56" spans="1:5" x14ac:dyDescent="0.25">
      <c r="A56" s="32" t="s">
        <v>93</v>
      </c>
      <c r="B56" s="33"/>
      <c r="C56" s="33"/>
      <c r="D56" s="33"/>
      <c r="E56" s="32">
        <v>5961</v>
      </c>
    </row>
    <row r="58" spans="1:5" ht="21.75" thickBot="1" x14ac:dyDescent="0.4">
      <c r="A58" s="30" t="s">
        <v>92</v>
      </c>
      <c r="B58" s="31"/>
      <c r="C58" s="31"/>
      <c r="D58" s="31"/>
      <c r="E58" s="30">
        <v>13061</v>
      </c>
    </row>
    <row r="59" spans="1:5" ht="15.75" thickTop="1" x14ac:dyDescent="0.25"/>
  </sheetData>
  <mergeCells count="6">
    <mergeCell ref="A38:E38"/>
    <mergeCell ref="H1:K1"/>
    <mergeCell ref="A5:E5"/>
    <mergeCell ref="H5:K5"/>
    <mergeCell ref="A17:E17"/>
    <mergeCell ref="H22:L22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2024_Actividade sindical_PTXAS</vt:lpstr>
      <vt:lpstr>2023_Actividade sindical_PTXAS</vt:lpstr>
      <vt:lpstr>2022_Actividade sindical_PAS</vt:lpstr>
      <vt:lpstr>2021_Actividade sindical_PAS</vt:lpstr>
      <vt:lpstr>2020_Actividade sindical_PAS</vt:lpstr>
      <vt:lpstr>2019_Actividade sindical_PAS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2021-04-13T09:52:54Z</dcterms:created>
  <dcterms:modified xsi:type="dcterms:W3CDTF">2025-04-22T10:03:00Z</dcterms:modified>
</cp:coreProperties>
</file>