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préstamos\"/>
    </mc:Choice>
  </mc:AlternateContent>
  <xr:revisionPtr revIDLastSave="0" documentId="13_ncr:1_{FE894F6A-4886-475B-897C-12957ECFC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7" r:id="rId1"/>
    <sheet name="2023" sheetId="6" r:id="rId2"/>
    <sheet name="2022" sheetId="5" r:id="rId3"/>
    <sheet name="2021" sheetId="2" r:id="rId4"/>
    <sheet name="2020" sheetId="3" r:id="rId5"/>
    <sheet name="2019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7" l="1"/>
  <c r="B26" i="7"/>
  <c r="D25" i="7"/>
  <c r="D26" i="7" s="1"/>
  <c r="C18" i="7"/>
  <c r="B18" i="7"/>
  <c r="R18" i="7"/>
  <c r="Q18" i="7"/>
  <c r="L18" i="7"/>
  <c r="K18" i="7"/>
  <c r="D17" i="7"/>
  <c r="D16" i="7"/>
  <c r="D15" i="7"/>
  <c r="C27" i="6"/>
  <c r="B27" i="6"/>
  <c r="D26" i="6"/>
  <c r="D25" i="6"/>
  <c r="D27" i="6" s="1"/>
  <c r="C19" i="6"/>
  <c r="B19" i="6"/>
  <c r="R18" i="6"/>
  <c r="Q18" i="6"/>
  <c r="L18" i="6"/>
  <c r="K18" i="6"/>
  <c r="D18" i="6"/>
  <c r="D17" i="6"/>
  <c r="D16" i="6"/>
  <c r="D15" i="6"/>
  <c r="C27" i="5"/>
  <c r="B27" i="5"/>
  <c r="D26" i="5"/>
  <c r="D25" i="5"/>
  <c r="D27" i="5" s="1"/>
  <c r="C19" i="5"/>
  <c r="B19" i="5"/>
  <c r="R18" i="5"/>
  <c r="Q18" i="5"/>
  <c r="L18" i="5"/>
  <c r="K18" i="5"/>
  <c r="D18" i="5"/>
  <c r="D17" i="5"/>
  <c r="D16" i="5"/>
  <c r="D15" i="5"/>
  <c r="D15" i="3"/>
  <c r="D16" i="3"/>
  <c r="D17" i="3"/>
  <c r="D19" i="3" s="1"/>
  <c r="D18" i="3"/>
  <c r="K18" i="3"/>
  <c r="L18" i="3"/>
  <c r="Q18" i="3"/>
  <c r="R18" i="3"/>
  <c r="B19" i="3"/>
  <c r="C19" i="3"/>
  <c r="D18" i="7" l="1"/>
  <c r="D19" i="6"/>
  <c r="D19" i="5"/>
  <c r="C27" i="2"/>
  <c r="B27" i="2"/>
  <c r="D26" i="2"/>
  <c r="D25" i="2"/>
  <c r="Q18" i="2"/>
  <c r="K18" i="2"/>
  <c r="D27" i="2" l="1"/>
  <c r="R18" i="2"/>
  <c r="L18" i="2"/>
  <c r="D16" i="2"/>
  <c r="D17" i="2"/>
  <c r="D18" i="2"/>
  <c r="D15" i="2"/>
  <c r="C19" i="2"/>
  <c r="B19" i="2"/>
  <c r="D19" i="2" l="1"/>
</calcChain>
</file>

<file path=xl/sharedStrings.xml><?xml version="1.0" encoding="utf-8"?>
<sst xmlns="http://schemas.openxmlformats.org/spreadsheetml/2006/main" count="201" uniqueCount="72">
  <si>
    <r>
      <rPr>
        <b/>
        <sz val="12"/>
        <color rgb="FFFFFFFF"/>
        <rFont val="Calibri"/>
        <family val="2"/>
      </rPr>
      <t>IDENTIFICACION</t>
    </r>
  </si>
  <si>
    <r>
      <rPr>
        <b/>
        <sz val="12"/>
        <color rgb="FF4C4D4F"/>
        <rFont val="Calibri"/>
        <family val="2"/>
      </rPr>
      <t>PARQUES CIENTIFICOS</t>
    </r>
  </si>
  <si>
    <r>
      <rPr>
        <b/>
        <sz val="12"/>
        <color rgb="FF4C4D4F"/>
        <rFont val="Calibri"/>
        <family val="2"/>
      </rPr>
      <t>CAMPUS DO MAR</t>
    </r>
  </si>
  <si>
    <r>
      <rPr>
        <b/>
        <sz val="12"/>
        <color rgb="FF4C4D4F"/>
        <rFont val="Calibri"/>
        <family val="2"/>
      </rPr>
      <t>CAMPUS EXCELENCIA</t>
    </r>
  </si>
  <si>
    <r>
      <rPr>
        <b/>
        <sz val="12"/>
        <color rgb="FF4C4D4F"/>
        <rFont val="Calibri"/>
        <family val="2"/>
      </rPr>
      <t>INNOCAMPUS</t>
    </r>
  </si>
  <si>
    <t>TOTAL</t>
  </si>
  <si>
    <t>Unidade de análises e programas</t>
  </si>
  <si>
    <t>Amortización de préstamos para infraestructuras de investigación</t>
  </si>
  <si>
    <r>
      <rPr>
        <b/>
        <sz val="12"/>
        <color rgb="FF4C4D4F"/>
        <rFont val="Calibri"/>
        <family val="2"/>
        <scheme val="minor"/>
      </rPr>
      <t>DÉBEDAS CUSTO AMORTIZADO</t>
    </r>
  </si>
  <si>
    <r>
      <rPr>
        <b/>
        <sz val="12"/>
        <color rgb="FFFFFFFF"/>
        <rFont val="Calibri"/>
        <family val="2"/>
        <scheme val="minor"/>
      </rPr>
      <t>TOTAL</t>
    </r>
  </si>
  <si>
    <t xml:space="preserve">
CLASE
CATEGORÍAS</t>
  </si>
  <si>
    <t>DÉBEDAS  A VALOR RAZONABLE</t>
  </si>
  <si>
    <t>Resumo por categorías da situación e movemento das débedas</t>
  </si>
  <si>
    <t>OBRIGAS 
E BONOS</t>
  </si>
  <si>
    <t>DÉBEDAS CON
ENTIDADES DE CRÉDITO</t>
  </si>
  <si>
    <t>OUTRAS
DÉBEDAS</t>
  </si>
  <si>
    <t>A LONGO PRAZO</t>
  </si>
  <si>
    <t>A CURTO PRAZO</t>
  </si>
  <si>
    <t>Información a 31/12/2020</t>
  </si>
  <si>
    <t>Fonte: Contas anuais 2020</t>
  </si>
  <si>
    <t>Data de publicación: xullo 2021</t>
  </si>
  <si>
    <t>Situación e movementos das débedas ao custo amortizado a 31/12/2020</t>
  </si>
  <si>
    <t>SITUACION
PRESTAMOS
(31/12/2019)</t>
  </si>
  <si>
    <t>AMORTIZACIÓN
2020</t>
  </si>
  <si>
    <t>SALDO FINAL 
(31/12/2020)</t>
  </si>
  <si>
    <t>Información a 31/12/2021</t>
  </si>
  <si>
    <t>Data de publicación: xullo 2022</t>
  </si>
  <si>
    <t>Situación e movementos das débedas ao custo amortizado a 31/12/2021</t>
  </si>
  <si>
    <t>Fonte: Contas anuais 2021_Pasivos financeiros</t>
  </si>
  <si>
    <t>SITUACION
PRESTAMOS
(31/12/2020)</t>
  </si>
  <si>
    <t>AMORTIZACIÓN
2021</t>
  </si>
  <si>
    <t>SALDO FINAL 
(31/12/2021)</t>
  </si>
  <si>
    <t>Débedas por IBI cos Concellos de Vigo e Pontevedra</t>
  </si>
  <si>
    <t>CONCELLO DE VIGO</t>
  </si>
  <si>
    <t>CONCELLO DE PONTEVEDRA</t>
  </si>
  <si>
    <r>
      <rPr>
        <b/>
        <sz val="12"/>
        <color rgb="FF4C4D4F"/>
        <rFont val="Calibri"/>
        <family val="2"/>
      </rPr>
      <t>MODULO BIOSANITARIO</t>
    </r>
  </si>
  <si>
    <r>
      <rPr>
        <b/>
        <sz val="12"/>
        <color rgb="FF4C4D4F"/>
        <rFont val="Calibri"/>
        <family val="2"/>
      </rPr>
      <t>INFRAESTRUCTURAS</t>
    </r>
  </si>
  <si>
    <t>SALDO FINAL 
(31/12/2019)</t>
  </si>
  <si>
    <t>AMORTIZACIÓN
2019</t>
  </si>
  <si>
    <t>SALDO CORRECTO A
31/12/2018</t>
  </si>
  <si>
    <t>SITUACION
PRESTAMOS
(31/12/2018)</t>
  </si>
  <si>
    <t>Situación e movementos das débedas ao custo amortizado a 31/12/2019</t>
  </si>
  <si>
    <t>Data de publicación: setembro 2020</t>
  </si>
  <si>
    <t>Fonte: Contas anuais 2019</t>
  </si>
  <si>
    <t>Información a 31/12/2019</t>
  </si>
  <si>
    <t>Información a 31/12/2022</t>
  </si>
  <si>
    <t>Fonte: Contas anuais 2022_Pasivos financeiros</t>
  </si>
  <si>
    <t>Data de publicación: xullo 2023</t>
  </si>
  <si>
    <t>Situación e movementos das débedas ao custo amortizado a 31/12/2022</t>
  </si>
  <si>
    <t>SITUACION
PRESTAMOS
(31/12/2021)</t>
  </si>
  <si>
    <t>AMORTIZACIÓN
2022</t>
  </si>
  <si>
    <t>SALDO FINAL 
(31/12/2022)</t>
  </si>
  <si>
    <t>Información a 31/12/2023</t>
  </si>
  <si>
    <t>Fonte: Contas anuais 2023_Pasivos financeiros</t>
  </si>
  <si>
    <t>Data de publicación: xullo 2024</t>
  </si>
  <si>
    <t>Situación e movementos das débedas ao custo amortizado a 31/12/2023</t>
  </si>
  <si>
    <t>SITUACION
PRESTAMOS
(31/12/2022)</t>
  </si>
  <si>
    <t>AMORTIZACIÓN
2023</t>
  </si>
  <si>
    <t>SALDO FINAL 
(31/12/2023)</t>
  </si>
  <si>
    <t>PARQUES CIENTIFICOS</t>
  </si>
  <si>
    <t>CAMPUS DO MAR</t>
  </si>
  <si>
    <t>CAMPUS EXCELENCIA</t>
  </si>
  <si>
    <t>INNOCAMPUS</t>
  </si>
  <si>
    <t>DÉBEDAS CUSTO AMORTIZADO</t>
  </si>
  <si>
    <t>Información a 31/12/2024</t>
  </si>
  <si>
    <t>Fonte: Contas anuais 2024_Pasivos financeiros</t>
  </si>
  <si>
    <t>Data de publicación: xullo 2025</t>
  </si>
  <si>
    <t>Situación e movementos das débedas ao custo amortizado a 31/12/2024</t>
  </si>
  <si>
    <t>SITUACION
PRESTAMOS
(31/12/2023)</t>
  </si>
  <si>
    <t>AMORTIZACIÓN
2024</t>
  </si>
  <si>
    <t>SALDO FINAL 
(31/12/2024)</t>
  </si>
  <si>
    <t>Débedas por IBI co Concello de 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</si>
</sst>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4C4D4F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rgb="FF4C4D4F"/>
      <name val="Calibri"/>
      <family val="2"/>
    </font>
    <font>
      <b/>
      <sz val="12"/>
      <color theme="0"/>
      <name val="Calibri"/>
      <family val="2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4C4D4F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87BF"/>
      </patternFill>
    </fill>
    <fill>
      <patternFill patternType="solid">
        <fgColor rgb="FFE3ECF6"/>
      </patternFill>
    </fill>
    <fill>
      <patternFill patternType="solid">
        <fgColor rgb="FF5A86BF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8A8D9"/>
      </left>
      <right style="thin">
        <color rgb="FF78A8D9"/>
      </right>
      <top style="thin">
        <color rgb="FF78A8D9"/>
      </top>
      <bottom/>
      <diagonal/>
    </border>
    <border>
      <left style="thin">
        <color rgb="FF78A8D9"/>
      </left>
      <right/>
      <top style="thin">
        <color rgb="FF78A8D9"/>
      </top>
      <bottom style="thin">
        <color rgb="FF78A8D9"/>
      </bottom>
      <diagonal/>
    </border>
    <border>
      <left style="thin">
        <color rgb="FF78A8D9"/>
      </left>
      <right style="thin">
        <color rgb="FF78A8D9"/>
      </right>
      <top/>
      <bottom/>
      <diagonal/>
    </border>
    <border>
      <left style="thin">
        <color rgb="FF78A8D9"/>
      </left>
      <right style="thin">
        <color rgb="FF78A8D9"/>
      </right>
      <top/>
      <bottom style="thin">
        <color rgb="FF78A8D9"/>
      </bottom>
      <diagonal/>
    </border>
    <border>
      <left style="thin">
        <color rgb="FF78A8D9"/>
      </left>
      <right style="thin">
        <color rgb="FF78A8D9"/>
      </right>
      <top style="thin">
        <color rgb="FF78A8D9"/>
      </top>
      <bottom style="thin">
        <color rgb="FF78A8D9"/>
      </bottom>
      <diagonal/>
    </border>
    <border>
      <left style="thin">
        <color rgb="FF78A8D9"/>
      </left>
      <right/>
      <top style="thin">
        <color rgb="FF78A8D9"/>
      </top>
      <bottom/>
      <diagonal/>
    </border>
    <border>
      <left/>
      <right/>
      <top style="thin">
        <color rgb="FF78A8D9"/>
      </top>
      <bottom/>
      <diagonal/>
    </border>
    <border>
      <left style="thin">
        <color rgb="FF78A8D9"/>
      </left>
      <right/>
      <top/>
      <bottom/>
      <diagonal/>
    </border>
    <border>
      <left style="thin">
        <color rgb="FF78A8D9"/>
      </left>
      <right/>
      <top/>
      <bottom style="thin">
        <color rgb="FF78A8D9"/>
      </bottom>
      <diagonal/>
    </border>
    <border>
      <left/>
      <right/>
      <top/>
      <bottom style="thin">
        <color rgb="FF78A8D9"/>
      </bottom>
      <diagonal/>
    </border>
    <border>
      <left/>
      <right style="thin">
        <color rgb="FF78A8D9"/>
      </right>
      <top/>
      <bottom style="thin">
        <color rgb="FF78A8D9"/>
      </bottom>
      <diagonal/>
    </border>
    <border>
      <left/>
      <right style="thin">
        <color rgb="FF78A8D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8A8D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25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4" fillId="0" borderId="0" xfId="0" applyFont="1"/>
    <xf numFmtId="0" fontId="13" fillId="0" borderId="0" xfId="0" applyFont="1"/>
    <xf numFmtId="0" fontId="15" fillId="3" borderId="2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vertical="center" wrapText="1"/>
    </xf>
    <xf numFmtId="0" fontId="15" fillId="4" borderId="0" xfId="0" applyFont="1" applyFill="1" applyAlignment="1">
      <alignment vertical="center" wrapText="1"/>
    </xf>
    <xf numFmtId="164" fontId="16" fillId="4" borderId="0" xfId="0" applyNumberFormat="1" applyFont="1" applyFill="1" applyAlignment="1">
      <alignment vertical="center" shrinkToFit="1"/>
    </xf>
    <xf numFmtId="0" fontId="18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top"/>
    </xf>
    <xf numFmtId="0" fontId="15" fillId="0" borderId="0" xfId="0" applyFont="1" applyAlignment="1">
      <alignment vertical="top" wrapText="1"/>
    </xf>
    <xf numFmtId="164" fontId="5" fillId="0" borderId="0" xfId="0" applyNumberFormat="1" applyFont="1" applyAlignment="1">
      <alignment horizontal="right" vertical="center" indent="1" shrinkToFit="1"/>
    </xf>
    <xf numFmtId="164" fontId="5" fillId="3" borderId="0" xfId="0" applyNumberFormat="1" applyFont="1" applyFill="1" applyAlignment="1">
      <alignment horizontal="right" vertical="center" indent="1" shrinkToFit="1"/>
    </xf>
    <xf numFmtId="164" fontId="8" fillId="2" borderId="0" xfId="0" applyNumberFormat="1" applyFont="1" applyFill="1" applyAlignment="1">
      <alignment horizontal="right" vertical="center" indent="1" shrinkToFit="1"/>
    </xf>
    <xf numFmtId="0" fontId="20" fillId="0" borderId="0" xfId="0" applyFont="1" applyAlignment="1">
      <alignment horizontal="left" vertical="center"/>
    </xf>
    <xf numFmtId="0" fontId="3" fillId="0" borderId="0" xfId="0" applyFont="1"/>
    <xf numFmtId="0" fontId="15" fillId="3" borderId="7" xfId="0" applyFont="1" applyFill="1" applyBorder="1" applyAlignment="1">
      <alignment horizontal="left" vertical="top" wrapText="1"/>
    </xf>
    <xf numFmtId="0" fontId="18" fillId="0" borderId="9" xfId="0" applyFont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1" fontId="16" fillId="2" borderId="2" xfId="0" applyNumberFormat="1" applyFont="1" applyFill="1" applyBorder="1" applyAlignment="1">
      <alignment horizontal="center" vertical="center" shrinkToFit="1"/>
    </xf>
    <xf numFmtId="0" fontId="19" fillId="3" borderId="0" xfId="0" applyFont="1" applyFill="1" applyAlignment="1">
      <alignment vertical="center" wrapText="1"/>
    </xf>
    <xf numFmtId="164" fontId="19" fillId="3" borderId="0" xfId="0" applyNumberFormat="1" applyFont="1" applyFill="1" applyAlignment="1">
      <alignment vertical="center" wrapText="1"/>
    </xf>
    <xf numFmtId="164" fontId="6" fillId="0" borderId="0" xfId="0" applyNumberFormat="1" applyFont="1" applyAlignment="1">
      <alignment horizontal="left" vertical="top"/>
    </xf>
    <xf numFmtId="164" fontId="14" fillId="4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 wrapText="1"/>
    </xf>
    <xf numFmtId="164" fontId="8" fillId="2" borderId="0" xfId="1" applyNumberFormat="1" applyFont="1" applyFill="1" applyAlignment="1">
      <alignment horizontal="right" vertical="center" indent="1" shrinkToFit="1"/>
    </xf>
    <xf numFmtId="0" fontId="8" fillId="2" borderId="0" xfId="1" applyFont="1" applyFill="1" applyAlignment="1">
      <alignment horizontal="left" vertical="center" wrapText="1"/>
    </xf>
    <xf numFmtId="164" fontId="16" fillId="4" borderId="0" xfId="1" applyNumberFormat="1" applyFont="1" applyFill="1" applyAlignment="1">
      <alignment vertical="center" shrinkToFit="1"/>
    </xf>
    <xf numFmtId="0" fontId="15" fillId="4" borderId="0" xfId="1" applyFont="1" applyFill="1" applyAlignment="1">
      <alignment vertical="center" wrapText="1"/>
    </xf>
    <xf numFmtId="0" fontId="15" fillId="4" borderId="9" xfId="1" applyFont="1" applyFill="1" applyBorder="1" applyAlignment="1">
      <alignment vertical="center" wrapText="1"/>
    </xf>
    <xf numFmtId="0" fontId="15" fillId="4" borderId="4" xfId="1" applyFont="1" applyFill="1" applyBorder="1" applyAlignment="1">
      <alignment horizontal="left" vertical="center" wrapText="1"/>
    </xf>
    <xf numFmtId="164" fontId="5" fillId="0" borderId="0" xfId="1" applyNumberFormat="1" applyFont="1" applyAlignment="1">
      <alignment horizontal="right" vertical="center" indent="1" shrinkToFit="1"/>
    </xf>
    <xf numFmtId="0" fontId="7" fillId="0" borderId="0" xfId="1" applyFont="1" applyAlignment="1">
      <alignment horizontal="left" vertical="top" wrapText="1"/>
    </xf>
    <xf numFmtId="0" fontId="18" fillId="0" borderId="4" xfId="1" applyFont="1" applyBorder="1" applyAlignment="1">
      <alignment horizontal="left" vertical="center" wrapText="1"/>
    </xf>
    <xf numFmtId="164" fontId="5" fillId="3" borderId="0" xfId="1" applyNumberFormat="1" applyFont="1" applyFill="1" applyAlignment="1">
      <alignment horizontal="right" vertical="center" indent="1" shrinkToFit="1"/>
    </xf>
    <xf numFmtId="0" fontId="7" fillId="3" borderId="0" xfId="1" applyFont="1" applyFill="1" applyAlignment="1">
      <alignment horizontal="left" vertical="top" wrapText="1"/>
    </xf>
    <xf numFmtId="164" fontId="19" fillId="3" borderId="8" xfId="1" applyNumberFormat="1" applyFont="1" applyFill="1" applyBorder="1" applyAlignment="1">
      <alignment vertical="center" wrapText="1"/>
    </xf>
    <xf numFmtId="0" fontId="19" fillId="3" borderId="8" xfId="1" applyFont="1" applyFill="1" applyBorder="1" applyAlignment="1">
      <alignment vertical="center" wrapText="1"/>
    </xf>
    <xf numFmtId="0" fontId="19" fillId="3" borderId="7" xfId="1" applyFont="1" applyFill="1" applyBorder="1" applyAlignment="1">
      <alignment vertical="center" wrapText="1"/>
    </xf>
    <xf numFmtId="0" fontId="15" fillId="3" borderId="2" xfId="1" applyFont="1" applyFill="1" applyBorder="1" applyAlignment="1">
      <alignment horizontal="left" vertical="top" wrapText="1"/>
    </xf>
    <xf numFmtId="1" fontId="16" fillId="2" borderId="3" xfId="1" applyNumberFormat="1" applyFont="1" applyFill="1" applyBorder="1" applyAlignment="1">
      <alignment horizontal="center" vertical="center" shrinkToFit="1"/>
    </xf>
    <xf numFmtId="1" fontId="16" fillId="2" borderId="6" xfId="1" applyNumberFormat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 indent="2"/>
    </xf>
    <xf numFmtId="0" fontId="15" fillId="0" borderId="0" xfId="1" applyFont="1" applyAlignment="1">
      <alignment vertical="top" wrapText="1"/>
    </xf>
    <xf numFmtId="0" fontId="20" fillId="0" borderId="0" xfId="1" applyFont="1" applyAlignment="1">
      <alignment horizontal="left" vertical="center"/>
    </xf>
    <xf numFmtId="0" fontId="13" fillId="0" borderId="0" xfId="1"/>
    <xf numFmtId="0" fontId="20" fillId="0" borderId="0" xfId="1" applyFont="1" applyAlignment="1">
      <alignment horizontal="left" vertical="top"/>
    </xf>
    <xf numFmtId="0" fontId="3" fillId="0" borderId="0" xfId="1" applyFont="1"/>
    <xf numFmtId="0" fontId="11" fillId="0" borderId="0" xfId="1" applyFont="1" applyAlignment="1">
      <alignment horizontal="center"/>
    </xf>
    <xf numFmtId="0" fontId="11" fillId="0" borderId="1" xfId="1" applyFont="1" applyBorder="1" applyAlignment="1">
      <alignment horizontal="center"/>
    </xf>
    <xf numFmtId="14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/>
    </xf>
    <xf numFmtId="164" fontId="8" fillId="2" borderId="0" xfId="1" applyNumberFormat="1" applyFont="1" applyFill="1" applyAlignment="1">
      <alignment horizontal="right" vertical="center" shrinkToFit="1"/>
    </xf>
    <xf numFmtId="164" fontId="5" fillId="3" borderId="0" xfId="1" applyNumberFormat="1" applyFont="1" applyFill="1" applyAlignment="1">
      <alignment horizontal="right" vertical="center" shrinkToFit="1"/>
    </xf>
    <xf numFmtId="164" fontId="5" fillId="0" borderId="0" xfId="1" applyNumberFormat="1" applyFont="1" applyAlignment="1">
      <alignment horizontal="right" vertical="center" shrinkToFit="1"/>
    </xf>
    <xf numFmtId="164" fontId="16" fillId="4" borderId="0" xfId="1" applyNumberFormat="1" applyFont="1" applyFill="1" applyAlignment="1">
      <alignment horizontal="left" vertical="center" shrinkToFit="1"/>
    </xf>
    <xf numFmtId="0" fontId="11" fillId="0" borderId="1" xfId="1" applyFont="1" applyBorder="1" applyAlignment="1">
      <alignment horizontal="left" vertical="center"/>
    </xf>
    <xf numFmtId="0" fontId="2" fillId="0" borderId="0" xfId="0" applyFont="1"/>
    <xf numFmtId="164" fontId="21" fillId="0" borderId="0" xfId="0" applyNumberFormat="1" applyFont="1" applyAlignment="1">
      <alignment horizontal="right" vertical="center" indent="1" shrinkToFit="1"/>
    </xf>
    <xf numFmtId="164" fontId="21" fillId="3" borderId="0" xfId="0" applyNumberFormat="1" applyFont="1" applyFill="1" applyAlignment="1">
      <alignment horizontal="right" vertical="center" indent="1" shrinkToFit="1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4" fillId="2" borderId="2" xfId="1" applyFont="1" applyFill="1" applyBorder="1" applyAlignment="1">
      <alignment horizontal="left" vertical="top" wrapText="1"/>
    </xf>
    <xf numFmtId="0" fontId="14" fillId="2" borderId="4" xfId="1" applyFont="1" applyFill="1" applyBorder="1" applyAlignment="1">
      <alignment horizontal="left" vertical="top" wrapText="1"/>
    </xf>
    <xf numFmtId="0" fontId="14" fillId="2" borderId="5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7" fillId="0" borderId="9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center" wrapText="1"/>
    </xf>
    <xf numFmtId="0" fontId="14" fillId="4" borderId="15" xfId="1" applyFont="1" applyFill="1" applyBorder="1" applyAlignment="1">
      <alignment horizontal="center" vertical="center" wrapText="1"/>
    </xf>
    <xf numFmtId="0" fontId="14" fillId="4" borderId="16" xfId="1" applyFont="1" applyFill="1" applyBorder="1" applyAlignment="1">
      <alignment horizontal="center" vertical="center" wrapText="1"/>
    </xf>
    <xf numFmtId="0" fontId="1" fillId="0" borderId="0" xfId="0" applyFont="1"/>
    <xf numFmtId="0" fontId="2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C131895-F9F1-42D7-934D-F8E57EEE77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0</xdr:row>
      <xdr:rowOff>133350</xdr:rowOff>
    </xdr:from>
    <xdr:to>
      <xdr:col>1</xdr:col>
      <xdr:colOff>1257300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6D3C5B9-E821-4F5D-A1AA-D297D3D7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133350"/>
          <a:ext cx="3038477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0</xdr:row>
      <xdr:rowOff>133350</xdr:rowOff>
    </xdr:from>
    <xdr:to>
      <xdr:col>1</xdr:col>
      <xdr:colOff>1257300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F8B39DE-A744-4940-B0FC-A0518994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133350"/>
          <a:ext cx="3038477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0</xdr:row>
      <xdr:rowOff>133350</xdr:rowOff>
    </xdr:from>
    <xdr:to>
      <xdr:col>1</xdr:col>
      <xdr:colOff>1257300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5141C3-3375-4DBE-99CE-A815B40F5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133350"/>
          <a:ext cx="3038477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0</xdr:row>
      <xdr:rowOff>133350</xdr:rowOff>
    </xdr:from>
    <xdr:to>
      <xdr:col>1</xdr:col>
      <xdr:colOff>1257300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133350"/>
          <a:ext cx="2762252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0</xdr:row>
      <xdr:rowOff>133350</xdr:rowOff>
    </xdr:from>
    <xdr:to>
      <xdr:col>1</xdr:col>
      <xdr:colOff>1257300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8CEA4CA-317D-4868-9562-9ED8FEC47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133350"/>
          <a:ext cx="1228727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0</xdr:row>
      <xdr:rowOff>133350</xdr:rowOff>
    </xdr:from>
    <xdr:to>
      <xdr:col>1</xdr:col>
      <xdr:colOff>1257300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50D65C4-0E70-4D5A-868C-2E79F1BF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133350"/>
          <a:ext cx="1228727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BA563-BB07-4C98-94A3-CC985E30F995}">
  <dimension ref="A1:R26"/>
  <sheetViews>
    <sheetView tabSelected="1" workbookViewId="0">
      <selection activeCell="I24" sqref="I24"/>
    </sheetView>
  </sheetViews>
  <sheetFormatPr baseColWidth="10" defaultRowHeight="15.75" x14ac:dyDescent="0.2"/>
  <cols>
    <col min="1" max="1" width="33.6640625" style="1" customWidth="1"/>
    <col min="2" max="2" width="26.6640625" style="1" customWidth="1"/>
    <col min="3" max="3" width="24" style="1" customWidth="1"/>
    <col min="4" max="4" width="24.33203125" style="1" customWidth="1"/>
    <col min="5" max="5" width="17.33203125" style="1" bestFit="1" customWidth="1"/>
    <col min="6" max="6" width="39.33203125" style="1" customWidth="1"/>
    <col min="7" max="8" width="6.5" style="1" bestFit="1" customWidth="1"/>
    <col min="9" max="9" width="11.33203125" style="1" customWidth="1"/>
    <col min="10" max="10" width="8.83203125" style="1" customWidth="1"/>
    <col min="11" max="11" width="17.33203125" style="1" bestFit="1" customWidth="1"/>
    <col min="12" max="12" width="19.1640625" style="1" customWidth="1"/>
    <col min="13" max="13" width="16.83203125" style="1" customWidth="1"/>
    <col min="14" max="14" width="17.33203125" style="1" bestFit="1" customWidth="1"/>
    <col min="15" max="15" width="10" style="1" customWidth="1"/>
    <col min="16" max="16" width="9.33203125" style="1" customWidth="1"/>
    <col min="17" max="19" width="17.33203125" style="1" bestFit="1" customWidth="1"/>
    <col min="20" max="16384" width="12" style="1"/>
  </cols>
  <sheetData>
    <row r="1" spans="1:18" s="12" customFormat="1" ht="61.5" customHeight="1" thickBot="1" x14ac:dyDescent="0.25">
      <c r="A1" s="8"/>
      <c r="B1" s="9"/>
      <c r="C1" s="9"/>
      <c r="D1" s="8"/>
      <c r="E1" s="10"/>
      <c r="F1" s="11"/>
      <c r="G1" s="11"/>
      <c r="H1" s="11"/>
      <c r="I1" s="11"/>
      <c r="J1" s="11"/>
      <c r="K1" s="11"/>
      <c r="L1" s="11"/>
      <c r="M1" s="11"/>
      <c r="N1" s="11"/>
      <c r="O1" s="124" t="s">
        <v>6</v>
      </c>
      <c r="P1" s="124"/>
      <c r="Q1" s="124"/>
      <c r="R1" s="124"/>
    </row>
    <row r="2" spans="1:18" s="13" customFormat="1" ht="12.75" x14ac:dyDescent="0.2"/>
    <row r="3" spans="1:18" s="13" customFormat="1" ht="15" x14ac:dyDescent="0.25">
      <c r="A3" s="14" t="s">
        <v>7</v>
      </c>
      <c r="B3" s="15"/>
      <c r="C3" s="15"/>
      <c r="D3" s="15"/>
      <c r="E3" s="15"/>
    </row>
    <row r="4" spans="1:18" s="13" customFormat="1" ht="15.75" customHeight="1" x14ac:dyDescent="0.25">
      <c r="A4" s="123" t="s">
        <v>64</v>
      </c>
      <c r="B4" s="14"/>
      <c r="C4" s="14"/>
      <c r="D4" s="14"/>
      <c r="E4" s="14"/>
    </row>
    <row r="5" spans="1:18" s="13" customFormat="1" ht="15" x14ac:dyDescent="0.25">
      <c r="A5" s="123" t="s">
        <v>65</v>
      </c>
      <c r="B5" s="15"/>
      <c r="C5" s="15"/>
      <c r="D5" s="15"/>
      <c r="E5" s="15"/>
    </row>
    <row r="6" spans="1:18" s="13" customFormat="1" ht="15" x14ac:dyDescent="0.25">
      <c r="A6" s="123" t="s">
        <v>66</v>
      </c>
      <c r="B6" s="15"/>
      <c r="C6" s="15"/>
      <c r="D6" s="15"/>
      <c r="E6" s="15"/>
    </row>
    <row r="7" spans="1:18" s="13" customFormat="1" x14ac:dyDescent="0.25">
      <c r="A7" s="14"/>
      <c r="B7" s="15"/>
      <c r="C7" s="15"/>
      <c r="D7" s="15"/>
      <c r="E7" s="15"/>
      <c r="H7" s="22"/>
    </row>
    <row r="8" spans="1:18" s="13" customFormat="1" x14ac:dyDescent="0.25">
      <c r="A8" s="14"/>
      <c r="B8" s="15"/>
      <c r="C8" s="15"/>
      <c r="D8" s="15"/>
      <c r="E8" s="15"/>
      <c r="H8" s="22"/>
    </row>
    <row r="11" spans="1:18" x14ac:dyDescent="0.2">
      <c r="A11" s="85" t="s">
        <v>67</v>
      </c>
      <c r="B11" s="85"/>
      <c r="C11" s="85"/>
      <c r="D11" s="85"/>
      <c r="E11" s="85"/>
      <c r="F11" s="27" t="s">
        <v>12</v>
      </c>
      <c r="G11" s="27"/>
      <c r="K11" s="23"/>
    </row>
    <row r="12" spans="1:18" ht="16.5" customHeight="1" x14ac:dyDescent="0.2">
      <c r="G12" s="87" t="s">
        <v>16</v>
      </c>
      <c r="H12" s="88"/>
      <c r="I12" s="88"/>
      <c r="J12" s="88"/>
      <c r="K12" s="88"/>
      <c r="L12" s="88"/>
      <c r="M12" s="87" t="s">
        <v>17</v>
      </c>
      <c r="N12" s="88"/>
      <c r="O12" s="88"/>
      <c r="P12" s="88"/>
      <c r="Q12" s="88"/>
      <c r="R12" s="88"/>
    </row>
    <row r="13" spans="1:18" ht="31.5" customHeight="1" x14ac:dyDescent="0.2">
      <c r="A13" s="2" t="s">
        <v>0</v>
      </c>
      <c r="B13" s="89" t="s">
        <v>68</v>
      </c>
      <c r="C13" s="90" t="s">
        <v>69</v>
      </c>
      <c r="D13" s="90" t="s">
        <v>70</v>
      </c>
      <c r="E13" s="3"/>
      <c r="F13" s="91" t="s">
        <v>10</v>
      </c>
      <c r="G13" s="94" t="s">
        <v>13</v>
      </c>
      <c r="H13" s="95"/>
      <c r="I13" s="96" t="s">
        <v>14</v>
      </c>
      <c r="J13" s="96"/>
      <c r="K13" s="95" t="s">
        <v>15</v>
      </c>
      <c r="L13" s="95"/>
      <c r="M13" s="97" t="s">
        <v>13</v>
      </c>
      <c r="N13" s="82"/>
      <c r="O13" s="80" t="s">
        <v>14</v>
      </c>
      <c r="P13" s="80"/>
      <c r="Q13" s="82" t="s">
        <v>15</v>
      </c>
      <c r="R13" s="82"/>
    </row>
    <row r="14" spans="1:18" ht="15.75" customHeight="1" x14ac:dyDescent="0.2">
      <c r="A14" s="4"/>
      <c r="B14" s="89"/>
      <c r="C14" s="90"/>
      <c r="D14" s="90"/>
      <c r="E14" s="3"/>
      <c r="F14" s="92"/>
      <c r="G14" s="94"/>
      <c r="H14" s="95"/>
      <c r="I14" s="81"/>
      <c r="J14" s="81"/>
      <c r="K14" s="83"/>
      <c r="L14" s="83"/>
      <c r="M14" s="98"/>
      <c r="N14" s="83"/>
      <c r="O14" s="81"/>
      <c r="P14" s="81"/>
      <c r="Q14" s="83"/>
      <c r="R14" s="83"/>
    </row>
    <row r="15" spans="1:18" ht="20.100000000000001" customHeight="1" x14ac:dyDescent="0.2">
      <c r="A15" s="5" t="s">
        <v>59</v>
      </c>
      <c r="B15" s="76">
        <v>25592.880000000001</v>
      </c>
      <c r="C15" s="76">
        <v>20826.189999999999</v>
      </c>
      <c r="D15" s="76">
        <f>B15-C15</f>
        <v>4766.6900000000023</v>
      </c>
      <c r="E15" s="3"/>
      <c r="F15" s="93"/>
      <c r="G15" s="32">
        <v>2024</v>
      </c>
      <c r="H15" s="32">
        <v>2023</v>
      </c>
      <c r="I15" s="32">
        <v>2024</v>
      </c>
      <c r="J15" s="32">
        <v>2023</v>
      </c>
      <c r="K15" s="32">
        <v>2024</v>
      </c>
      <c r="L15" s="32">
        <v>2023</v>
      </c>
      <c r="M15" s="32">
        <v>2024</v>
      </c>
      <c r="N15" s="32">
        <v>2023</v>
      </c>
      <c r="O15" s="32">
        <v>2024</v>
      </c>
      <c r="P15" s="32">
        <v>2023</v>
      </c>
      <c r="Q15" s="32">
        <v>2024</v>
      </c>
      <c r="R15" s="32">
        <v>2023</v>
      </c>
    </row>
    <row r="16" spans="1:18" ht="19.5" customHeight="1" x14ac:dyDescent="0.2">
      <c r="A16" s="6" t="s">
        <v>60</v>
      </c>
      <c r="B16" s="77">
        <v>986999.92</v>
      </c>
      <c r="C16" s="77">
        <v>490138.63</v>
      </c>
      <c r="D16" s="77">
        <f t="shared" ref="D16" si="0">B16-C16</f>
        <v>496861.29000000004</v>
      </c>
      <c r="E16" s="3"/>
      <c r="F16" s="16" t="s">
        <v>63</v>
      </c>
      <c r="G16" s="29"/>
      <c r="H16" s="33"/>
      <c r="I16" s="33"/>
      <c r="J16" s="33"/>
      <c r="K16" s="34">
        <v>846094.17</v>
      </c>
      <c r="L16" s="34">
        <v>1403987.53</v>
      </c>
      <c r="M16" s="34"/>
      <c r="N16" s="33"/>
      <c r="O16" s="33"/>
      <c r="P16" s="33"/>
      <c r="Q16" s="34">
        <v>755717.84</v>
      </c>
      <c r="R16" s="34">
        <v>1016345.12</v>
      </c>
    </row>
    <row r="17" spans="1:18" ht="20.100000000000001" customHeight="1" x14ac:dyDescent="0.2">
      <c r="A17" s="6" t="s">
        <v>62</v>
      </c>
      <c r="B17" s="77">
        <v>108933.97</v>
      </c>
      <c r="C17" s="77">
        <v>80229.37</v>
      </c>
      <c r="D17" s="77">
        <f>B17-C17</f>
        <v>28704.600000000006</v>
      </c>
      <c r="E17" s="3"/>
      <c r="F17" s="78" t="s">
        <v>11</v>
      </c>
      <c r="G17" s="79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spans="1:18" ht="20.100000000000001" customHeight="1" x14ac:dyDescent="0.2">
      <c r="A18" s="7" t="s">
        <v>5</v>
      </c>
      <c r="B18" s="26">
        <f>SUM(B15:B17)</f>
        <v>1121526.77</v>
      </c>
      <c r="C18" s="26">
        <f>SUM(C15:C17)</f>
        <v>591194.18999999994</v>
      </c>
      <c r="D18" s="26">
        <f>SUM(D15:D17)</f>
        <v>530332.58000000007</v>
      </c>
      <c r="E18" s="3"/>
      <c r="F18" s="17" t="s">
        <v>9</v>
      </c>
      <c r="G18" s="31"/>
      <c r="H18" s="18"/>
      <c r="I18" s="19"/>
      <c r="J18" s="19"/>
      <c r="K18" s="36">
        <f>K16</f>
        <v>846094.17</v>
      </c>
      <c r="L18" s="20">
        <f>L16</f>
        <v>1403987.53</v>
      </c>
      <c r="M18" s="20"/>
      <c r="N18" s="20"/>
      <c r="O18" s="20"/>
      <c r="P18" s="20"/>
      <c r="Q18" s="20">
        <f>Q16</f>
        <v>755717.84</v>
      </c>
      <c r="R18" s="20">
        <f>R16</f>
        <v>1016345.12</v>
      </c>
    </row>
    <row r="19" spans="1:18" ht="20.100000000000001" customHeight="1" x14ac:dyDescent="0.2">
      <c r="E19" s="3"/>
    </row>
    <row r="21" spans="1:18" x14ac:dyDescent="0.2">
      <c r="A21" s="85" t="s">
        <v>71</v>
      </c>
      <c r="B21" s="85"/>
      <c r="C21" s="85"/>
      <c r="D21" s="85"/>
      <c r="E21" s="85"/>
    </row>
    <row r="22" spans="1:18" x14ac:dyDescent="0.2">
      <c r="K22" s="35"/>
    </row>
    <row r="23" spans="1:18" x14ac:dyDescent="0.2">
      <c r="A23" s="2" t="s">
        <v>0</v>
      </c>
      <c r="B23" s="89" t="s">
        <v>68</v>
      </c>
      <c r="C23" s="90" t="s">
        <v>69</v>
      </c>
      <c r="D23" s="90" t="s">
        <v>70</v>
      </c>
    </row>
    <row r="24" spans="1:18" ht="33" customHeight="1" x14ac:dyDescent="0.2">
      <c r="A24" s="4"/>
      <c r="B24" s="89"/>
      <c r="C24" s="90"/>
      <c r="D24" s="90"/>
    </row>
    <row r="25" spans="1:18" x14ac:dyDescent="0.2">
      <c r="A25" s="5" t="s">
        <v>33</v>
      </c>
      <c r="B25" s="76">
        <v>1298805.8799999999</v>
      </c>
      <c r="C25" s="76">
        <v>227326.45</v>
      </c>
      <c r="D25" s="76">
        <f>B25-C25</f>
        <v>1071479.43</v>
      </c>
    </row>
    <row r="26" spans="1:18" x14ac:dyDescent="0.2">
      <c r="A26" s="7" t="s">
        <v>5</v>
      </c>
      <c r="B26" s="26">
        <f>SUM(B25:B25)</f>
        <v>1298805.8799999999</v>
      </c>
      <c r="C26" s="26">
        <f>SUM(C25:C25)</f>
        <v>227326.45</v>
      </c>
      <c r="D26" s="26">
        <f>SUM(D25:D25)</f>
        <v>1071479.43</v>
      </c>
    </row>
  </sheetData>
  <mergeCells count="19">
    <mergeCell ref="B23:B24"/>
    <mergeCell ref="C23:C24"/>
    <mergeCell ref="D23:D24"/>
    <mergeCell ref="K13:L14"/>
    <mergeCell ref="M13:N14"/>
    <mergeCell ref="O13:P14"/>
    <mergeCell ref="Q13:R14"/>
    <mergeCell ref="H17:R17"/>
    <mergeCell ref="A21:E21"/>
    <mergeCell ref="O1:R1"/>
    <mergeCell ref="A11:E11"/>
    <mergeCell ref="G12:L12"/>
    <mergeCell ref="M12:R12"/>
    <mergeCell ref="B13:B14"/>
    <mergeCell ref="C13:C14"/>
    <mergeCell ref="D13:D14"/>
    <mergeCell ref="F13:F15"/>
    <mergeCell ref="G13:H14"/>
    <mergeCell ref="I13:J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B36F-FB03-4D1E-B2E8-38696C6DB3E2}">
  <dimension ref="A1:R27"/>
  <sheetViews>
    <sheetView workbookViewId="0">
      <selection activeCell="K24" sqref="K24"/>
    </sheetView>
  </sheetViews>
  <sheetFormatPr baseColWidth="10" defaultRowHeight="15.75" x14ac:dyDescent="0.2"/>
  <cols>
    <col min="1" max="1" width="33.6640625" style="1" customWidth="1"/>
    <col min="2" max="2" width="26.6640625" style="1" customWidth="1"/>
    <col min="3" max="3" width="24" style="1" customWidth="1"/>
    <col min="4" max="4" width="24.33203125" style="1" customWidth="1"/>
    <col min="5" max="5" width="17.33203125" style="1" bestFit="1" customWidth="1"/>
    <col min="6" max="6" width="39.33203125" style="1" customWidth="1"/>
    <col min="7" max="8" width="6.5" style="1" bestFit="1" customWidth="1"/>
    <col min="9" max="9" width="11.33203125" style="1" customWidth="1"/>
    <col min="10" max="10" width="8.83203125" style="1" customWidth="1"/>
    <col min="11" max="11" width="17.33203125" style="1" bestFit="1" customWidth="1"/>
    <col min="12" max="12" width="19.1640625" style="1" customWidth="1"/>
    <col min="13" max="13" width="16.83203125" style="1" customWidth="1"/>
    <col min="14" max="14" width="17.33203125" style="1" bestFit="1" customWidth="1"/>
    <col min="15" max="15" width="10" style="1" customWidth="1"/>
    <col min="16" max="16" width="9.33203125" style="1" customWidth="1"/>
    <col min="17" max="19" width="17.33203125" style="1" bestFit="1" customWidth="1"/>
    <col min="20" max="16384" width="12" style="1"/>
  </cols>
  <sheetData>
    <row r="1" spans="1:18" s="12" customFormat="1" ht="61.5" customHeight="1" thickBot="1" x14ac:dyDescent="0.25">
      <c r="A1" s="8"/>
      <c r="B1" s="9"/>
      <c r="C1" s="9"/>
      <c r="D1" s="8"/>
      <c r="E1" s="10"/>
      <c r="F1" s="11"/>
      <c r="G1" s="11"/>
      <c r="H1" s="11"/>
      <c r="I1" s="11"/>
      <c r="J1" s="11"/>
      <c r="K1" s="11"/>
      <c r="L1" s="11"/>
      <c r="M1" s="11"/>
      <c r="N1" s="11"/>
      <c r="O1" s="86" t="s">
        <v>6</v>
      </c>
      <c r="P1" s="86"/>
      <c r="Q1" s="86"/>
      <c r="R1" s="86"/>
    </row>
    <row r="2" spans="1:18" s="13" customFormat="1" ht="12.75" x14ac:dyDescent="0.2"/>
    <row r="3" spans="1:18" s="13" customFormat="1" ht="15" x14ac:dyDescent="0.25">
      <c r="A3" s="14" t="s">
        <v>7</v>
      </c>
      <c r="B3" s="15"/>
      <c r="C3" s="15"/>
      <c r="D3" s="15"/>
      <c r="E3" s="15"/>
    </row>
    <row r="4" spans="1:18" s="13" customFormat="1" ht="15.75" customHeight="1" x14ac:dyDescent="0.25">
      <c r="A4" s="75" t="s">
        <v>52</v>
      </c>
      <c r="B4" s="14"/>
      <c r="C4" s="14"/>
      <c r="D4" s="14"/>
      <c r="E4" s="14"/>
    </row>
    <row r="5" spans="1:18" s="13" customFormat="1" ht="15" x14ac:dyDescent="0.25">
      <c r="A5" s="75" t="s">
        <v>53</v>
      </c>
      <c r="B5" s="15"/>
      <c r="C5" s="15"/>
      <c r="D5" s="15"/>
      <c r="E5" s="15"/>
    </row>
    <row r="6" spans="1:18" s="13" customFormat="1" ht="15" x14ac:dyDescent="0.25">
      <c r="A6" s="75" t="s">
        <v>54</v>
      </c>
      <c r="B6" s="15"/>
      <c r="C6" s="15"/>
      <c r="D6" s="15"/>
      <c r="E6" s="15"/>
    </row>
    <row r="7" spans="1:18" s="13" customFormat="1" x14ac:dyDescent="0.25">
      <c r="A7" s="14"/>
      <c r="B7" s="15"/>
      <c r="C7" s="15"/>
      <c r="D7" s="15"/>
      <c r="E7" s="15"/>
      <c r="H7" s="22"/>
    </row>
    <row r="8" spans="1:18" s="13" customFormat="1" x14ac:dyDescent="0.25">
      <c r="A8" s="14"/>
      <c r="B8" s="15"/>
      <c r="C8" s="15"/>
      <c r="D8" s="15"/>
      <c r="E8" s="15"/>
      <c r="H8" s="22"/>
    </row>
    <row r="11" spans="1:18" x14ac:dyDescent="0.2">
      <c r="A11" s="85" t="s">
        <v>55</v>
      </c>
      <c r="B11" s="85"/>
      <c r="C11" s="85"/>
      <c r="D11" s="85"/>
      <c r="E11" s="85"/>
      <c r="F11" s="27" t="s">
        <v>12</v>
      </c>
      <c r="G11" s="27"/>
      <c r="K11" s="23"/>
    </row>
    <row r="12" spans="1:18" ht="16.5" customHeight="1" x14ac:dyDescent="0.2">
      <c r="G12" s="87" t="s">
        <v>16</v>
      </c>
      <c r="H12" s="88"/>
      <c r="I12" s="88"/>
      <c r="J12" s="88"/>
      <c r="K12" s="88"/>
      <c r="L12" s="88"/>
      <c r="M12" s="87" t="s">
        <v>17</v>
      </c>
      <c r="N12" s="88"/>
      <c r="O12" s="88"/>
      <c r="P12" s="88"/>
      <c r="Q12" s="88"/>
      <c r="R12" s="88"/>
    </row>
    <row r="13" spans="1:18" ht="31.5" customHeight="1" x14ac:dyDescent="0.2">
      <c r="A13" s="2" t="s">
        <v>0</v>
      </c>
      <c r="B13" s="89" t="s">
        <v>56</v>
      </c>
      <c r="C13" s="90" t="s">
        <v>57</v>
      </c>
      <c r="D13" s="90" t="s">
        <v>58</v>
      </c>
      <c r="E13" s="3"/>
      <c r="F13" s="91" t="s">
        <v>10</v>
      </c>
      <c r="G13" s="94" t="s">
        <v>13</v>
      </c>
      <c r="H13" s="95"/>
      <c r="I13" s="96" t="s">
        <v>14</v>
      </c>
      <c r="J13" s="96"/>
      <c r="K13" s="95" t="s">
        <v>15</v>
      </c>
      <c r="L13" s="95"/>
      <c r="M13" s="97" t="s">
        <v>13</v>
      </c>
      <c r="N13" s="82"/>
      <c r="O13" s="80" t="s">
        <v>14</v>
      </c>
      <c r="P13" s="80"/>
      <c r="Q13" s="82" t="s">
        <v>15</v>
      </c>
      <c r="R13" s="82"/>
    </row>
    <row r="14" spans="1:18" ht="15.75" customHeight="1" x14ac:dyDescent="0.2">
      <c r="A14" s="4"/>
      <c r="B14" s="89"/>
      <c r="C14" s="90"/>
      <c r="D14" s="90"/>
      <c r="E14" s="3"/>
      <c r="F14" s="92"/>
      <c r="G14" s="94"/>
      <c r="H14" s="95"/>
      <c r="I14" s="81"/>
      <c r="J14" s="81"/>
      <c r="K14" s="83"/>
      <c r="L14" s="83"/>
      <c r="M14" s="98"/>
      <c r="N14" s="83"/>
      <c r="O14" s="81"/>
      <c r="P14" s="81"/>
      <c r="Q14" s="83"/>
      <c r="R14" s="83"/>
    </row>
    <row r="15" spans="1:18" ht="20.100000000000001" customHeight="1" x14ac:dyDescent="0.2">
      <c r="A15" s="5" t="s">
        <v>59</v>
      </c>
      <c r="B15" s="76">
        <v>70677.3</v>
      </c>
      <c r="C15" s="76">
        <v>46364.37</v>
      </c>
      <c r="D15" s="76">
        <f>B15-C15</f>
        <v>24312.93</v>
      </c>
      <c r="E15" s="3"/>
      <c r="F15" s="93"/>
      <c r="G15" s="32">
        <v>2023</v>
      </c>
      <c r="H15" s="32">
        <v>2022</v>
      </c>
      <c r="I15" s="32">
        <v>2023</v>
      </c>
      <c r="J15" s="32">
        <v>2022</v>
      </c>
      <c r="K15" s="32">
        <v>2023</v>
      </c>
      <c r="L15" s="32">
        <v>2022</v>
      </c>
      <c r="M15" s="32">
        <v>2023</v>
      </c>
      <c r="N15" s="32">
        <v>2022</v>
      </c>
      <c r="O15" s="32">
        <v>2023</v>
      </c>
      <c r="P15" s="32">
        <v>2022</v>
      </c>
      <c r="Q15" s="32">
        <v>2023</v>
      </c>
      <c r="R15" s="32">
        <v>2022</v>
      </c>
    </row>
    <row r="16" spans="1:18" ht="19.5" customHeight="1" x14ac:dyDescent="0.2">
      <c r="A16" s="6" t="s">
        <v>60</v>
      </c>
      <c r="B16" s="77">
        <v>1470304.62</v>
      </c>
      <c r="C16" s="77">
        <v>483304.7</v>
      </c>
      <c r="D16" s="77">
        <f t="shared" ref="D16:D18" si="0">B16-C16</f>
        <v>986999.92000000016</v>
      </c>
      <c r="E16" s="3"/>
      <c r="F16" s="16" t="s">
        <v>63</v>
      </c>
      <c r="G16" s="29"/>
      <c r="H16" s="33"/>
      <c r="I16" s="33"/>
      <c r="J16" s="33"/>
      <c r="K16" s="34">
        <v>1403987.53</v>
      </c>
      <c r="L16" s="34">
        <v>2223612.98</v>
      </c>
      <c r="M16" s="34"/>
      <c r="N16" s="33"/>
      <c r="O16" s="33"/>
      <c r="P16" s="33"/>
      <c r="Q16" s="34">
        <v>1016345.12</v>
      </c>
      <c r="R16" s="34">
        <v>1267632.3899999999</v>
      </c>
    </row>
    <row r="17" spans="1:18" ht="20.100000000000001" customHeight="1" x14ac:dyDescent="0.2">
      <c r="A17" s="5" t="s">
        <v>61</v>
      </c>
      <c r="B17" s="76">
        <v>180680</v>
      </c>
      <c r="C17" s="76">
        <v>180679.13</v>
      </c>
      <c r="D17" s="76">
        <f t="shared" si="0"/>
        <v>0.86999999999534339</v>
      </c>
      <c r="E17" s="3"/>
      <c r="F17" s="78" t="s">
        <v>11</v>
      </c>
      <c r="G17" s="79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spans="1:18" ht="20.100000000000001" customHeight="1" x14ac:dyDescent="0.2">
      <c r="A18" s="6" t="s">
        <v>62</v>
      </c>
      <c r="B18" s="77">
        <v>162456.49</v>
      </c>
      <c r="C18" s="77">
        <v>53522.52</v>
      </c>
      <c r="D18" s="77">
        <f t="shared" si="0"/>
        <v>108933.97</v>
      </c>
      <c r="E18" s="3"/>
      <c r="F18" s="17" t="s">
        <v>9</v>
      </c>
      <c r="G18" s="31"/>
      <c r="H18" s="18"/>
      <c r="I18" s="19"/>
      <c r="J18" s="19"/>
      <c r="K18" s="36">
        <f>K16</f>
        <v>1403987.53</v>
      </c>
      <c r="L18" s="20">
        <f>L16</f>
        <v>2223612.98</v>
      </c>
      <c r="M18" s="20"/>
      <c r="N18" s="20"/>
      <c r="O18" s="20"/>
      <c r="P18" s="20"/>
      <c r="Q18" s="20">
        <f>Q16</f>
        <v>1016345.12</v>
      </c>
      <c r="R18" s="20">
        <f>R16</f>
        <v>1267632.3899999999</v>
      </c>
    </row>
    <row r="19" spans="1:18" ht="20.100000000000001" customHeight="1" x14ac:dyDescent="0.2">
      <c r="A19" s="7" t="s">
        <v>5</v>
      </c>
      <c r="B19" s="26">
        <f>SUM(B15:B18)</f>
        <v>1884118.4100000001</v>
      </c>
      <c r="C19" s="26">
        <f t="shared" ref="C19:D19" si="1">SUM(C15:C18)</f>
        <v>763870.72000000009</v>
      </c>
      <c r="D19" s="26">
        <f t="shared" si="1"/>
        <v>1120247.6900000002</v>
      </c>
      <c r="E19" s="3"/>
    </row>
    <row r="21" spans="1:18" x14ac:dyDescent="0.2">
      <c r="A21" s="85" t="s">
        <v>32</v>
      </c>
      <c r="B21" s="85"/>
      <c r="C21" s="85"/>
      <c r="D21" s="85"/>
      <c r="E21" s="85"/>
    </row>
    <row r="22" spans="1:18" x14ac:dyDescent="0.2">
      <c r="K22" s="35"/>
    </row>
    <row r="23" spans="1:18" x14ac:dyDescent="0.2">
      <c r="A23" s="2" t="s">
        <v>0</v>
      </c>
      <c r="B23" s="89" t="s">
        <v>56</v>
      </c>
      <c r="C23" s="90" t="s">
        <v>57</v>
      </c>
      <c r="D23" s="90" t="s">
        <v>58</v>
      </c>
    </row>
    <row r="24" spans="1:18" ht="33" customHeight="1" x14ac:dyDescent="0.2">
      <c r="A24" s="4"/>
      <c r="B24" s="89"/>
      <c r="C24" s="90"/>
      <c r="D24" s="90"/>
    </row>
    <row r="25" spans="1:18" x14ac:dyDescent="0.2">
      <c r="A25" s="5" t="s">
        <v>33</v>
      </c>
      <c r="B25" s="76">
        <v>1529738.48</v>
      </c>
      <c r="C25" s="76">
        <v>230932.6</v>
      </c>
      <c r="D25" s="76">
        <f>B25-C25</f>
        <v>1298805.8799999999</v>
      </c>
    </row>
    <row r="26" spans="1:18" ht="15.75" customHeight="1" x14ac:dyDescent="0.2">
      <c r="A26" s="6" t="s">
        <v>34</v>
      </c>
      <c r="B26" s="77">
        <v>76433.399999999994</v>
      </c>
      <c r="C26" s="77">
        <v>76433.399999999994</v>
      </c>
      <c r="D26" s="77">
        <f t="shared" ref="D26" si="2">B26-C26</f>
        <v>0</v>
      </c>
    </row>
    <row r="27" spans="1:18" x14ac:dyDescent="0.2">
      <c r="A27" s="7" t="s">
        <v>5</v>
      </c>
      <c r="B27" s="26">
        <f>SUM(B25:B26)</f>
        <v>1606171.88</v>
      </c>
      <c r="C27" s="26">
        <f>SUM(C25:C26)</f>
        <v>307366</v>
      </c>
      <c r="D27" s="26">
        <f>SUM(D25:D26)</f>
        <v>1298805.8799999999</v>
      </c>
    </row>
  </sheetData>
  <mergeCells count="19">
    <mergeCell ref="B23:B24"/>
    <mergeCell ref="C23:C24"/>
    <mergeCell ref="D23:D24"/>
    <mergeCell ref="K13:L14"/>
    <mergeCell ref="M13:N14"/>
    <mergeCell ref="O13:P14"/>
    <mergeCell ref="Q13:R14"/>
    <mergeCell ref="H17:R17"/>
    <mergeCell ref="A21:E21"/>
    <mergeCell ref="O1:R1"/>
    <mergeCell ref="A11:E11"/>
    <mergeCell ref="G12:L12"/>
    <mergeCell ref="M12:R12"/>
    <mergeCell ref="B13:B14"/>
    <mergeCell ref="C13:C14"/>
    <mergeCell ref="D13:D14"/>
    <mergeCell ref="F13:F15"/>
    <mergeCell ref="G13:H14"/>
    <mergeCell ref="I13:J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AF32-F500-48B9-8298-D33A22865188}">
  <dimension ref="A1:R27"/>
  <sheetViews>
    <sheetView workbookViewId="0">
      <selection activeCell="D7" sqref="D7"/>
    </sheetView>
  </sheetViews>
  <sheetFormatPr baseColWidth="10" defaultRowHeight="15.75" x14ac:dyDescent="0.2"/>
  <cols>
    <col min="1" max="1" width="33.6640625" style="1" customWidth="1"/>
    <col min="2" max="2" width="26.6640625" style="1" customWidth="1"/>
    <col min="3" max="3" width="24" style="1" customWidth="1"/>
    <col min="4" max="4" width="24.33203125" style="1" customWidth="1"/>
    <col min="5" max="5" width="17.33203125" style="1" bestFit="1" customWidth="1"/>
    <col min="6" max="6" width="39.33203125" style="1" customWidth="1"/>
    <col min="7" max="8" width="6.5" style="1" bestFit="1" customWidth="1"/>
    <col min="9" max="9" width="11.33203125" style="1" customWidth="1"/>
    <col min="10" max="10" width="8.83203125" style="1" customWidth="1"/>
    <col min="11" max="11" width="17.33203125" style="1" bestFit="1" customWidth="1"/>
    <col min="12" max="12" width="19.1640625" style="1" customWidth="1"/>
    <col min="13" max="13" width="16.83203125" style="1" customWidth="1"/>
    <col min="14" max="14" width="17.33203125" style="1" bestFit="1" customWidth="1"/>
    <col min="15" max="15" width="10" style="1" customWidth="1"/>
    <col min="16" max="16" width="9.33203125" style="1" customWidth="1"/>
    <col min="17" max="19" width="17.33203125" style="1" bestFit="1" customWidth="1"/>
    <col min="20" max="16384" width="12" style="1"/>
  </cols>
  <sheetData>
    <row r="1" spans="1:18" s="12" customFormat="1" ht="61.5" customHeight="1" thickBot="1" x14ac:dyDescent="0.25">
      <c r="A1" s="8"/>
      <c r="B1" s="9"/>
      <c r="C1" s="9"/>
      <c r="D1" s="8"/>
      <c r="E1" s="10"/>
      <c r="F1" s="11"/>
      <c r="G1" s="11"/>
      <c r="H1" s="11"/>
      <c r="I1" s="11"/>
      <c r="J1" s="11"/>
      <c r="K1" s="11"/>
      <c r="L1" s="11"/>
      <c r="M1" s="11"/>
      <c r="N1" s="11"/>
      <c r="O1" s="86" t="s">
        <v>6</v>
      </c>
      <c r="P1" s="86"/>
      <c r="Q1" s="86"/>
      <c r="R1" s="86"/>
    </row>
    <row r="2" spans="1:18" s="13" customFormat="1" ht="12.75" x14ac:dyDescent="0.2"/>
    <row r="3" spans="1:18" s="13" customFormat="1" ht="15" x14ac:dyDescent="0.25">
      <c r="A3" s="14" t="s">
        <v>7</v>
      </c>
      <c r="B3" s="15"/>
      <c r="C3" s="15"/>
      <c r="D3" s="15"/>
      <c r="E3" s="15"/>
    </row>
    <row r="4" spans="1:18" s="13" customFormat="1" ht="15.75" customHeight="1" x14ac:dyDescent="0.25">
      <c r="A4" s="75" t="s">
        <v>45</v>
      </c>
      <c r="B4" s="14"/>
      <c r="C4" s="14"/>
      <c r="D4" s="14"/>
      <c r="E4" s="14"/>
    </row>
    <row r="5" spans="1:18" s="13" customFormat="1" ht="15" x14ac:dyDescent="0.25">
      <c r="A5" s="75" t="s">
        <v>46</v>
      </c>
      <c r="B5" s="15"/>
      <c r="C5" s="15"/>
      <c r="D5" s="15"/>
      <c r="E5" s="15"/>
    </row>
    <row r="6" spans="1:18" s="13" customFormat="1" ht="15" x14ac:dyDescent="0.25">
      <c r="A6" s="75" t="s">
        <v>47</v>
      </c>
      <c r="B6" s="15"/>
      <c r="C6" s="15"/>
      <c r="D6" s="15"/>
      <c r="E6" s="15"/>
    </row>
    <row r="7" spans="1:18" s="13" customFormat="1" x14ac:dyDescent="0.25">
      <c r="A7" s="14"/>
      <c r="B7" s="15"/>
      <c r="C7" s="15"/>
      <c r="D7" s="15"/>
      <c r="E7" s="15"/>
      <c r="H7" s="22"/>
    </row>
    <row r="8" spans="1:18" s="13" customFormat="1" x14ac:dyDescent="0.25">
      <c r="A8" s="14"/>
      <c r="B8" s="15"/>
      <c r="C8" s="15"/>
      <c r="D8" s="15"/>
      <c r="E8" s="15"/>
      <c r="H8" s="22"/>
    </row>
    <row r="11" spans="1:18" x14ac:dyDescent="0.2">
      <c r="A11" s="100" t="s">
        <v>48</v>
      </c>
      <c r="B11" s="85"/>
      <c r="C11" s="85"/>
      <c r="D11" s="85"/>
      <c r="E11" s="85"/>
      <c r="F11" s="27" t="s">
        <v>12</v>
      </c>
      <c r="G11" s="27"/>
      <c r="K11" s="23"/>
    </row>
    <row r="12" spans="1:18" ht="16.5" customHeight="1" x14ac:dyDescent="0.2">
      <c r="G12" s="87" t="s">
        <v>16</v>
      </c>
      <c r="H12" s="88"/>
      <c r="I12" s="88"/>
      <c r="J12" s="88"/>
      <c r="K12" s="88"/>
      <c r="L12" s="88"/>
      <c r="M12" s="87" t="s">
        <v>17</v>
      </c>
      <c r="N12" s="88"/>
      <c r="O12" s="88"/>
      <c r="P12" s="88"/>
      <c r="Q12" s="88"/>
      <c r="R12" s="88"/>
    </row>
    <row r="13" spans="1:18" ht="31.5" customHeight="1" x14ac:dyDescent="0.2">
      <c r="A13" s="2" t="s">
        <v>0</v>
      </c>
      <c r="B13" s="89" t="s">
        <v>49</v>
      </c>
      <c r="C13" s="90" t="s">
        <v>50</v>
      </c>
      <c r="D13" s="90" t="s">
        <v>51</v>
      </c>
      <c r="E13" s="3"/>
      <c r="F13" s="91" t="s">
        <v>10</v>
      </c>
      <c r="G13" s="94" t="s">
        <v>13</v>
      </c>
      <c r="H13" s="95"/>
      <c r="I13" s="96" t="s">
        <v>14</v>
      </c>
      <c r="J13" s="96"/>
      <c r="K13" s="95" t="s">
        <v>15</v>
      </c>
      <c r="L13" s="95"/>
      <c r="M13" s="97" t="s">
        <v>13</v>
      </c>
      <c r="N13" s="82"/>
      <c r="O13" s="80" t="s">
        <v>14</v>
      </c>
      <c r="P13" s="80"/>
      <c r="Q13" s="82" t="s">
        <v>15</v>
      </c>
      <c r="R13" s="82"/>
    </row>
    <row r="14" spans="1:18" ht="15.75" customHeight="1" x14ac:dyDescent="0.2">
      <c r="A14" s="4"/>
      <c r="B14" s="89"/>
      <c r="C14" s="90"/>
      <c r="D14" s="90"/>
      <c r="E14" s="3"/>
      <c r="F14" s="92"/>
      <c r="G14" s="94"/>
      <c r="H14" s="95"/>
      <c r="I14" s="81"/>
      <c r="J14" s="81"/>
      <c r="K14" s="83"/>
      <c r="L14" s="83"/>
      <c r="M14" s="98"/>
      <c r="N14" s="83"/>
      <c r="O14" s="81"/>
      <c r="P14" s="81"/>
      <c r="Q14" s="83"/>
      <c r="R14" s="83"/>
    </row>
    <row r="15" spans="1:18" ht="20.100000000000001" customHeight="1" x14ac:dyDescent="0.2">
      <c r="A15" s="5" t="s">
        <v>1</v>
      </c>
      <c r="B15" s="24">
        <v>116505.48</v>
      </c>
      <c r="C15" s="24">
        <v>45828.18</v>
      </c>
      <c r="D15" s="24">
        <f>B15-C15</f>
        <v>70677.299999999988</v>
      </c>
      <c r="E15" s="3"/>
      <c r="F15" s="93"/>
      <c r="G15" s="32">
        <v>2022</v>
      </c>
      <c r="H15" s="32">
        <v>2021</v>
      </c>
      <c r="I15" s="32">
        <v>2022</v>
      </c>
      <c r="J15" s="32">
        <v>2021</v>
      </c>
      <c r="K15" s="32">
        <v>2022</v>
      </c>
      <c r="L15" s="32">
        <v>2021</v>
      </c>
      <c r="M15" s="32">
        <v>2022</v>
      </c>
      <c r="N15" s="32">
        <v>2021</v>
      </c>
      <c r="O15" s="32">
        <v>2022</v>
      </c>
      <c r="P15" s="32">
        <v>2021</v>
      </c>
      <c r="Q15" s="32">
        <v>2022</v>
      </c>
      <c r="R15" s="32">
        <v>2021</v>
      </c>
    </row>
    <row r="16" spans="1:18" ht="19.5" customHeight="1" x14ac:dyDescent="0.2">
      <c r="A16" s="6" t="s">
        <v>2</v>
      </c>
      <c r="B16" s="25">
        <v>1946870.68</v>
      </c>
      <c r="C16" s="25">
        <v>476566.06</v>
      </c>
      <c r="D16" s="25">
        <f t="shared" ref="D16:D18" si="0">B16-C16</f>
        <v>1470304.6199999999</v>
      </c>
      <c r="E16" s="3"/>
      <c r="F16" s="16" t="s">
        <v>8</v>
      </c>
      <c r="G16" s="29"/>
      <c r="H16" s="33"/>
      <c r="I16" s="33"/>
      <c r="J16" s="33"/>
      <c r="K16" s="34">
        <v>2223612.98</v>
      </c>
      <c r="L16" s="34">
        <v>3295162.58</v>
      </c>
      <c r="M16" s="34"/>
      <c r="N16" s="33"/>
      <c r="O16" s="33"/>
      <c r="P16" s="33"/>
      <c r="Q16" s="34">
        <v>1267632.3899999999</v>
      </c>
      <c r="R16" s="34">
        <v>1263207.67</v>
      </c>
    </row>
    <row r="17" spans="1:18" ht="20.100000000000001" customHeight="1" x14ac:dyDescent="0.2">
      <c r="A17" s="5" t="s">
        <v>3</v>
      </c>
      <c r="B17" s="24">
        <v>361352.49</v>
      </c>
      <c r="C17" s="24">
        <v>180679.17</v>
      </c>
      <c r="D17" s="24">
        <f t="shared" si="0"/>
        <v>180673.31999999998</v>
      </c>
      <c r="E17" s="3"/>
      <c r="F17" s="21" t="s">
        <v>11</v>
      </c>
      <c r="G17" s="30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1:18" ht="20.100000000000001" customHeight="1" x14ac:dyDescent="0.2">
      <c r="A18" s="6" t="s">
        <v>4</v>
      </c>
      <c r="B18" s="25">
        <v>215360.03</v>
      </c>
      <c r="C18" s="25">
        <v>52903.54</v>
      </c>
      <c r="D18" s="25">
        <f t="shared" si="0"/>
        <v>162456.49</v>
      </c>
      <c r="E18" s="3"/>
      <c r="F18" s="17" t="s">
        <v>9</v>
      </c>
      <c r="G18" s="31"/>
      <c r="H18" s="18"/>
      <c r="I18" s="19"/>
      <c r="J18" s="19"/>
      <c r="K18" s="36">
        <f>K16</f>
        <v>2223612.98</v>
      </c>
      <c r="L18" s="20">
        <f>L16</f>
        <v>3295162.58</v>
      </c>
      <c r="M18" s="20"/>
      <c r="N18" s="20"/>
      <c r="O18" s="20"/>
      <c r="P18" s="20"/>
      <c r="Q18" s="20">
        <f>Q16</f>
        <v>1267632.3899999999</v>
      </c>
      <c r="R18" s="20">
        <f>R16</f>
        <v>1263207.67</v>
      </c>
    </row>
    <row r="19" spans="1:18" ht="20.100000000000001" customHeight="1" x14ac:dyDescent="0.2">
      <c r="A19" s="7" t="s">
        <v>5</v>
      </c>
      <c r="B19" s="26">
        <f>SUM(B15:B18)</f>
        <v>2640088.6799999997</v>
      </c>
      <c r="C19" s="26">
        <f t="shared" ref="C19:D19" si="1">SUM(C15:C18)</f>
        <v>755976.95000000007</v>
      </c>
      <c r="D19" s="26">
        <f t="shared" si="1"/>
        <v>1884111.73</v>
      </c>
      <c r="E19" s="3"/>
    </row>
    <row r="21" spans="1:18" x14ac:dyDescent="0.2">
      <c r="A21" s="100" t="s">
        <v>32</v>
      </c>
      <c r="B21" s="85"/>
      <c r="C21" s="85"/>
      <c r="D21" s="85"/>
      <c r="E21" s="85"/>
    </row>
    <row r="22" spans="1:18" x14ac:dyDescent="0.2">
      <c r="K22" s="35"/>
    </row>
    <row r="23" spans="1:18" x14ac:dyDescent="0.2">
      <c r="A23" s="2" t="s">
        <v>0</v>
      </c>
      <c r="B23" s="89" t="s">
        <v>49</v>
      </c>
      <c r="C23" s="90" t="s">
        <v>50</v>
      </c>
      <c r="D23" s="90" t="s">
        <v>51</v>
      </c>
    </row>
    <row r="24" spans="1:18" ht="33" customHeight="1" x14ac:dyDescent="0.2">
      <c r="A24" s="4"/>
      <c r="B24" s="89"/>
      <c r="C24" s="90"/>
      <c r="D24" s="90"/>
    </row>
    <row r="25" spans="1:18" x14ac:dyDescent="0.2">
      <c r="A25" s="37" t="s">
        <v>33</v>
      </c>
      <c r="B25" s="24">
        <v>1764777.01</v>
      </c>
      <c r="C25" s="24">
        <v>235038.53</v>
      </c>
      <c r="D25" s="24">
        <f>B25-C25</f>
        <v>1529738.48</v>
      </c>
    </row>
    <row r="26" spans="1:18" ht="15.75" customHeight="1" x14ac:dyDescent="0.2">
      <c r="A26" s="38" t="s">
        <v>34</v>
      </c>
      <c r="B26" s="25">
        <v>152542.79999999999</v>
      </c>
      <c r="C26" s="25">
        <v>76109.399999999994</v>
      </c>
      <c r="D26" s="25">
        <f t="shared" ref="D26" si="2">B26-C26</f>
        <v>76433.399999999994</v>
      </c>
    </row>
    <row r="27" spans="1:18" x14ac:dyDescent="0.2">
      <c r="A27" s="7" t="s">
        <v>5</v>
      </c>
      <c r="B27" s="26">
        <f>SUM(B25:B26)</f>
        <v>1917319.81</v>
      </c>
      <c r="C27" s="26">
        <f>SUM(C25:C26)</f>
        <v>311147.93</v>
      </c>
      <c r="D27" s="26">
        <f>SUM(D25:D26)</f>
        <v>1606171.88</v>
      </c>
    </row>
  </sheetData>
  <mergeCells count="19">
    <mergeCell ref="O13:P14"/>
    <mergeCell ref="Q13:R14"/>
    <mergeCell ref="H17:R17"/>
    <mergeCell ref="A21:E21"/>
    <mergeCell ref="O1:R1"/>
    <mergeCell ref="A11:E11"/>
    <mergeCell ref="G12:L12"/>
    <mergeCell ref="M12:R12"/>
    <mergeCell ref="B13:B14"/>
    <mergeCell ref="C13:C14"/>
    <mergeCell ref="D13:D14"/>
    <mergeCell ref="F13:F15"/>
    <mergeCell ref="G13:H14"/>
    <mergeCell ref="I13:J14"/>
    <mergeCell ref="B23:B24"/>
    <mergeCell ref="C23:C24"/>
    <mergeCell ref="D23:D24"/>
    <mergeCell ref="K13:L14"/>
    <mergeCell ref="M13:N1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I23" sqref="I23"/>
    </sheetView>
  </sheetViews>
  <sheetFormatPr baseColWidth="10" defaultRowHeight="15.75" x14ac:dyDescent="0.2"/>
  <cols>
    <col min="1" max="1" width="33.6640625" style="1" customWidth="1"/>
    <col min="2" max="2" width="26.6640625" style="1" customWidth="1"/>
    <col min="3" max="3" width="24" style="1" customWidth="1"/>
    <col min="4" max="4" width="24.33203125" style="1" customWidth="1"/>
    <col min="5" max="5" width="17.33203125" style="1" bestFit="1" customWidth="1"/>
    <col min="6" max="6" width="39.33203125" style="1" customWidth="1"/>
    <col min="7" max="8" width="6.5" style="1" bestFit="1" customWidth="1"/>
    <col min="9" max="9" width="11.33203125" style="1" customWidth="1"/>
    <col min="10" max="10" width="8.83203125" style="1" customWidth="1"/>
    <col min="11" max="11" width="17.33203125" style="1" bestFit="1" customWidth="1"/>
    <col min="12" max="12" width="19.1640625" style="1" customWidth="1"/>
    <col min="13" max="13" width="16.83203125" style="1" customWidth="1"/>
    <col min="14" max="14" width="17.33203125" style="1" bestFit="1" customWidth="1"/>
    <col min="15" max="15" width="10" style="1" customWidth="1"/>
    <col min="16" max="16" width="9.33203125" style="1" customWidth="1"/>
    <col min="17" max="19" width="17.33203125" style="1" bestFit="1" customWidth="1"/>
    <col min="20" max="16384" width="12" style="1"/>
  </cols>
  <sheetData>
    <row r="1" spans="1:18" s="12" customFormat="1" ht="61.5" customHeight="1" thickBot="1" x14ac:dyDescent="0.25">
      <c r="A1" s="8"/>
      <c r="B1" s="9"/>
      <c r="C1" s="9"/>
      <c r="D1" s="8"/>
      <c r="E1" s="10"/>
      <c r="F1" s="11"/>
      <c r="G1" s="11"/>
      <c r="H1" s="11"/>
      <c r="I1" s="11"/>
      <c r="J1" s="11"/>
      <c r="K1" s="11"/>
      <c r="L1" s="11"/>
      <c r="M1" s="11"/>
      <c r="N1" s="11"/>
      <c r="O1" s="86" t="s">
        <v>6</v>
      </c>
      <c r="P1" s="86"/>
      <c r="Q1" s="86"/>
      <c r="R1" s="86"/>
    </row>
    <row r="2" spans="1:18" s="13" customFormat="1" ht="12.75" x14ac:dyDescent="0.2"/>
    <row r="3" spans="1:18" s="13" customFormat="1" ht="15" x14ac:dyDescent="0.25">
      <c r="A3" s="14" t="s">
        <v>7</v>
      </c>
      <c r="B3" s="15"/>
      <c r="C3" s="15"/>
      <c r="D3" s="15"/>
      <c r="E3" s="15"/>
    </row>
    <row r="4" spans="1:18" s="13" customFormat="1" ht="15.75" customHeight="1" x14ac:dyDescent="0.25">
      <c r="A4" s="28" t="s">
        <v>25</v>
      </c>
      <c r="B4" s="14"/>
      <c r="C4" s="14"/>
      <c r="D4" s="14"/>
      <c r="E4" s="14"/>
    </row>
    <row r="5" spans="1:18" s="13" customFormat="1" ht="15" x14ac:dyDescent="0.25">
      <c r="A5" s="28" t="s">
        <v>28</v>
      </c>
      <c r="B5" s="15"/>
      <c r="C5" s="15"/>
      <c r="D5" s="15"/>
      <c r="E5" s="15"/>
    </row>
    <row r="6" spans="1:18" s="13" customFormat="1" ht="15" x14ac:dyDescent="0.25">
      <c r="A6" s="28" t="s">
        <v>26</v>
      </c>
      <c r="B6" s="15"/>
      <c r="C6" s="15"/>
      <c r="D6" s="15"/>
      <c r="E6" s="15"/>
    </row>
    <row r="7" spans="1:18" s="13" customFormat="1" x14ac:dyDescent="0.25">
      <c r="A7" s="14"/>
      <c r="B7" s="15"/>
      <c r="C7" s="15"/>
      <c r="D7" s="15"/>
      <c r="E7" s="15"/>
      <c r="H7" s="22"/>
    </row>
    <row r="8" spans="1:18" s="13" customFormat="1" x14ac:dyDescent="0.25">
      <c r="A8" s="14"/>
      <c r="B8" s="15"/>
      <c r="C8" s="15"/>
      <c r="D8" s="15"/>
      <c r="E8" s="15"/>
      <c r="H8" s="22"/>
    </row>
    <row r="11" spans="1:18" x14ac:dyDescent="0.2">
      <c r="A11" s="100" t="s">
        <v>27</v>
      </c>
      <c r="B11" s="85"/>
      <c r="C11" s="85"/>
      <c r="D11" s="85"/>
      <c r="E11" s="85"/>
      <c r="F11" s="27" t="s">
        <v>12</v>
      </c>
      <c r="G11" s="27"/>
      <c r="K11" s="23"/>
    </row>
    <row r="12" spans="1:18" ht="16.5" customHeight="1" x14ac:dyDescent="0.2">
      <c r="G12" s="87" t="s">
        <v>16</v>
      </c>
      <c r="H12" s="88"/>
      <c r="I12" s="88"/>
      <c r="J12" s="88"/>
      <c r="K12" s="88"/>
      <c r="L12" s="88"/>
      <c r="M12" s="87" t="s">
        <v>17</v>
      </c>
      <c r="N12" s="88"/>
      <c r="O12" s="88"/>
      <c r="P12" s="88"/>
      <c r="Q12" s="88"/>
      <c r="R12" s="88"/>
    </row>
    <row r="13" spans="1:18" ht="31.5" customHeight="1" x14ac:dyDescent="0.2">
      <c r="A13" s="2" t="s">
        <v>0</v>
      </c>
      <c r="B13" s="89" t="s">
        <v>29</v>
      </c>
      <c r="C13" s="90" t="s">
        <v>30</v>
      </c>
      <c r="D13" s="90" t="s">
        <v>31</v>
      </c>
      <c r="E13" s="3"/>
      <c r="F13" s="91" t="s">
        <v>10</v>
      </c>
      <c r="G13" s="94" t="s">
        <v>13</v>
      </c>
      <c r="H13" s="95"/>
      <c r="I13" s="96" t="s">
        <v>14</v>
      </c>
      <c r="J13" s="96"/>
      <c r="K13" s="95" t="s">
        <v>15</v>
      </c>
      <c r="L13" s="95"/>
      <c r="M13" s="97" t="s">
        <v>13</v>
      </c>
      <c r="N13" s="82"/>
      <c r="O13" s="80" t="s">
        <v>14</v>
      </c>
      <c r="P13" s="80"/>
      <c r="Q13" s="82" t="s">
        <v>15</v>
      </c>
      <c r="R13" s="82"/>
    </row>
    <row r="14" spans="1:18" ht="15.75" customHeight="1" x14ac:dyDescent="0.2">
      <c r="A14" s="4"/>
      <c r="B14" s="89"/>
      <c r="C14" s="90"/>
      <c r="D14" s="90"/>
      <c r="E14" s="3"/>
      <c r="F14" s="92"/>
      <c r="G14" s="94"/>
      <c r="H14" s="95"/>
      <c r="I14" s="81"/>
      <c r="J14" s="81"/>
      <c r="K14" s="83"/>
      <c r="L14" s="83"/>
      <c r="M14" s="98"/>
      <c r="N14" s="83"/>
      <c r="O14" s="81"/>
      <c r="P14" s="81"/>
      <c r="Q14" s="83"/>
      <c r="R14" s="83"/>
    </row>
    <row r="15" spans="1:18" ht="20.100000000000001" customHeight="1" x14ac:dyDescent="0.2">
      <c r="A15" s="5" t="s">
        <v>1</v>
      </c>
      <c r="B15" s="24">
        <v>515053.88</v>
      </c>
      <c r="C15" s="24">
        <v>398548.4</v>
      </c>
      <c r="D15" s="24">
        <f>B15-C15</f>
        <v>116505.47999999998</v>
      </c>
      <c r="E15" s="3"/>
      <c r="F15" s="93"/>
      <c r="G15" s="32">
        <v>2021</v>
      </c>
      <c r="H15" s="32">
        <v>2020</v>
      </c>
      <c r="I15" s="32">
        <v>2021</v>
      </c>
      <c r="J15" s="32">
        <v>2020</v>
      </c>
      <c r="K15" s="32">
        <v>2021</v>
      </c>
      <c r="L15" s="32">
        <v>2020</v>
      </c>
      <c r="M15" s="32">
        <v>2021</v>
      </c>
      <c r="N15" s="32">
        <v>2020</v>
      </c>
      <c r="O15" s="32">
        <v>2021</v>
      </c>
      <c r="P15" s="32">
        <v>2020</v>
      </c>
      <c r="Q15" s="32">
        <v>2021</v>
      </c>
      <c r="R15" s="32">
        <v>2020</v>
      </c>
    </row>
    <row r="16" spans="1:18" ht="19.5" customHeight="1" x14ac:dyDescent="0.2">
      <c r="A16" s="6" t="s">
        <v>2</v>
      </c>
      <c r="B16" s="25">
        <v>2416792.0499999998</v>
      </c>
      <c r="C16" s="25">
        <v>469921.37</v>
      </c>
      <c r="D16" s="25">
        <f t="shared" ref="D16:D18" si="0">B16-C16</f>
        <v>1946870.6799999997</v>
      </c>
      <c r="E16" s="3"/>
      <c r="F16" s="16" t="s">
        <v>8</v>
      </c>
      <c r="G16" s="29"/>
      <c r="H16" s="33"/>
      <c r="I16" s="33"/>
      <c r="J16" s="33"/>
      <c r="K16" s="34">
        <v>3295162.58</v>
      </c>
      <c r="L16" s="34">
        <v>4675652</v>
      </c>
      <c r="M16" s="34"/>
      <c r="N16" s="33"/>
      <c r="O16" s="33"/>
      <c r="P16" s="33"/>
      <c r="Q16" s="34">
        <v>1263207.67</v>
      </c>
      <c r="R16" s="34">
        <v>1295032.17</v>
      </c>
    </row>
    <row r="17" spans="1:18" ht="20.100000000000001" customHeight="1" x14ac:dyDescent="0.2">
      <c r="A17" s="5" t="s">
        <v>3</v>
      </c>
      <c r="B17" s="24">
        <v>542031.66</v>
      </c>
      <c r="C17" s="24">
        <v>180679.17</v>
      </c>
      <c r="D17" s="24">
        <f t="shared" si="0"/>
        <v>361352.49</v>
      </c>
      <c r="E17" s="3"/>
      <c r="F17" s="21" t="s">
        <v>11</v>
      </c>
      <c r="G17" s="30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1:18" ht="20.100000000000001" customHeight="1" x14ac:dyDescent="0.2">
      <c r="A18" s="6" t="s">
        <v>4</v>
      </c>
      <c r="B18" s="25">
        <v>267651.76</v>
      </c>
      <c r="C18" s="25">
        <v>52291.73</v>
      </c>
      <c r="D18" s="25">
        <f t="shared" si="0"/>
        <v>215360.03</v>
      </c>
      <c r="E18" s="3"/>
      <c r="F18" s="17" t="s">
        <v>9</v>
      </c>
      <c r="G18" s="31"/>
      <c r="H18" s="18"/>
      <c r="I18" s="19"/>
      <c r="J18" s="19"/>
      <c r="K18" s="36">
        <f>K16</f>
        <v>3295162.58</v>
      </c>
      <c r="L18" s="20">
        <f>L16</f>
        <v>4675652</v>
      </c>
      <c r="M18" s="20"/>
      <c r="N18" s="20"/>
      <c r="O18" s="20"/>
      <c r="P18" s="20"/>
      <c r="Q18" s="20">
        <f>Q16</f>
        <v>1263207.67</v>
      </c>
      <c r="R18" s="20">
        <f>R16</f>
        <v>1295032.17</v>
      </c>
    </row>
    <row r="19" spans="1:18" ht="20.100000000000001" customHeight="1" x14ac:dyDescent="0.2">
      <c r="A19" s="7" t="s">
        <v>5</v>
      </c>
      <c r="B19" s="26">
        <f>SUM(B15:B18)</f>
        <v>3741529.3499999996</v>
      </c>
      <c r="C19" s="26">
        <f t="shared" ref="C19:D19" si="1">SUM(C15:C18)</f>
        <v>1101440.67</v>
      </c>
      <c r="D19" s="26">
        <f t="shared" si="1"/>
        <v>2640088.6799999992</v>
      </c>
      <c r="E19" s="3"/>
    </row>
    <row r="21" spans="1:18" x14ac:dyDescent="0.2">
      <c r="A21" s="100" t="s">
        <v>32</v>
      </c>
      <c r="B21" s="85"/>
      <c r="C21" s="85"/>
      <c r="D21" s="85"/>
      <c r="E21" s="85"/>
    </row>
    <row r="22" spans="1:18" x14ac:dyDescent="0.2">
      <c r="K22" s="35"/>
    </row>
    <row r="23" spans="1:18" x14ac:dyDescent="0.2">
      <c r="A23" s="2" t="s">
        <v>0</v>
      </c>
      <c r="B23" s="89" t="s">
        <v>29</v>
      </c>
      <c r="C23" s="90" t="s">
        <v>30</v>
      </c>
      <c r="D23" s="90" t="s">
        <v>31</v>
      </c>
    </row>
    <row r="24" spans="1:18" ht="33" customHeight="1" x14ac:dyDescent="0.2">
      <c r="A24" s="4"/>
      <c r="B24" s="89"/>
      <c r="C24" s="90"/>
      <c r="D24" s="90"/>
    </row>
    <row r="25" spans="1:18" x14ac:dyDescent="0.2">
      <c r="A25" s="37" t="s">
        <v>33</v>
      </c>
      <c r="B25" s="24">
        <v>2000502.62</v>
      </c>
      <c r="C25" s="24">
        <v>235725.61</v>
      </c>
      <c r="D25" s="24">
        <f>B25-C25</f>
        <v>1764777.0100000002</v>
      </c>
    </row>
    <row r="26" spans="1:18" ht="15.75" customHeight="1" x14ac:dyDescent="0.2">
      <c r="A26" s="38" t="s">
        <v>34</v>
      </c>
      <c r="B26" s="25">
        <v>228652.2</v>
      </c>
      <c r="C26" s="25">
        <v>76109.399999999994</v>
      </c>
      <c r="D26" s="25">
        <f t="shared" ref="D26" si="2">B26-C26</f>
        <v>152542.80000000002</v>
      </c>
    </row>
    <row r="27" spans="1:18" x14ac:dyDescent="0.2">
      <c r="A27" s="7" t="s">
        <v>5</v>
      </c>
      <c r="B27" s="26">
        <f>SUM(B25:B26)</f>
        <v>2229154.8200000003</v>
      </c>
      <c r="C27" s="26">
        <f>SUM(C25:C26)</f>
        <v>311835.01</v>
      </c>
      <c r="D27" s="26">
        <f>SUM(D25:D26)</f>
        <v>1917319.8100000003</v>
      </c>
    </row>
  </sheetData>
  <mergeCells count="19">
    <mergeCell ref="B23:B24"/>
    <mergeCell ref="C23:C24"/>
    <mergeCell ref="D23:D24"/>
    <mergeCell ref="A21:E21"/>
    <mergeCell ref="A11:E11"/>
    <mergeCell ref="O1:R1"/>
    <mergeCell ref="F13:F15"/>
    <mergeCell ref="B13:B14"/>
    <mergeCell ref="C13:C14"/>
    <mergeCell ref="D13:D14"/>
    <mergeCell ref="G12:L12"/>
    <mergeCell ref="G13:H14"/>
    <mergeCell ref="I13:J14"/>
    <mergeCell ref="K13:L14"/>
    <mergeCell ref="H17:R17"/>
    <mergeCell ref="M13:N14"/>
    <mergeCell ref="M12:R12"/>
    <mergeCell ref="Q13:R14"/>
    <mergeCell ref="O13:P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56E4-2162-4C75-B1A5-C18907EA5D00}">
  <dimension ref="A1:R19"/>
  <sheetViews>
    <sheetView workbookViewId="0">
      <selection activeCell="C24" sqref="C24"/>
    </sheetView>
  </sheetViews>
  <sheetFormatPr baseColWidth="10" defaultRowHeight="15.75" x14ac:dyDescent="0.2"/>
  <cols>
    <col min="1" max="1" width="28.83203125" style="39" customWidth="1"/>
    <col min="2" max="2" width="26.6640625" style="39" customWidth="1"/>
    <col min="3" max="3" width="24" style="39" customWidth="1"/>
    <col min="4" max="4" width="24.33203125" style="39" customWidth="1"/>
    <col min="5" max="5" width="17.33203125" style="39" bestFit="1" customWidth="1"/>
    <col min="6" max="6" width="39.33203125" style="39" customWidth="1"/>
    <col min="7" max="7" width="37.5" style="39" customWidth="1"/>
    <col min="8" max="8" width="11.33203125" style="39" customWidth="1"/>
    <col min="9" max="9" width="8.83203125" style="39" customWidth="1"/>
    <col min="10" max="10" width="10.6640625" style="39" customWidth="1"/>
    <col min="11" max="11" width="19.1640625" style="39" customWidth="1"/>
    <col min="12" max="12" width="16.83203125" style="39" customWidth="1"/>
    <col min="13" max="13" width="17.33203125" style="39" bestFit="1" customWidth="1"/>
    <col min="14" max="14" width="10" style="39" customWidth="1"/>
    <col min="15" max="15" width="9.33203125" style="39" customWidth="1"/>
    <col min="16" max="16" width="9.83203125" style="39" customWidth="1"/>
    <col min="17" max="18" width="15.1640625" style="39" bestFit="1" customWidth="1"/>
    <col min="19" max="19" width="17.33203125" style="39" bestFit="1" customWidth="1"/>
    <col min="20" max="16384" width="12" style="39"/>
  </cols>
  <sheetData>
    <row r="1" spans="1:18" s="65" customFormat="1" ht="61.5" customHeight="1" thickBot="1" x14ac:dyDescent="0.25">
      <c r="A1" s="68"/>
      <c r="B1" s="69"/>
      <c r="C1" s="69"/>
      <c r="D1" s="68"/>
      <c r="E1" s="67"/>
      <c r="F1" s="66"/>
      <c r="G1" s="66"/>
      <c r="H1" s="66"/>
      <c r="I1" s="66"/>
      <c r="J1" s="66"/>
      <c r="K1" s="66"/>
      <c r="L1" s="66"/>
      <c r="M1" s="66"/>
      <c r="N1" s="66"/>
      <c r="O1" s="101" t="s">
        <v>6</v>
      </c>
      <c r="P1" s="101"/>
      <c r="Q1" s="101"/>
      <c r="R1" s="101"/>
    </row>
    <row r="2" spans="1:18" s="62" customFormat="1" ht="12.75" x14ac:dyDescent="0.2"/>
    <row r="3" spans="1:18" s="62" customFormat="1" ht="15" x14ac:dyDescent="0.25">
      <c r="A3" s="64" t="s">
        <v>7</v>
      </c>
    </row>
    <row r="4" spans="1:18" s="62" customFormat="1" ht="15.75" customHeight="1" x14ac:dyDescent="0.25">
      <c r="A4" s="64" t="s">
        <v>18</v>
      </c>
      <c r="B4" s="64"/>
      <c r="C4" s="64"/>
      <c r="D4" s="64"/>
      <c r="E4" s="64"/>
    </row>
    <row r="5" spans="1:18" s="62" customFormat="1" ht="15" x14ac:dyDescent="0.25">
      <c r="A5" s="64" t="s">
        <v>19</v>
      </c>
    </row>
    <row r="6" spans="1:18" s="62" customFormat="1" ht="15" x14ac:dyDescent="0.25">
      <c r="A6" s="64" t="s">
        <v>20</v>
      </c>
    </row>
    <row r="7" spans="1:18" s="62" customFormat="1" x14ac:dyDescent="0.25">
      <c r="A7" s="64"/>
      <c r="G7" s="63"/>
    </row>
    <row r="8" spans="1:18" s="62" customFormat="1" x14ac:dyDescent="0.25">
      <c r="A8" s="64"/>
      <c r="G8" s="63"/>
    </row>
    <row r="11" spans="1:18" x14ac:dyDescent="0.2">
      <c r="A11" s="102" t="s">
        <v>21</v>
      </c>
      <c r="B11" s="103"/>
      <c r="C11" s="103"/>
      <c r="D11" s="103"/>
      <c r="E11" s="103"/>
      <c r="F11" s="61" t="s">
        <v>12</v>
      </c>
      <c r="J11" s="60"/>
    </row>
    <row r="12" spans="1:18" ht="16.5" customHeight="1" x14ac:dyDescent="0.2">
      <c r="G12" s="120" t="s">
        <v>16</v>
      </c>
      <c r="H12" s="121"/>
      <c r="I12" s="121"/>
      <c r="J12" s="121"/>
      <c r="K12" s="121"/>
      <c r="L12" s="121"/>
      <c r="M12" s="120" t="s">
        <v>17</v>
      </c>
      <c r="N12" s="121"/>
      <c r="O12" s="121"/>
      <c r="P12" s="121"/>
      <c r="Q12" s="121"/>
      <c r="R12" s="122"/>
    </row>
    <row r="13" spans="1:18" ht="31.5" customHeight="1" x14ac:dyDescent="0.2">
      <c r="A13" s="59" t="s">
        <v>0</v>
      </c>
      <c r="B13" s="107" t="s">
        <v>22</v>
      </c>
      <c r="C13" s="108" t="s">
        <v>23</v>
      </c>
      <c r="D13" s="108" t="s">
        <v>24</v>
      </c>
      <c r="E13" s="40"/>
      <c r="F13" s="104" t="s">
        <v>10</v>
      </c>
      <c r="G13" s="111" t="s">
        <v>13</v>
      </c>
      <c r="H13" s="112"/>
      <c r="I13" s="115" t="s">
        <v>14</v>
      </c>
      <c r="J13" s="115"/>
      <c r="K13" s="117" t="s">
        <v>15</v>
      </c>
      <c r="L13" s="118"/>
      <c r="M13" s="111" t="s">
        <v>13</v>
      </c>
      <c r="N13" s="112"/>
      <c r="O13" s="115" t="s">
        <v>14</v>
      </c>
      <c r="P13" s="115"/>
      <c r="Q13" s="117" t="s">
        <v>15</v>
      </c>
      <c r="R13" s="118"/>
    </row>
    <row r="14" spans="1:18" ht="15.75" customHeight="1" x14ac:dyDescent="0.2">
      <c r="A14" s="58"/>
      <c r="B14" s="107"/>
      <c r="C14" s="108"/>
      <c r="D14" s="108"/>
      <c r="E14" s="40"/>
      <c r="F14" s="105"/>
      <c r="G14" s="113"/>
      <c r="H14" s="114"/>
      <c r="I14" s="116"/>
      <c r="J14" s="116"/>
      <c r="K14" s="114"/>
      <c r="L14" s="119"/>
      <c r="M14" s="113"/>
      <c r="N14" s="114"/>
      <c r="O14" s="116"/>
      <c r="P14" s="116"/>
      <c r="Q14" s="114"/>
      <c r="R14" s="119"/>
    </row>
    <row r="15" spans="1:18" ht="20.100000000000001" customHeight="1" x14ac:dyDescent="0.2">
      <c r="A15" s="48" t="s">
        <v>1</v>
      </c>
      <c r="B15" s="47">
        <v>604106.4</v>
      </c>
      <c r="C15" s="47">
        <v>89052.52</v>
      </c>
      <c r="D15" s="47">
        <f>B15-C15</f>
        <v>515053.88</v>
      </c>
      <c r="E15" s="40"/>
      <c r="F15" s="106"/>
      <c r="G15" s="57">
        <v>2020</v>
      </c>
      <c r="H15" s="57">
        <v>2019</v>
      </c>
      <c r="I15" s="57">
        <v>2020</v>
      </c>
      <c r="J15" s="57">
        <v>2019</v>
      </c>
      <c r="K15" s="57">
        <v>2020</v>
      </c>
      <c r="L15" s="57">
        <v>2019</v>
      </c>
      <c r="M15" s="57">
        <v>2020</v>
      </c>
      <c r="N15" s="57">
        <v>2019</v>
      </c>
      <c r="O15" s="57">
        <v>2020</v>
      </c>
      <c r="P15" s="57">
        <v>2019</v>
      </c>
      <c r="Q15" s="57">
        <v>2020</v>
      </c>
      <c r="R15" s="56">
        <v>2019</v>
      </c>
    </row>
    <row r="16" spans="1:18" ht="19.5" customHeight="1" x14ac:dyDescent="0.2">
      <c r="A16" s="48" t="s">
        <v>2</v>
      </c>
      <c r="B16" s="47">
        <v>2880161.38</v>
      </c>
      <c r="C16" s="47">
        <v>463369.33</v>
      </c>
      <c r="D16" s="47">
        <f>B16-C16</f>
        <v>2416792.0499999998</v>
      </c>
      <c r="E16" s="40"/>
      <c r="F16" s="55" t="s">
        <v>8</v>
      </c>
      <c r="G16" s="54"/>
      <c r="H16" s="53"/>
      <c r="I16" s="53"/>
      <c r="J16" s="53"/>
      <c r="K16" s="52">
        <v>2771504.77</v>
      </c>
      <c r="L16" s="52">
        <v>3609551.73</v>
      </c>
      <c r="M16" s="53"/>
      <c r="N16" s="53"/>
      <c r="O16" s="53"/>
      <c r="P16" s="53"/>
      <c r="Q16" s="52">
        <v>970024.58</v>
      </c>
      <c r="R16" s="52">
        <v>916767</v>
      </c>
    </row>
    <row r="17" spans="1:18" ht="20.100000000000001" customHeight="1" x14ac:dyDescent="0.2">
      <c r="A17" s="51" t="s">
        <v>3</v>
      </c>
      <c r="B17" s="50">
        <v>722710.83</v>
      </c>
      <c r="C17" s="50">
        <v>180679.17</v>
      </c>
      <c r="D17" s="47">
        <f>B17-C17</f>
        <v>542031.65999999992</v>
      </c>
      <c r="E17" s="40"/>
      <c r="F17" s="49" t="s">
        <v>11</v>
      </c>
      <c r="G17" s="109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ht="20.100000000000001" customHeight="1" x14ac:dyDescent="0.2">
      <c r="A18" s="48" t="s">
        <v>4</v>
      </c>
      <c r="B18" s="47">
        <v>319338.75</v>
      </c>
      <c r="C18" s="47">
        <v>51686.99</v>
      </c>
      <c r="D18" s="47">
        <f>B18-C18</f>
        <v>267651.76</v>
      </c>
      <c r="E18" s="40"/>
      <c r="F18" s="46" t="s">
        <v>9</v>
      </c>
      <c r="G18" s="45"/>
      <c r="H18" s="44"/>
      <c r="I18" s="44"/>
      <c r="J18" s="44"/>
      <c r="K18" s="43">
        <f>K16</f>
        <v>2771504.77</v>
      </c>
      <c r="L18" s="43">
        <f>L16</f>
        <v>3609551.73</v>
      </c>
      <c r="M18" s="43"/>
      <c r="N18" s="43"/>
      <c r="O18" s="43"/>
      <c r="P18" s="43"/>
      <c r="Q18" s="43">
        <f>Q16</f>
        <v>970024.58</v>
      </c>
      <c r="R18" s="43">
        <f>R16</f>
        <v>916767</v>
      </c>
    </row>
    <row r="19" spans="1:18" ht="20.100000000000001" customHeight="1" x14ac:dyDescent="0.2">
      <c r="A19" s="42" t="s">
        <v>5</v>
      </c>
      <c r="B19" s="41">
        <f>SUM(B15:B18)</f>
        <v>4526317.3599999994</v>
      </c>
      <c r="C19" s="41">
        <f>SUM(C15:C18)</f>
        <v>784788.01</v>
      </c>
      <c r="D19" s="41">
        <f>SUM(D15:D18)</f>
        <v>3741529.3499999996</v>
      </c>
      <c r="E19" s="40"/>
    </row>
  </sheetData>
  <mergeCells count="15">
    <mergeCell ref="G17:R17"/>
    <mergeCell ref="G13:H14"/>
    <mergeCell ref="I13:J14"/>
    <mergeCell ref="K13:L14"/>
    <mergeCell ref="G12:L12"/>
    <mergeCell ref="M12:R12"/>
    <mergeCell ref="M13:N14"/>
    <mergeCell ref="O13:P14"/>
    <mergeCell ref="Q13:R14"/>
    <mergeCell ref="O1:R1"/>
    <mergeCell ref="A11:E11"/>
    <mergeCell ref="F13:F15"/>
    <mergeCell ref="B13:B14"/>
    <mergeCell ref="C13:C14"/>
    <mergeCell ref="D13:D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8D88-5C4D-431F-9A9E-3A134033D5A1}">
  <dimension ref="A1:T21"/>
  <sheetViews>
    <sheetView workbookViewId="0">
      <selection activeCell="I21" sqref="I21"/>
    </sheetView>
  </sheetViews>
  <sheetFormatPr baseColWidth="10" defaultRowHeight="15.75" x14ac:dyDescent="0.2"/>
  <cols>
    <col min="1" max="1" width="28.83203125" style="39" customWidth="1"/>
    <col min="2" max="2" width="26.6640625" style="39" customWidth="1"/>
    <col min="3" max="3" width="24" style="39" customWidth="1"/>
    <col min="4" max="4" width="24.33203125" style="39" customWidth="1"/>
    <col min="5" max="5" width="24" style="39" customWidth="1"/>
    <col min="6" max="7" width="12" style="39"/>
    <col min="8" max="8" width="37.5" style="39" customWidth="1"/>
    <col min="9" max="9" width="11.33203125" style="39" customWidth="1"/>
    <col min="10" max="10" width="8.83203125" style="39" customWidth="1"/>
    <col min="11" max="11" width="10.6640625" style="39" customWidth="1"/>
    <col min="12" max="12" width="14.1640625" style="39" customWidth="1"/>
    <col min="13" max="13" width="16.83203125" style="39" customWidth="1"/>
    <col min="14" max="14" width="17.33203125" style="39" bestFit="1" customWidth="1"/>
    <col min="15" max="15" width="10" style="39" customWidth="1"/>
    <col min="16" max="16" width="9.33203125" style="39" customWidth="1"/>
    <col min="17" max="17" width="9.83203125" style="39" customWidth="1"/>
    <col min="18" max="18" width="9.6640625" style="39" customWidth="1"/>
    <col min="19" max="19" width="15.1640625" style="39" bestFit="1" customWidth="1"/>
    <col min="20" max="20" width="17.33203125" style="39" bestFit="1" customWidth="1"/>
    <col min="21" max="16384" width="12" style="39"/>
  </cols>
  <sheetData>
    <row r="1" spans="1:20" s="65" customFormat="1" ht="61.5" customHeight="1" thickBot="1" x14ac:dyDescent="0.25">
      <c r="A1" s="68"/>
      <c r="B1" s="69"/>
      <c r="C1" s="69"/>
      <c r="D1" s="68"/>
      <c r="E1" s="74"/>
      <c r="F1" s="67"/>
      <c r="G1" s="66"/>
      <c r="H1" s="66"/>
      <c r="I1" s="66"/>
      <c r="J1" s="66"/>
      <c r="K1" s="101" t="s">
        <v>6</v>
      </c>
      <c r="L1" s="101"/>
      <c r="M1" s="101"/>
      <c r="N1" s="101"/>
    </row>
    <row r="2" spans="1:20" s="62" customFormat="1" ht="12.75" x14ac:dyDescent="0.2"/>
    <row r="3" spans="1:20" s="62" customFormat="1" ht="15" x14ac:dyDescent="0.25">
      <c r="A3" s="64" t="s">
        <v>7</v>
      </c>
    </row>
    <row r="4" spans="1:20" s="62" customFormat="1" ht="15.75" customHeight="1" x14ac:dyDescent="0.25">
      <c r="A4" s="64" t="s">
        <v>44</v>
      </c>
      <c r="B4" s="64"/>
      <c r="C4" s="64"/>
      <c r="D4" s="64"/>
      <c r="E4" s="64"/>
      <c r="F4" s="64"/>
    </row>
    <row r="5" spans="1:20" s="62" customFormat="1" ht="15" x14ac:dyDescent="0.25">
      <c r="A5" s="64" t="s">
        <v>43</v>
      </c>
    </row>
    <row r="6" spans="1:20" s="62" customFormat="1" ht="15" x14ac:dyDescent="0.25">
      <c r="A6" s="64" t="s">
        <v>42</v>
      </c>
    </row>
    <row r="7" spans="1:20" s="62" customFormat="1" x14ac:dyDescent="0.25">
      <c r="A7" s="64"/>
      <c r="H7" s="63"/>
    </row>
    <row r="8" spans="1:20" s="62" customFormat="1" x14ac:dyDescent="0.25">
      <c r="A8" s="64"/>
      <c r="H8" s="63"/>
    </row>
    <row r="11" spans="1:20" x14ac:dyDescent="0.2">
      <c r="A11" s="102" t="s">
        <v>41</v>
      </c>
      <c r="B11" s="103"/>
      <c r="C11" s="103"/>
      <c r="D11" s="103"/>
      <c r="E11" s="103"/>
      <c r="F11" s="103"/>
      <c r="H11" s="63" t="s">
        <v>12</v>
      </c>
      <c r="L11" s="60"/>
    </row>
    <row r="12" spans="1:20" ht="16.5" customHeight="1" x14ac:dyDescent="0.2">
      <c r="I12" s="120" t="s">
        <v>16</v>
      </c>
      <c r="J12" s="121"/>
      <c r="K12" s="121"/>
      <c r="L12" s="121"/>
      <c r="M12" s="121"/>
      <c r="N12" s="121"/>
      <c r="O12" s="120" t="s">
        <v>17</v>
      </c>
      <c r="P12" s="121"/>
      <c r="Q12" s="121"/>
      <c r="R12" s="121"/>
      <c r="S12" s="121"/>
      <c r="T12" s="122"/>
    </row>
    <row r="13" spans="1:20" ht="31.5" customHeight="1" x14ac:dyDescent="0.2">
      <c r="A13" s="59" t="s">
        <v>0</v>
      </c>
      <c r="B13" s="107" t="s">
        <v>40</v>
      </c>
      <c r="C13" s="108" t="s">
        <v>39</v>
      </c>
      <c r="D13" s="108" t="s">
        <v>38</v>
      </c>
      <c r="E13" s="108" t="s">
        <v>37</v>
      </c>
      <c r="F13" s="40"/>
      <c r="H13" s="104" t="s">
        <v>10</v>
      </c>
      <c r="I13" s="111" t="s">
        <v>13</v>
      </c>
      <c r="J13" s="112"/>
      <c r="K13" s="115" t="s">
        <v>14</v>
      </c>
      <c r="L13" s="115"/>
      <c r="M13" s="117" t="s">
        <v>15</v>
      </c>
      <c r="N13" s="118"/>
      <c r="O13" s="111" t="s">
        <v>13</v>
      </c>
      <c r="P13" s="112"/>
      <c r="Q13" s="115" t="s">
        <v>14</v>
      </c>
      <c r="R13" s="115"/>
      <c r="S13" s="117" t="s">
        <v>15</v>
      </c>
      <c r="T13" s="118"/>
    </row>
    <row r="14" spans="1:20" ht="15.75" customHeight="1" x14ac:dyDescent="0.2">
      <c r="A14" s="58"/>
      <c r="B14" s="107"/>
      <c r="C14" s="108"/>
      <c r="D14" s="108"/>
      <c r="E14" s="108"/>
      <c r="F14" s="40"/>
      <c r="H14" s="105"/>
      <c r="I14" s="113"/>
      <c r="J14" s="114"/>
      <c r="K14" s="116"/>
      <c r="L14" s="116"/>
      <c r="M14" s="114"/>
      <c r="N14" s="119"/>
      <c r="O14" s="113"/>
      <c r="P14" s="114"/>
      <c r="Q14" s="116"/>
      <c r="R14" s="116"/>
      <c r="S14" s="114"/>
      <c r="T14" s="119"/>
    </row>
    <row r="15" spans="1:20" ht="20.100000000000001" customHeight="1" x14ac:dyDescent="0.2">
      <c r="A15" s="48" t="s">
        <v>1</v>
      </c>
      <c r="B15" s="72">
        <v>2670935.7599999998</v>
      </c>
      <c r="C15" s="72">
        <v>960000</v>
      </c>
      <c r="D15" s="72">
        <v>355893.6</v>
      </c>
      <c r="E15" s="72">
        <v>604106.4</v>
      </c>
      <c r="F15" s="40"/>
      <c r="H15" s="106"/>
      <c r="I15" s="57">
        <v>2019</v>
      </c>
      <c r="J15" s="57">
        <v>2018</v>
      </c>
      <c r="K15" s="57">
        <v>2019</v>
      </c>
      <c r="L15" s="57">
        <v>2018</v>
      </c>
      <c r="M15" s="57">
        <v>2019</v>
      </c>
      <c r="N15" s="57">
        <v>2018</v>
      </c>
      <c r="O15" s="57">
        <v>2019</v>
      </c>
      <c r="P15" s="57">
        <v>2018</v>
      </c>
      <c r="Q15" s="57">
        <v>2019</v>
      </c>
      <c r="R15" s="57">
        <v>2018</v>
      </c>
      <c r="S15" s="57">
        <v>2019</v>
      </c>
      <c r="T15" s="56">
        <v>2018</v>
      </c>
    </row>
    <row r="16" spans="1:20" ht="20.100000000000001" customHeight="1" x14ac:dyDescent="0.2">
      <c r="A16" s="51" t="s">
        <v>36</v>
      </c>
      <c r="B16" s="71">
        <v>3094.38</v>
      </c>
      <c r="C16" s="71">
        <v>462311</v>
      </c>
      <c r="D16" s="71">
        <v>462309.63</v>
      </c>
      <c r="E16" s="71">
        <v>1.37</v>
      </c>
      <c r="F16" s="40"/>
      <c r="H16" s="55" t="s">
        <v>8</v>
      </c>
      <c r="I16" s="54"/>
      <c r="J16" s="53"/>
      <c r="K16" s="53"/>
      <c r="L16" s="53"/>
      <c r="M16" s="52">
        <v>3609551.73</v>
      </c>
      <c r="N16" s="52">
        <v>4961667.59</v>
      </c>
      <c r="O16" s="53"/>
      <c r="P16" s="53"/>
      <c r="Q16" s="53"/>
      <c r="R16" s="53"/>
      <c r="S16" s="52">
        <v>916767</v>
      </c>
      <c r="T16" s="52">
        <v>1700000</v>
      </c>
    </row>
    <row r="17" spans="1:20" ht="20.100000000000001" customHeight="1" x14ac:dyDescent="0.2">
      <c r="A17" s="48" t="s">
        <v>2</v>
      </c>
      <c r="B17" s="72">
        <v>2928578.12</v>
      </c>
      <c r="C17" s="72">
        <v>3337070.02</v>
      </c>
      <c r="D17" s="72">
        <v>456908.64</v>
      </c>
      <c r="E17" s="72">
        <v>2880161.38</v>
      </c>
      <c r="F17" s="40"/>
      <c r="H17" s="49" t="s">
        <v>11</v>
      </c>
      <c r="I17" s="109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</row>
    <row r="18" spans="1:20" ht="20.100000000000001" customHeight="1" x14ac:dyDescent="0.2">
      <c r="A18" s="51" t="s">
        <v>3</v>
      </c>
      <c r="B18" s="71">
        <v>864816.32</v>
      </c>
      <c r="C18" s="71">
        <v>903390</v>
      </c>
      <c r="D18" s="71">
        <v>180679.17</v>
      </c>
      <c r="E18" s="71">
        <v>722710.83</v>
      </c>
      <c r="F18" s="40"/>
      <c r="H18" s="46" t="s">
        <v>9</v>
      </c>
      <c r="I18" s="45"/>
      <c r="J18" s="44"/>
      <c r="K18" s="44"/>
      <c r="L18" s="44"/>
      <c r="M18" s="43">
        <v>3609551.73</v>
      </c>
      <c r="N18" s="43">
        <v>4961667.59</v>
      </c>
      <c r="O18" s="43"/>
      <c r="P18" s="43"/>
      <c r="Q18" s="43"/>
      <c r="R18" s="43"/>
      <c r="S18" s="43">
        <v>916767</v>
      </c>
      <c r="T18" s="73">
        <v>1700000</v>
      </c>
    </row>
    <row r="19" spans="1:20" ht="20.100000000000001" customHeight="1" x14ac:dyDescent="0.2">
      <c r="A19" s="48" t="s">
        <v>4</v>
      </c>
      <c r="B19" s="72">
        <v>102870.79</v>
      </c>
      <c r="C19" s="72">
        <v>370428</v>
      </c>
      <c r="D19" s="72">
        <v>51089.25</v>
      </c>
      <c r="E19" s="72">
        <v>319338.75</v>
      </c>
      <c r="F19" s="40"/>
    </row>
    <row r="20" spans="1:20" ht="20.100000000000001" customHeight="1" x14ac:dyDescent="0.2">
      <c r="A20" s="51" t="s">
        <v>35</v>
      </c>
      <c r="B20" s="71">
        <v>91372.22</v>
      </c>
      <c r="C20" s="71">
        <v>0</v>
      </c>
      <c r="D20" s="71">
        <v>0</v>
      </c>
      <c r="E20" s="71">
        <v>0</v>
      </c>
      <c r="F20" s="40"/>
    </row>
    <row r="21" spans="1:20" ht="20.100000000000001" customHeight="1" x14ac:dyDescent="0.2">
      <c r="A21" s="42" t="s">
        <v>5</v>
      </c>
      <c r="B21" s="70">
        <v>6661667.5899999999</v>
      </c>
      <c r="C21" s="70">
        <v>6033199.0199999996</v>
      </c>
      <c r="D21" s="70">
        <v>1506880.29</v>
      </c>
      <c r="E21" s="70">
        <v>4526318.7300000004</v>
      </c>
      <c r="F21" s="40"/>
    </row>
  </sheetData>
  <mergeCells count="16">
    <mergeCell ref="K1:N1"/>
    <mergeCell ref="A11:F11"/>
    <mergeCell ref="H13:H15"/>
    <mergeCell ref="B13:B14"/>
    <mergeCell ref="C13:C14"/>
    <mergeCell ref="D13:D14"/>
    <mergeCell ref="E13:E14"/>
    <mergeCell ref="I17:T17"/>
    <mergeCell ref="I13:J14"/>
    <mergeCell ref="K13:L14"/>
    <mergeCell ref="M13:N14"/>
    <mergeCell ref="I12:N12"/>
    <mergeCell ref="O12:T12"/>
    <mergeCell ref="O13:P14"/>
    <mergeCell ref="Q13:R14"/>
    <mergeCell ref="S13:T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2019_Contas anuais.pdf</dc:title>
  <dc:creator>monica.zas.varela</dc:creator>
  <cp:lastModifiedBy>Mónica Zas Varela</cp:lastModifiedBy>
  <dcterms:created xsi:type="dcterms:W3CDTF">2020-09-15T06:43:52Z</dcterms:created>
  <dcterms:modified xsi:type="dcterms:W3CDTF">2025-06-24T11:16:38Z</dcterms:modified>
</cp:coreProperties>
</file>