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316B0DBD-F3FD-4702-90D2-2C0B594A5CFD}" xr6:coauthVersionLast="47" xr6:coauthVersionMax="47" xr10:uidLastSave="{00000000-0000-0000-0000-000000000000}"/>
  <bookViews>
    <workbookView xWindow="-120" yWindow="-120" windowWidth="29040" windowHeight="15720" xr2:uid="{9905788F-04AA-408F-9894-24999B45ECCF}"/>
  </bookViews>
  <sheets>
    <sheet name="2023_Bens arrendados propi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2" l="1"/>
  <c r="F12" i="2" s="1"/>
  <c r="E13" i="2"/>
  <c r="F13" i="2" s="1"/>
  <c r="E11" i="2"/>
  <c r="F11" i="2" s="1"/>
  <c r="E10" i="2"/>
  <c r="F10" i="2" s="1"/>
</calcChain>
</file>

<file path=xl/sharedStrings.xml><?xml version="1.0" encoding="utf-8"?>
<sst xmlns="http://schemas.openxmlformats.org/spreadsheetml/2006/main" count="24" uniqueCount="22">
  <si>
    <t>Lugar</t>
  </si>
  <si>
    <t>Empresa</t>
  </si>
  <si>
    <t>Importe mensual</t>
  </si>
  <si>
    <t>Nave en Estrada de Marcosende, 89</t>
  </si>
  <si>
    <t>ALTIA CONSULTORES, S.A.</t>
  </si>
  <si>
    <t>IVE mensual</t>
  </si>
  <si>
    <t>Importe total mensual</t>
  </si>
  <si>
    <t>Plaza de garaxe 216. San Pedro Acántara, 32 (Pontevedra)</t>
  </si>
  <si>
    <t>Trasteiro 203. San Pedro Alcántara, 32 (Pontevedra)</t>
  </si>
  <si>
    <t>OUTON ARGIBAY, MARIA DEL CARMEN</t>
  </si>
  <si>
    <t>AMBLES AGRA-CADARSO, ALFONSO</t>
  </si>
  <si>
    <t>Unidade de Análises e Programas</t>
  </si>
  <si>
    <t>Bens arrendados propios</t>
  </si>
  <si>
    <t>Fonte: Xerencia</t>
  </si>
  <si>
    <t>(*) o importe anual non ten porque corresponderse o abono realizado, senón o custo anual do arrendamento</t>
  </si>
  <si>
    <t>Importe anual (*)</t>
  </si>
  <si>
    <t>Ano 2023</t>
  </si>
  <si>
    <t>Data do informe: marzo 2024</t>
  </si>
  <si>
    <t>observacións</t>
  </si>
  <si>
    <t>O importe é polo alugueiro de 8 meses</t>
  </si>
  <si>
    <t>Importe meses de xaneiro a abril, ámbolos dous inclusive.</t>
  </si>
  <si>
    <t>Importe meses de maio a decembro, ámbolos dous inclusive.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</si>
</sst>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/>
    <xf numFmtId="164" fontId="0" fillId="0" borderId="0" xfId="0" applyNumberFormat="1"/>
    <xf numFmtId="0" fontId="4" fillId="0" borderId="1" xfId="1" applyFont="1" applyBorder="1" applyAlignment="1">
      <alignment vertical="center" wrapText="1"/>
    </xf>
    <xf numFmtId="0" fontId="3" fillId="0" borderId="1" xfId="1" applyBorder="1"/>
    <xf numFmtId="0" fontId="4" fillId="0" borderId="0" xfId="1" applyFont="1" applyAlignment="1">
      <alignment vertical="center" wrapText="1"/>
    </xf>
    <xf numFmtId="0" fontId="3" fillId="0" borderId="0" xfId="1"/>
    <xf numFmtId="0" fontId="5" fillId="0" borderId="0" xfId="1" applyFont="1" applyAlignment="1">
      <alignment horizontal="right" wrapText="1"/>
    </xf>
    <xf numFmtId="0" fontId="6" fillId="0" borderId="0" xfId="1" applyFont="1" applyAlignment="1">
      <alignment vertical="center" wrapText="1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left" vertical="center" indent="1"/>
    </xf>
    <xf numFmtId="164" fontId="0" fillId="0" borderId="2" xfId="0" applyNumberFormat="1" applyBorder="1"/>
    <xf numFmtId="44" fontId="0" fillId="0" borderId="2" xfId="0" applyNumberFormat="1" applyBorder="1"/>
    <xf numFmtId="0" fontId="5" fillId="0" borderId="1" xfId="1" applyFont="1" applyBorder="1" applyAlignment="1">
      <alignment horizontal="center" vertical="center" wrapText="1"/>
    </xf>
    <xf numFmtId="164" fontId="0" fillId="0" borderId="2" xfId="0" applyNumberFormat="1" applyFont="1" applyBorder="1"/>
    <xf numFmtId="0" fontId="0" fillId="0" borderId="1" xfId="0" applyBorder="1"/>
  </cellXfs>
  <cellStyles count="2">
    <cellStyle name="Normal" xfId="0" builtinId="0"/>
    <cellStyle name="Normal 2 3" xfId="1" xr:uid="{F262F5E2-F77B-4D58-96B4-3B2CD71ED15F}"/>
  </cellStyles>
  <dxfs count="7"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57147</xdr:colOff>
      <xdr:row>0</xdr:row>
      <xdr:rowOff>123824</xdr:rowOff>
    </xdr:from>
    <xdr:to>
      <xdr:col>0</xdr:col>
      <xdr:colOff>2657475</xdr:colOff>
      <xdr:row>0</xdr:row>
      <xdr:rowOff>609600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444BB60-E2C8-4863-B402-A17907BF81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7" y="123824"/>
          <a:ext cx="2600328" cy="485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C9BF84-36E4-4309-AD79-6A6FF8C63559}" name="ArrendadosPropios3" displayName="ArrendadosPropios3" ref="A9:G13" totalsRowShown="0">
  <tableColumns count="7">
    <tableColumn id="1" xr3:uid="{7B136CCB-8E13-43BF-B01F-81C6B13FCE7C}" name="Lugar" dataDxfId="6"/>
    <tableColumn id="2" xr3:uid="{60FDA16D-F710-4025-82E0-FCD6BA541A1F}" name="Empresa" dataDxfId="5"/>
    <tableColumn id="3" xr3:uid="{4C11595B-298D-445F-938D-8F9321417FD2}" name="Importe mensual" dataDxfId="4"/>
    <tableColumn id="4" xr3:uid="{2D6FFABD-E67B-4B44-A1E0-A890909ADCDC}" name="IVE mensual" dataDxfId="3"/>
    <tableColumn id="5" xr3:uid="{2DE9E49E-9164-4BE9-9E6C-D169F01121F3}" name="Importe total mensual" dataDxfId="2">
      <calculatedColumnFormula>SUM(ArrendadosPropios3[[#This Row],[Importe mensual]:[IVE mensual]])</calculatedColumnFormula>
    </tableColumn>
    <tableColumn id="6" xr3:uid="{484EA633-4997-40B9-9109-A2C34575C286}" name="Importe anual (*)" dataDxfId="1"/>
    <tableColumn id="7" xr3:uid="{AA7B8A03-6E68-4786-9289-3E05E8EE29FB}" name="observación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CB8B-6CF6-44A6-AF18-C8ED7356F031}">
  <dimension ref="A1:I19"/>
  <sheetViews>
    <sheetView tabSelected="1" workbookViewId="0">
      <selection activeCell="D19" sqref="D19"/>
    </sheetView>
  </sheetViews>
  <sheetFormatPr baseColWidth="10" defaultRowHeight="15" x14ac:dyDescent="0.25"/>
  <cols>
    <col min="1" max="1" width="53" bestFit="1" customWidth="1"/>
    <col min="2" max="2" width="36.42578125" customWidth="1"/>
    <col min="3" max="3" width="25.42578125" customWidth="1"/>
    <col min="4" max="4" width="16.5703125" customWidth="1"/>
    <col min="5" max="5" width="22.85546875" customWidth="1"/>
    <col min="6" max="6" width="17.28515625" customWidth="1"/>
    <col min="7" max="7" width="59.5703125" bestFit="1" customWidth="1"/>
  </cols>
  <sheetData>
    <row r="1" spans="1:9" ht="57" customHeight="1" thickBot="1" x14ac:dyDescent="0.3">
      <c r="A1" s="4"/>
      <c r="B1" s="5"/>
      <c r="C1" s="4"/>
      <c r="D1" s="17"/>
      <c r="E1" s="17"/>
      <c r="F1" s="17"/>
      <c r="G1" s="15" t="s">
        <v>11</v>
      </c>
      <c r="H1" s="15"/>
      <c r="I1" s="15"/>
    </row>
    <row r="2" spans="1:9" ht="15" customHeight="1" x14ac:dyDescent="0.3">
      <c r="A2" s="6"/>
      <c r="B2" s="7"/>
      <c r="C2" s="6"/>
      <c r="D2" s="8"/>
      <c r="E2" s="8"/>
      <c r="F2" s="8"/>
    </row>
    <row r="3" spans="1:9" ht="15" customHeight="1" x14ac:dyDescent="0.3">
      <c r="A3" s="9" t="s">
        <v>12</v>
      </c>
      <c r="B3" s="7"/>
      <c r="C3" s="6"/>
      <c r="D3" s="8"/>
      <c r="E3" s="8"/>
      <c r="F3" s="8"/>
    </row>
    <row r="4" spans="1:9" x14ac:dyDescent="0.25">
      <c r="A4" s="10" t="s">
        <v>13</v>
      </c>
    </row>
    <row r="5" spans="1:9" x14ac:dyDescent="0.25">
      <c r="A5" t="s">
        <v>16</v>
      </c>
    </row>
    <row r="6" spans="1:9" x14ac:dyDescent="0.25">
      <c r="A6" t="s">
        <v>17</v>
      </c>
    </row>
    <row r="9" spans="1:9" x14ac:dyDescent="0.25">
      <c r="A9" t="s">
        <v>0</v>
      </c>
      <c r="B9" s="1" t="s">
        <v>1</v>
      </c>
      <c r="C9" s="1" t="s">
        <v>2</v>
      </c>
      <c r="D9" t="s">
        <v>5</v>
      </c>
      <c r="E9" t="s">
        <v>6</v>
      </c>
      <c r="F9" t="s">
        <v>15</v>
      </c>
      <c r="G9" t="s">
        <v>18</v>
      </c>
    </row>
    <row r="10" spans="1:9" x14ac:dyDescent="0.25">
      <c r="A10" s="11" t="s">
        <v>3</v>
      </c>
      <c r="B10" s="12" t="s">
        <v>4</v>
      </c>
      <c r="C10" s="13">
        <v>4290.84</v>
      </c>
      <c r="D10" s="13">
        <v>901.08</v>
      </c>
      <c r="E10" s="13">
        <f>SUM(ArrendadosPropios3[[#This Row],[Importe mensual]:[IVE mensual]])</f>
        <v>5191.92</v>
      </c>
      <c r="F10" s="13">
        <f>ArrendadosPropios3[[#This Row],[Importe total mensual]]*4</f>
        <v>20767.68</v>
      </c>
      <c r="G10" s="13" t="s">
        <v>20</v>
      </c>
    </row>
    <row r="11" spans="1:9" x14ac:dyDescent="0.25">
      <c r="A11" s="11" t="s">
        <v>3</v>
      </c>
      <c r="B11" s="12" t="s">
        <v>4</v>
      </c>
      <c r="C11" s="14">
        <v>4466.76</v>
      </c>
      <c r="D11" s="13">
        <v>938.02</v>
      </c>
      <c r="E11" s="13">
        <f>SUM(ArrendadosPropios3[[#This Row],[Importe mensual]:[IVE mensual]])</f>
        <v>5404.7800000000007</v>
      </c>
      <c r="F11" s="13">
        <f>ArrendadosPropios3[[#This Row],[Importe total mensual]]*8</f>
        <v>43238.240000000005</v>
      </c>
      <c r="G11" s="13" t="s">
        <v>21</v>
      </c>
    </row>
    <row r="12" spans="1:9" x14ac:dyDescent="0.25">
      <c r="A12" s="11" t="s">
        <v>7</v>
      </c>
      <c r="B12" s="12" t="s">
        <v>9</v>
      </c>
      <c r="C12" s="13">
        <v>55.99</v>
      </c>
      <c r="D12" s="13">
        <v>11.76</v>
      </c>
      <c r="E12" s="13">
        <f>SUM(ArrendadosPropios3[[#This Row],[Importe mensual]:[IVE mensual]])</f>
        <v>67.75</v>
      </c>
      <c r="F12" s="13">
        <f>ArrendadosPropios3[[#This Row],[Importe total mensual]]*8</f>
        <v>542</v>
      </c>
      <c r="G12" s="16" t="s">
        <v>19</v>
      </c>
    </row>
    <row r="13" spans="1:9" x14ac:dyDescent="0.25">
      <c r="A13" s="11" t="s">
        <v>8</v>
      </c>
      <c r="B13" s="12" t="s">
        <v>10</v>
      </c>
      <c r="C13" s="13">
        <v>23.6</v>
      </c>
      <c r="D13" s="13">
        <v>4.96</v>
      </c>
      <c r="E13" s="13">
        <f>SUM(ArrendadosPropios3[[#This Row],[Importe mensual]:[IVE mensual]])</f>
        <v>28.560000000000002</v>
      </c>
      <c r="F13" s="13">
        <f>ArrendadosPropios3[[#This Row],[Importe total mensual]]*12</f>
        <v>342.72</v>
      </c>
      <c r="G13" s="13"/>
    </row>
    <row r="16" spans="1:9" x14ac:dyDescent="0.25">
      <c r="A16" t="s">
        <v>14</v>
      </c>
    </row>
    <row r="17" spans="2:6" x14ac:dyDescent="0.25">
      <c r="B17" s="2"/>
      <c r="C17" s="2"/>
      <c r="D17" s="3"/>
      <c r="E17" s="3"/>
      <c r="F17" s="3"/>
    </row>
    <row r="18" spans="2:6" x14ac:dyDescent="0.25">
      <c r="D18" s="3"/>
      <c r="E18" s="3"/>
      <c r="F18" s="3"/>
    </row>
    <row r="19" spans="2:6" x14ac:dyDescent="0.25">
      <c r="B19" s="1"/>
      <c r="C19" s="1"/>
      <c r="D19" s="3"/>
      <c r="E19" s="3"/>
      <c r="F19" s="3"/>
    </row>
  </sheetData>
  <mergeCells count="1">
    <mergeCell ref="G1:I1"/>
  </mergeCells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2023_Bens arrendados propios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Mónica Zas Varela</cp:lastModifiedBy>
  <cp:lastPrinted>2023-03-08T07:39:47Z</cp:lastPrinted>
  <dcterms:created xsi:type="dcterms:W3CDTF">2022-03-04T12:53:08Z</dcterms:created>
  <dcterms:modified xsi:type="dcterms:W3CDTF">2024-03-08T11:16:49Z</dcterms:modified>
</cp:coreProperties>
</file>