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sobre o persoal\Actividade sindical\"/>
    </mc:Choice>
  </mc:AlternateContent>
  <xr:revisionPtr revIDLastSave="0" documentId="13_ncr:1_{8963D313-0CF7-4936-A7AA-EC56669087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rso 2022_2023" sheetId="5" r:id="rId1"/>
    <sheet name="curso 2021_2022" sheetId="4" r:id="rId2"/>
    <sheet name="curso 2020_2021" sheetId="3" r:id="rId3"/>
    <sheet name="curso 2019_2020" sheetId="1" r:id="rId4"/>
    <sheet name="curso 2018_2019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8" i="5" l="1"/>
  <c r="E88" i="5"/>
  <c r="F79" i="5"/>
  <c r="E79" i="5"/>
  <c r="F71" i="5"/>
  <c r="E71" i="5"/>
  <c r="F66" i="5"/>
  <c r="F90" i="5" s="1"/>
  <c r="E66" i="5"/>
  <c r="E90" i="5" s="1"/>
  <c r="F51" i="5"/>
  <c r="E51" i="5"/>
  <c r="F46" i="5"/>
  <c r="E46" i="5"/>
  <c r="F39" i="5"/>
  <c r="E39" i="5"/>
  <c r="L33" i="5"/>
  <c r="K33" i="5"/>
  <c r="J33" i="5"/>
  <c r="I33" i="5"/>
  <c r="F33" i="5"/>
  <c r="F53" i="5" s="1"/>
  <c r="E33" i="5"/>
  <c r="E53" i="5" s="1"/>
  <c r="F20" i="5"/>
  <c r="E20" i="5"/>
  <c r="F16" i="5"/>
  <c r="E16" i="5"/>
  <c r="F12" i="5"/>
  <c r="E12" i="5"/>
  <c r="F10" i="5"/>
  <c r="F22" i="5" s="1"/>
  <c r="E10" i="5"/>
  <c r="E22" i="5" s="1"/>
  <c r="F89" i="4" l="1"/>
  <c r="E89" i="4"/>
  <c r="F80" i="4"/>
  <c r="E80" i="4"/>
  <c r="F73" i="4"/>
  <c r="E73" i="4"/>
  <c r="F68" i="4"/>
  <c r="F91" i="4" s="1"/>
  <c r="E68" i="4"/>
  <c r="E91" i="4" s="1"/>
  <c r="F52" i="4"/>
  <c r="E52" i="4"/>
  <c r="F48" i="4"/>
  <c r="E48" i="4"/>
  <c r="F42" i="4"/>
  <c r="E42" i="4"/>
  <c r="F37" i="4"/>
  <c r="F54" i="4" s="1"/>
  <c r="E37" i="4"/>
  <c r="E54" i="4" s="1"/>
  <c r="N36" i="4"/>
  <c r="M36" i="4"/>
  <c r="L36" i="4"/>
  <c r="K36" i="4"/>
  <c r="F23" i="4"/>
  <c r="E23" i="4"/>
  <c r="F19" i="4"/>
  <c r="E19" i="4"/>
  <c r="F15" i="4"/>
  <c r="E15" i="4"/>
  <c r="F12" i="4"/>
  <c r="F25" i="4" s="1"/>
  <c r="E12" i="4"/>
  <c r="E25" i="4" s="1"/>
  <c r="F86" i="3"/>
  <c r="E86" i="3"/>
  <c r="F77" i="3"/>
  <c r="E77" i="3"/>
  <c r="F69" i="3"/>
  <c r="E69" i="3"/>
  <c r="F65" i="3"/>
  <c r="F88" i="3" s="1"/>
  <c r="E65" i="3"/>
  <c r="E88" i="3" s="1"/>
  <c r="F50" i="3"/>
  <c r="E50" i="3"/>
  <c r="F46" i="3"/>
  <c r="E46" i="3"/>
  <c r="F39" i="3"/>
  <c r="E39" i="3"/>
  <c r="N37" i="3"/>
  <c r="M37" i="3"/>
  <c r="L37" i="3"/>
  <c r="K37" i="3"/>
  <c r="F34" i="3"/>
  <c r="F52" i="3" s="1"/>
  <c r="E34" i="3"/>
  <c r="E52" i="3" s="1"/>
  <c r="M25" i="3"/>
  <c r="L25" i="3"/>
  <c r="K25" i="3"/>
  <c r="F21" i="3"/>
  <c r="E21" i="3"/>
  <c r="M19" i="3"/>
  <c r="L19" i="3"/>
  <c r="K19" i="3"/>
  <c r="F17" i="3"/>
  <c r="E17" i="3"/>
  <c r="F14" i="3"/>
  <c r="E14" i="3"/>
  <c r="M13" i="3"/>
  <c r="L13" i="3"/>
  <c r="K13" i="3"/>
  <c r="F11" i="3"/>
  <c r="F23" i="3" s="1"/>
  <c r="E11" i="3"/>
  <c r="K27" i="3" l="1"/>
  <c r="L27" i="3"/>
  <c r="E23" i="3"/>
  <c r="M27" i="3"/>
  <c r="F87" i="2"/>
  <c r="E87" i="2"/>
  <c r="F80" i="2"/>
  <c r="E80" i="2"/>
  <c r="F71" i="2"/>
  <c r="E71" i="2"/>
  <c r="F65" i="2"/>
  <c r="F89" i="2" s="1"/>
  <c r="E65" i="2"/>
  <c r="E89" i="2" s="1"/>
  <c r="F50" i="2"/>
  <c r="E50" i="2"/>
  <c r="F47" i="2"/>
  <c r="E47" i="2"/>
  <c r="F44" i="2"/>
  <c r="E44" i="2"/>
  <c r="F37" i="2"/>
  <c r="E37" i="2"/>
  <c r="F33" i="2"/>
  <c r="E33" i="2"/>
  <c r="M27" i="2"/>
  <c r="L27" i="2"/>
  <c r="K20" i="2"/>
  <c r="F20" i="2"/>
  <c r="E20" i="2"/>
  <c r="F17" i="2"/>
  <c r="E17" i="2"/>
  <c r="F14" i="2"/>
  <c r="E14" i="2"/>
  <c r="K13" i="2"/>
  <c r="K27" i="2" s="1"/>
  <c r="F11" i="2"/>
  <c r="E11" i="2"/>
  <c r="F86" i="1"/>
  <c r="E86" i="1"/>
  <c r="F79" i="1"/>
  <c r="E79" i="1"/>
  <c r="F70" i="1"/>
  <c r="E70" i="1"/>
  <c r="F65" i="1"/>
  <c r="E65" i="1"/>
  <c r="F50" i="1"/>
  <c r="E50" i="1"/>
  <c r="F47" i="1"/>
  <c r="E47" i="1"/>
  <c r="F44" i="1"/>
  <c r="E44" i="1"/>
  <c r="J40" i="1"/>
  <c r="F38" i="1"/>
  <c r="E38" i="1"/>
  <c r="F33" i="1"/>
  <c r="F52" i="1" s="1"/>
  <c r="E33" i="1"/>
  <c r="L28" i="1"/>
  <c r="K28" i="1"/>
  <c r="J28" i="1"/>
  <c r="F21" i="1"/>
  <c r="E21" i="1"/>
  <c r="F18" i="1"/>
  <c r="E18" i="1"/>
  <c r="F15" i="1"/>
  <c r="E15" i="1"/>
  <c r="F12" i="1"/>
  <c r="F23" i="1" s="1"/>
  <c r="E12" i="1"/>
  <c r="E23" i="1" s="1"/>
  <c r="E88" i="1" l="1"/>
  <c r="E22" i="2"/>
  <c r="E52" i="2"/>
  <c r="E52" i="1"/>
  <c r="F88" i="1"/>
  <c r="F22" i="2"/>
  <c r="F52" i="2"/>
  <c r="E92" i="2" l="1"/>
  <c r="F92" i="2"/>
</calcChain>
</file>

<file path=xl/sharedStrings.xml><?xml version="1.0" encoding="utf-8"?>
<sst xmlns="http://schemas.openxmlformats.org/spreadsheetml/2006/main" count="1478" uniqueCount="311">
  <si>
    <t>Unidade de Análises e Programas</t>
  </si>
  <si>
    <t>ACTIVIDADE SINDICAL PDI, curso 2019/2020</t>
  </si>
  <si>
    <t>Fonte: Vicerreitoría de ordenación académica e profesorado, Servizo de retribucións e seguros sociais (devengos a 31/12/2019)</t>
  </si>
  <si>
    <t>Data de actualización: outubro 2020</t>
  </si>
  <si>
    <t>Comité Empresa PDI Ourense</t>
  </si>
  <si>
    <t>RESUMO CRÉDITO SINDICAL por órgano</t>
  </si>
  <si>
    <t>Apelido_1</t>
  </si>
  <si>
    <t>Apelido_2</t>
  </si>
  <si>
    <t>Nome</t>
  </si>
  <si>
    <t>Sección Sindical</t>
  </si>
  <si>
    <t>Dedicación horas/docencia</t>
  </si>
  <si>
    <t>Desconto horas recoñecido en POD</t>
  </si>
  <si>
    <t>Comité de Empresa PDI Ourense</t>
  </si>
  <si>
    <t>Desconto horas en POD</t>
  </si>
  <si>
    <t>Custo sindical</t>
  </si>
  <si>
    <t>FERNANDEZ</t>
  </si>
  <si>
    <t>ALVAREZ</t>
  </si>
  <si>
    <t>ANTON LOIS</t>
  </si>
  <si>
    <t>ASOC</t>
  </si>
  <si>
    <t>PRESEDO</t>
  </si>
  <si>
    <t>GARAZO</t>
  </si>
  <si>
    <t>ANTONIO</t>
  </si>
  <si>
    <t>CCOO</t>
  </si>
  <si>
    <t>Total ASOC</t>
  </si>
  <si>
    <t>CIG</t>
  </si>
  <si>
    <t>BARREIRA</t>
  </si>
  <si>
    <t>ARIAS</t>
  </si>
  <si>
    <t>ALBERTO JOSE</t>
  </si>
  <si>
    <t>FETE-UGT</t>
  </si>
  <si>
    <t>TORRADO</t>
  </si>
  <si>
    <t>AGRASAR</t>
  </si>
  <si>
    <t>ANA MARIA</t>
  </si>
  <si>
    <t>Total</t>
  </si>
  <si>
    <t>Total CCOO</t>
  </si>
  <si>
    <t>Comité de Empresa PDI Pontevedra</t>
  </si>
  <si>
    <t>CASADO</t>
  </si>
  <si>
    <t>NEIRA</t>
  </si>
  <si>
    <t>DAVID</t>
  </si>
  <si>
    <t>DE CARLOS</t>
  </si>
  <si>
    <t>VILLAMARIN</t>
  </si>
  <si>
    <t>PABLO</t>
  </si>
  <si>
    <t>Total CIG</t>
  </si>
  <si>
    <t>DIAZ CACHO</t>
  </si>
  <si>
    <t>MEDINA</t>
  </si>
  <si>
    <t>MIGUEL RAMON</t>
  </si>
  <si>
    <t>MENDEZ</t>
  </si>
  <si>
    <t>REBOREDO</t>
  </si>
  <si>
    <t>JOSE RAMON</t>
  </si>
  <si>
    <t>STEG</t>
  </si>
  <si>
    <t>Total FETE_UGT</t>
  </si>
  <si>
    <t>Xunta de PDI funcionario</t>
  </si>
  <si>
    <t>TOTAL Comité de Empresa PDI Ourense</t>
  </si>
  <si>
    <t>AGPTU</t>
  </si>
  <si>
    <t>Comité Empresa PDI Pontevedra</t>
  </si>
  <si>
    <t>Total xeral</t>
  </si>
  <si>
    <t>FERREIRO</t>
  </si>
  <si>
    <t>VAZQUEZ</t>
  </si>
  <si>
    <t>OSCAR</t>
  </si>
  <si>
    <t>GONZALEZ</t>
  </si>
  <si>
    <t>SANTAMARIA</t>
  </si>
  <si>
    <t>PEDRO</t>
  </si>
  <si>
    <t>TORRES</t>
  </si>
  <si>
    <t>OUTON</t>
  </si>
  <si>
    <t>SARA MARIA</t>
  </si>
  <si>
    <t>TRABA</t>
  </si>
  <si>
    <t>DIAZ</t>
  </si>
  <si>
    <t>MARIA AMADA</t>
  </si>
  <si>
    <t>RESUMO CRÉDITO SINDICAL por SINDICATO</t>
  </si>
  <si>
    <t>SECCIÓN SINDICAL</t>
  </si>
  <si>
    <t>Total devengos</t>
  </si>
  <si>
    <t>LORENZO</t>
  </si>
  <si>
    <t>PANIAGUA</t>
  </si>
  <si>
    <t>JAVIER</t>
  </si>
  <si>
    <t>MUÑOZ</t>
  </si>
  <si>
    <t>SOBRINO</t>
  </si>
  <si>
    <t>CASTOR</t>
  </si>
  <si>
    <t>PAZOS</t>
  </si>
  <si>
    <t>PEREZ</t>
  </si>
  <si>
    <t>ALEXANDRE</t>
  </si>
  <si>
    <t>ROMO</t>
  </si>
  <si>
    <t>VICENTE</t>
  </si>
  <si>
    <t>LLORENTE</t>
  </si>
  <si>
    <t>GEMA</t>
  </si>
  <si>
    <t>BAXTER</t>
  </si>
  <si>
    <t>ROBERT NEAL</t>
  </si>
  <si>
    <t>TOTAL SECCIÓNS SINDICAIS</t>
  </si>
  <si>
    <t>CAEIRO</t>
  </si>
  <si>
    <t>RODRIGUEZ</t>
  </si>
  <si>
    <t>MANUEL</t>
  </si>
  <si>
    <t>LUGO</t>
  </si>
  <si>
    <t>LATAS</t>
  </si>
  <si>
    <t>LUIS</t>
  </si>
  <si>
    <t>CURRAS</t>
  </si>
  <si>
    <t>MARTA MARIA</t>
  </si>
  <si>
    <t>Cálculo devengo e custo sindical sen custos de seguridade social</t>
  </si>
  <si>
    <t>DE PRADO</t>
  </si>
  <si>
    <t>BEGOÑA</t>
  </si>
  <si>
    <t>LOUREIRO</t>
  </si>
  <si>
    <t>MIGUEL</t>
  </si>
  <si>
    <t>MACHADO</t>
  </si>
  <si>
    <t>DE OLIVEIRA</t>
  </si>
  <si>
    <t>IRIS</t>
  </si>
  <si>
    <t>SANCHEZ</t>
  </si>
  <si>
    <t>MOREIRAS</t>
  </si>
  <si>
    <t>ADELA MARIA</t>
  </si>
  <si>
    <t>Total STEG</t>
  </si>
  <si>
    <t>TOTAL Comité de Empresa PDI Pontevedra</t>
  </si>
  <si>
    <t>Xunta de PDI Funcionario</t>
  </si>
  <si>
    <t>ALONSO</t>
  </si>
  <si>
    <t>JOSE NICANOR</t>
  </si>
  <si>
    <t>CABEZA</t>
  </si>
  <si>
    <t>SIMO</t>
  </si>
  <si>
    <t>CALVO</t>
  </si>
  <si>
    <t>RUIBAL</t>
  </si>
  <si>
    <t>NATIVIDAD</t>
  </si>
  <si>
    <t>MANIN</t>
  </si>
  <si>
    <t>GENEROSA</t>
  </si>
  <si>
    <t>GALLEGO</t>
  </si>
  <si>
    <t>VEIGAS</t>
  </si>
  <si>
    <t>PEDRO PABLO</t>
  </si>
  <si>
    <t>LIÑARES</t>
  </si>
  <si>
    <t>LEANDRO</t>
  </si>
  <si>
    <t>VERA</t>
  </si>
  <si>
    <t>ISASA</t>
  </si>
  <si>
    <t>MARIA</t>
  </si>
  <si>
    <t>Total AGPTU</t>
  </si>
  <si>
    <t>ALFONSO</t>
  </si>
  <si>
    <t>PALLARES</t>
  </si>
  <si>
    <t>DURAN</t>
  </si>
  <si>
    <t>BARBOSA</t>
  </si>
  <si>
    <t>RAFAEL</t>
  </si>
  <si>
    <t>LUNA</t>
  </si>
  <si>
    <t>SELLES</t>
  </si>
  <si>
    <t>MARIA CARMEN</t>
  </si>
  <si>
    <t>MASCUÑAN</t>
  </si>
  <si>
    <t>TOLON</t>
  </si>
  <si>
    <t>PATRICIA SILVIA</t>
  </si>
  <si>
    <t>NUÑEZ</t>
  </si>
  <si>
    <t>AQUILINO SANTIAGO</t>
  </si>
  <si>
    <t>ANIDO</t>
  </si>
  <si>
    <t>RIFON</t>
  </si>
  <si>
    <t>LUIS EULOGIO</t>
  </si>
  <si>
    <t>GIL</t>
  </si>
  <si>
    <t>CASTIÑEIRA</t>
  </si>
  <si>
    <t>FELIPE JOSE</t>
  </si>
  <si>
    <t>MARTINEZ</t>
  </si>
  <si>
    <t>GONZALO</t>
  </si>
  <si>
    <t>ROCA</t>
  </si>
  <si>
    <t>PARDIÑAS</t>
  </si>
  <si>
    <t>SIMON</t>
  </si>
  <si>
    <t>XAVIER</t>
  </si>
  <si>
    <t>SOLLA</t>
  </si>
  <si>
    <t>AMPARO</t>
  </si>
  <si>
    <t>VILA</t>
  </si>
  <si>
    <t>XOSE ANTON</t>
  </si>
  <si>
    <t>ARES</t>
  </si>
  <si>
    <t>GOMEZ</t>
  </si>
  <si>
    <t>JOSE ENRIQUE</t>
  </si>
  <si>
    <t>DIEZ</t>
  </si>
  <si>
    <t>FERRER</t>
  </si>
  <si>
    <t>JOSE BIENVENIDO</t>
  </si>
  <si>
    <t>DOVAL</t>
  </si>
  <si>
    <t>RUIZ</t>
  </si>
  <si>
    <t>MARIA ISABEL</t>
  </si>
  <si>
    <t>GARCIA</t>
  </si>
  <si>
    <t>FRANCISCO JAVIER</t>
  </si>
  <si>
    <t>PARADA</t>
  </si>
  <si>
    <t>DIEGUEZ</t>
  </si>
  <si>
    <t>ARTURO</t>
  </si>
  <si>
    <t>RAPOSO</t>
  </si>
  <si>
    <t>RIVAS</t>
  </si>
  <si>
    <t>MANUELA</t>
  </si>
  <si>
    <t>TOTAL Xunta PDI funcionario</t>
  </si>
  <si>
    <t>TOTAL ÓRGANOS</t>
  </si>
  <si>
    <t>ACTIVIDADE SINDICAL PDI, curso 2018/2019</t>
  </si>
  <si>
    <t>Fonte: Vicerreitoría de ordenación académica e profesorado, Servizo de retribucións e seguros sociais (devengos a 31/12/2018)</t>
  </si>
  <si>
    <t>Total desconto horas</t>
  </si>
  <si>
    <t>FUSTES</t>
  </si>
  <si>
    <t>MARIA DOLORES</t>
  </si>
  <si>
    <t>MEIRE</t>
  </si>
  <si>
    <t>SILVANA</t>
  </si>
  <si>
    <t>Total FETE-UGT</t>
  </si>
  <si>
    <t>CAL</t>
  </si>
  <si>
    <t>ARCA</t>
  </si>
  <si>
    <t>ANGELA MARIA</t>
  </si>
  <si>
    <t>Dedicación horas docencia</t>
  </si>
  <si>
    <t>TEIJEIRA</t>
  </si>
  <si>
    <t>BAUTISTA</t>
  </si>
  <si>
    <t>MARTA</t>
  </si>
  <si>
    <t>Null</t>
  </si>
  <si>
    <t>MAHOU</t>
  </si>
  <si>
    <t>LAGO</t>
  </si>
  <si>
    <t>JOSE MARIA</t>
  </si>
  <si>
    <t>JOSE CARLOS</t>
  </si>
  <si>
    <t>BECERRA</t>
  </si>
  <si>
    <t>SUAREZ</t>
  </si>
  <si>
    <t>MARIA DEL CARMEN</t>
  </si>
  <si>
    <t>LOPEZ</t>
  </si>
  <si>
    <t>MIRA</t>
  </si>
  <si>
    <t>ALVARO XOSE</t>
  </si>
  <si>
    <t>TOTAL Xunta de PDI Funcionario</t>
  </si>
  <si>
    <t>ACTIVIDADE SINDICAL PDI, curso 2020/2021</t>
  </si>
  <si>
    <t>Fonte: Vicerreitoría de ordenación académica e profesorado, Servizo de retribucións e seguros sociais (devengos a 31/12/2020)</t>
  </si>
  <si>
    <t>Data de publicación: abril 2021</t>
  </si>
  <si>
    <t>FORMOSO</t>
  </si>
  <si>
    <t>DAVID ELISARDO</t>
  </si>
  <si>
    <t>GARRIDO</t>
  </si>
  <si>
    <t>VILARIÑO</t>
  </si>
  <si>
    <t>XOAN MANUEL</t>
  </si>
  <si>
    <t>LIRES</t>
  </si>
  <si>
    <t>MARIA MERCEDES</t>
  </si>
  <si>
    <t>CUEVAS</t>
  </si>
  <si>
    <t>SOUTO</t>
  </si>
  <si>
    <t>SALGADO</t>
  </si>
  <si>
    <t>JOSE ANTONIO</t>
  </si>
  <si>
    <t>ZABALZA</t>
  </si>
  <si>
    <t>CERDEIRIÑA</t>
  </si>
  <si>
    <t>MARIA AINOA</t>
  </si>
  <si>
    <t>LISTE</t>
  </si>
  <si>
    <t>ARACELI MERCEDES</t>
  </si>
  <si>
    <t>MONTERO</t>
  </si>
  <si>
    <t>FIGUEIRA</t>
  </si>
  <si>
    <t>MARIA ESTHER</t>
  </si>
  <si>
    <t>TELLADO</t>
  </si>
  <si>
    <t>FERNANDO</t>
  </si>
  <si>
    <t>Fonte: Vicerreitoría de ordenación académica e profesorado, Servizo de retribucións e seguros sociais (devengos a 31/12/2021)</t>
  </si>
  <si>
    <t>Data de publicación: abril 2022</t>
  </si>
  <si>
    <t>IGLESIAS</t>
  </si>
  <si>
    <t>ÁLVAREZ</t>
  </si>
  <si>
    <t>MÉNDEZ</t>
  </si>
  <si>
    <t>GONZÁLEZ</t>
  </si>
  <si>
    <t>RAMÓN</t>
  </si>
  <si>
    <t>MARTÍN</t>
  </si>
  <si>
    <t>EMILIO</t>
  </si>
  <si>
    <t>ACTIVIDADE SINDICAL PDI, curso 2022/2023</t>
  </si>
  <si>
    <t>Fonte: Vicerreitoría de profesorado e ordenación académica; Servizo de retribucións e seguros sociais (devengos a 31/12/2022)</t>
  </si>
  <si>
    <t>Data de publicación: setembro 2023</t>
  </si>
  <si>
    <t>Desconto horas recoñecidas en POD</t>
  </si>
  <si>
    <t>FERNÁNDEZ</t>
  </si>
  <si>
    <t xml:space="preserve"> ANTÓN LOIS</t>
  </si>
  <si>
    <t xml:space="preserve"> ANTONIO</t>
  </si>
  <si>
    <t xml:space="preserve"> ALBERTO JOSÉ</t>
  </si>
  <si>
    <t xml:space="preserve"> DAVID</t>
  </si>
  <si>
    <t>VILLAMARÍN</t>
  </si>
  <si>
    <t xml:space="preserve"> ANA</t>
  </si>
  <si>
    <t>DÍAZ-CACHO</t>
  </si>
  <si>
    <t xml:space="preserve"> MIGUEL RAMÓN</t>
  </si>
  <si>
    <t xml:space="preserve"> MARIA DOLORES</t>
  </si>
  <si>
    <t xml:space="preserve"> JOSÉ RAMÓN</t>
  </si>
  <si>
    <t>VÁZQUEZ</t>
  </si>
  <si>
    <t xml:space="preserve"> OSCAR</t>
  </si>
  <si>
    <t xml:space="preserve"> XOAN MANUEL</t>
  </si>
  <si>
    <t>SANTAMARÍA</t>
  </si>
  <si>
    <t xml:space="preserve"> PEDRO</t>
  </si>
  <si>
    <t xml:space="preserve"> RAMÓN</t>
  </si>
  <si>
    <t>OUTÓN</t>
  </si>
  <si>
    <t xml:space="preserve"> SARA</t>
  </si>
  <si>
    <t>DÍAZ</t>
  </si>
  <si>
    <t>AMADA</t>
  </si>
  <si>
    <t>FERREIRA</t>
  </si>
  <si>
    <t>FARO</t>
  </si>
  <si>
    <t xml:space="preserve"> LILIAN ROSANA</t>
  </si>
  <si>
    <t xml:space="preserve"> JAVIER</t>
  </si>
  <si>
    <t xml:space="preserve"> CASTOR</t>
  </si>
  <si>
    <t>PÉREZ</t>
  </si>
  <si>
    <t xml:space="preserve"> ALEXANDRE</t>
  </si>
  <si>
    <t xml:space="preserve"> VICENTE</t>
  </si>
  <si>
    <t xml:space="preserve"> GEMA</t>
  </si>
  <si>
    <t xml:space="preserve"> MANUEL</t>
  </si>
  <si>
    <t xml:space="preserve"> MIGUEL</t>
  </si>
  <si>
    <t>RIAL</t>
  </si>
  <si>
    <t xml:space="preserve"> MARÍA ASUNCIÓN</t>
  </si>
  <si>
    <t xml:space="preserve"> IRIS</t>
  </si>
  <si>
    <t xml:space="preserve"> MARTA</t>
  </si>
  <si>
    <t>CAO</t>
  </si>
  <si>
    <t>PAZ</t>
  </si>
  <si>
    <t xml:space="preserve"> ANA MARÍA</t>
  </si>
  <si>
    <t xml:space="preserve"> BEGOÑA</t>
  </si>
  <si>
    <t xml:space="preserve"> JOSÉ ANTONIO</t>
  </si>
  <si>
    <t xml:space="preserve"> MARÍA AINOA</t>
  </si>
  <si>
    <t xml:space="preserve"> JOSE NICANOR</t>
  </si>
  <si>
    <t xml:space="preserve"> MARTA MARÍA</t>
  </si>
  <si>
    <t xml:space="preserve"> NATIVIDAD</t>
  </si>
  <si>
    <t>MANÍN</t>
  </si>
  <si>
    <t xml:space="preserve"> GENEROSA</t>
  </si>
  <si>
    <t xml:space="preserve"> PEDRO PABLO</t>
  </si>
  <si>
    <t xml:space="preserve"> ARACELI</t>
  </si>
  <si>
    <t xml:space="preserve"> LEANDRO</t>
  </si>
  <si>
    <t xml:space="preserve"> MARIA</t>
  </si>
  <si>
    <t xml:space="preserve"> RAFAEL</t>
  </si>
  <si>
    <t>MARTIN</t>
  </si>
  <si>
    <t xml:space="preserve"> EMILIO</t>
  </si>
  <si>
    <t xml:space="preserve"> CARMEN</t>
  </si>
  <si>
    <t>TOLÓN</t>
  </si>
  <si>
    <t xml:space="preserve"> SILVIA PATRICIA</t>
  </si>
  <si>
    <t xml:space="preserve"> AQUILINO SANTIAGO</t>
  </si>
  <si>
    <t xml:space="preserve"> LUIS EULOGIO </t>
  </si>
  <si>
    <t xml:space="preserve"> FELIPE JOSÉ</t>
  </si>
  <si>
    <t>LÓPEZ</t>
  </si>
  <si>
    <t xml:space="preserve"> ÁLVARO XOSÉ</t>
  </si>
  <si>
    <t>MARTÍNEZ</t>
  </si>
  <si>
    <t xml:space="preserve"> GONZALO</t>
  </si>
  <si>
    <t xml:space="preserve"> XOSÉ ANTÓN                                                                                                                                                                                                                             </t>
  </si>
  <si>
    <t xml:space="preserve"> JOSE ENRIQUE</t>
  </si>
  <si>
    <t xml:space="preserve"> JOSE BIENVENIDO</t>
  </si>
  <si>
    <t xml:space="preserve"> FRANCISCO JAVIER</t>
  </si>
  <si>
    <t xml:space="preserve"> MIGUEL </t>
  </si>
  <si>
    <t xml:space="preserve"> MARÍA ESTHER</t>
  </si>
  <si>
    <t xml:space="preserve"> ARTURO</t>
  </si>
  <si>
    <t xml:space="preserve"> MANUELA</t>
  </si>
  <si>
    <t xml:space="preserve">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</si>
</sst>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1" fillId="0" borderId="1" xfId="0" applyFont="1" applyBorder="1"/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0" fontId="9" fillId="0" borderId="0" xfId="0" applyFont="1"/>
    <xf numFmtId="0" fontId="8" fillId="0" borderId="0" xfId="0" applyFont="1" applyAlignment="1">
      <alignment horizontal="left" vertical="center"/>
    </xf>
    <xf numFmtId="1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/>
    <xf numFmtId="0" fontId="1" fillId="3" borderId="8" xfId="0" applyFont="1" applyFill="1" applyBorder="1"/>
    <xf numFmtId="0" fontId="2" fillId="3" borderId="9" xfId="0" applyFont="1" applyFill="1" applyBorder="1" applyAlignment="1">
      <alignment horizontal="left" vertical="center"/>
    </xf>
    <xf numFmtId="1" fontId="2" fillId="3" borderId="10" xfId="0" applyNumberFormat="1" applyFont="1" applyFill="1" applyBorder="1"/>
    <xf numFmtId="0" fontId="2" fillId="3" borderId="10" xfId="0" applyFont="1" applyFill="1" applyBorder="1"/>
    <xf numFmtId="164" fontId="2" fillId="3" borderId="11" xfId="0" applyNumberFormat="1" applyFont="1" applyFill="1" applyBorder="1"/>
    <xf numFmtId="0" fontId="2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right" vertical="center"/>
    </xf>
    <xf numFmtId="164" fontId="2" fillId="3" borderId="10" xfId="0" applyNumberFormat="1" applyFont="1" applyFill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3" borderId="3" xfId="0" applyFont="1" applyFill="1" applyBorder="1"/>
    <xf numFmtId="0" fontId="11" fillId="3" borderId="3" xfId="0" applyFont="1" applyFill="1" applyBorder="1"/>
    <xf numFmtId="0" fontId="8" fillId="0" borderId="0" xfId="0" applyFont="1"/>
    <xf numFmtId="0" fontId="2" fillId="3" borderId="9" xfId="0" applyFont="1" applyFill="1" applyBorder="1"/>
    <xf numFmtId="1" fontId="2" fillId="3" borderId="9" xfId="0" applyNumberFormat="1" applyFont="1" applyFill="1" applyBorder="1"/>
    <xf numFmtId="2" fontId="2" fillId="3" borderId="10" xfId="0" applyNumberFormat="1" applyFont="1" applyFill="1" applyBorder="1"/>
    <xf numFmtId="8" fontId="9" fillId="0" borderId="0" xfId="0" applyNumberFormat="1" applyFont="1"/>
    <xf numFmtId="8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2" borderId="8" xfId="0" applyFont="1" applyFill="1" applyBorder="1"/>
    <xf numFmtId="0" fontId="1" fillId="2" borderId="8" xfId="0" applyFont="1" applyFill="1" applyBorder="1"/>
    <xf numFmtId="0" fontId="6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2" fillId="3" borderId="6" xfId="0" applyNumberFormat="1" applyFont="1" applyFill="1" applyBorder="1"/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742950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199F13F-2BF5-44AF-B800-0FBDDE8F2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5717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800100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F77C6FD-A9F9-4709-937B-D2C65004D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45745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288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486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2</xdr:col>
      <xdr:colOff>723899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2288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3321-2C14-49D5-BCCD-9F1BABDDFB5E}">
  <dimension ref="A1:L90"/>
  <sheetViews>
    <sheetView tabSelected="1" workbookViewId="0">
      <selection activeCell="H3" sqref="H3"/>
    </sheetView>
  </sheetViews>
  <sheetFormatPr baseColWidth="10" defaultRowHeight="15" x14ac:dyDescent="0.25"/>
  <cols>
    <col min="1" max="1" width="16.28515625" customWidth="1"/>
    <col min="3" max="3" width="16.140625" bestFit="1" customWidth="1"/>
    <col min="4" max="4" width="15" bestFit="1" customWidth="1"/>
    <col min="5" max="5" width="18.7109375" bestFit="1" customWidth="1"/>
    <col min="6" max="6" width="33.140625" bestFit="1" customWidth="1"/>
    <col min="8" max="8" width="32.85546875" bestFit="1" customWidth="1"/>
    <col min="9" max="9" width="25" bestFit="1" customWidth="1"/>
    <col min="10" max="11" width="21.85546875" bestFit="1" customWidth="1"/>
    <col min="12" max="12" width="13.140625" bestFit="1" customWidth="1"/>
  </cols>
  <sheetData>
    <row r="1" spans="1:12" s="4" customFormat="1" ht="47.25" customHeight="1" thickBot="1" x14ac:dyDescent="0.3">
      <c r="A1" s="1"/>
      <c r="B1" s="2"/>
      <c r="C1" s="3"/>
      <c r="D1" s="3"/>
      <c r="E1" s="3"/>
      <c r="F1" s="3"/>
      <c r="G1" s="3"/>
      <c r="H1" s="3"/>
      <c r="I1" s="44" t="s">
        <v>0</v>
      </c>
      <c r="J1" s="44"/>
      <c r="K1" s="44"/>
      <c r="L1" s="44"/>
    </row>
    <row r="2" spans="1:12" s="4" customFormat="1" ht="34.5" customHeight="1" x14ac:dyDescent="0.25">
      <c r="A2" s="5" t="s">
        <v>234</v>
      </c>
      <c r="E2" s="6"/>
      <c r="F2" s="6"/>
    </row>
    <row r="3" spans="1:12" s="4" customFormat="1" ht="21" customHeight="1" x14ac:dyDescent="0.25">
      <c r="A3" s="7" t="s">
        <v>235</v>
      </c>
      <c r="E3" s="6"/>
      <c r="F3" s="6"/>
    </row>
    <row r="4" spans="1:12" s="4" customFormat="1" ht="27.75" customHeight="1" x14ac:dyDescent="0.25">
      <c r="A4" s="7" t="s">
        <v>236</v>
      </c>
      <c r="E4" s="6"/>
      <c r="F4" s="6"/>
    </row>
    <row r="5" spans="1:12" ht="15.75" thickBot="1" x14ac:dyDescent="0.3"/>
    <row r="6" spans="1:12" ht="15.75" thickBot="1" x14ac:dyDescent="0.3">
      <c r="A6" s="50" t="s">
        <v>12</v>
      </c>
      <c r="B6" s="50"/>
      <c r="C6" s="50"/>
      <c r="D6" s="50"/>
      <c r="E6" s="50"/>
      <c r="F6" s="50"/>
      <c r="H6" s="47" t="s">
        <v>5</v>
      </c>
      <c r="I6" s="48"/>
      <c r="J6" s="48"/>
      <c r="K6" s="49"/>
    </row>
    <row r="7" spans="1:12" ht="15.75" thickTop="1" x14ac:dyDescent="0.25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237</v>
      </c>
      <c r="H7" s="10" t="s">
        <v>12</v>
      </c>
      <c r="I7" s="10" t="s">
        <v>10</v>
      </c>
      <c r="J7" s="11" t="s">
        <v>13</v>
      </c>
      <c r="K7" s="11" t="s">
        <v>14</v>
      </c>
    </row>
    <row r="8" spans="1:12" x14ac:dyDescent="0.25">
      <c r="A8" t="s">
        <v>238</v>
      </c>
      <c r="B8" t="s">
        <v>228</v>
      </c>
      <c r="C8" t="s">
        <v>239</v>
      </c>
      <c r="D8" t="s">
        <v>18</v>
      </c>
      <c r="E8">
        <v>240</v>
      </c>
      <c r="F8">
        <v>30</v>
      </c>
      <c r="H8" t="s">
        <v>18</v>
      </c>
      <c r="I8">
        <v>480</v>
      </c>
      <c r="J8">
        <v>60</v>
      </c>
      <c r="K8" s="13">
        <v>10278.6625</v>
      </c>
    </row>
    <row r="9" spans="1:12" x14ac:dyDescent="0.25">
      <c r="A9" t="s">
        <v>19</v>
      </c>
      <c r="B9" t="s">
        <v>20</v>
      </c>
      <c r="C9" t="s">
        <v>240</v>
      </c>
      <c r="D9" t="s">
        <v>18</v>
      </c>
      <c r="E9">
        <v>240</v>
      </c>
      <c r="F9">
        <v>30</v>
      </c>
      <c r="H9" t="s">
        <v>22</v>
      </c>
      <c r="I9">
        <v>150</v>
      </c>
      <c r="J9">
        <v>18.75</v>
      </c>
      <c r="K9" s="13">
        <v>1120.47</v>
      </c>
    </row>
    <row r="10" spans="1:12" x14ac:dyDescent="0.25">
      <c r="D10" s="14" t="s">
        <v>23</v>
      </c>
      <c r="E10" s="14">
        <f>SUM(E8:E9)</f>
        <v>480</v>
      </c>
      <c r="F10" s="14">
        <f>SUM(F8:F9)</f>
        <v>60</v>
      </c>
      <c r="H10" t="s">
        <v>24</v>
      </c>
      <c r="I10">
        <v>600</v>
      </c>
      <c r="J10">
        <v>75</v>
      </c>
      <c r="K10" s="13">
        <v>20101.574375</v>
      </c>
    </row>
    <row r="11" spans="1:12" x14ac:dyDescent="0.25">
      <c r="A11" t="s">
        <v>25</v>
      </c>
      <c r="B11" t="s">
        <v>26</v>
      </c>
      <c r="C11" t="s">
        <v>241</v>
      </c>
      <c r="D11" t="s">
        <v>22</v>
      </c>
      <c r="E11">
        <v>150</v>
      </c>
      <c r="F11">
        <v>18.75</v>
      </c>
      <c r="H11" t="s">
        <v>28</v>
      </c>
      <c r="I11">
        <v>600</v>
      </c>
      <c r="J11">
        <v>85</v>
      </c>
      <c r="K11" s="13">
        <v>23285.745062499998</v>
      </c>
    </row>
    <row r="12" spans="1:12" x14ac:dyDescent="0.25">
      <c r="D12" s="14" t="s">
        <v>33</v>
      </c>
      <c r="E12" s="14">
        <f>SUM(E11)</f>
        <v>150</v>
      </c>
      <c r="F12" s="14">
        <f>SUM(F11)</f>
        <v>18.75</v>
      </c>
      <c r="H12" s="10" t="s">
        <v>34</v>
      </c>
      <c r="I12" s="16" t="s">
        <v>10</v>
      </c>
      <c r="J12" s="11" t="s">
        <v>13</v>
      </c>
      <c r="K12" s="11" t="s">
        <v>14</v>
      </c>
    </row>
    <row r="13" spans="1:12" x14ac:dyDescent="0.25">
      <c r="A13" t="s">
        <v>35</v>
      </c>
      <c r="B13" t="s">
        <v>36</v>
      </c>
      <c r="C13" t="s">
        <v>242</v>
      </c>
      <c r="D13" t="s">
        <v>24</v>
      </c>
      <c r="E13">
        <v>160</v>
      </c>
      <c r="F13">
        <v>20</v>
      </c>
      <c r="H13" t="s">
        <v>18</v>
      </c>
      <c r="I13">
        <v>1080</v>
      </c>
      <c r="J13">
        <v>223.81</v>
      </c>
      <c r="K13" s="13">
        <v>30909.512380833334</v>
      </c>
    </row>
    <row r="14" spans="1:12" x14ac:dyDescent="0.25">
      <c r="A14" t="s">
        <v>38</v>
      </c>
      <c r="B14" t="s">
        <v>243</v>
      </c>
      <c r="C14" t="s">
        <v>40</v>
      </c>
      <c r="D14" t="s">
        <v>24</v>
      </c>
      <c r="E14">
        <v>240</v>
      </c>
      <c r="F14">
        <v>55</v>
      </c>
      <c r="H14" t="s">
        <v>22</v>
      </c>
      <c r="I14">
        <v>990</v>
      </c>
      <c r="J14">
        <v>268.75</v>
      </c>
      <c r="K14" s="13">
        <v>70792.462656250005</v>
      </c>
    </row>
    <row r="15" spans="1:12" x14ac:dyDescent="0.25">
      <c r="A15" t="s">
        <v>227</v>
      </c>
      <c r="B15" t="s">
        <v>228</v>
      </c>
      <c r="C15" t="s">
        <v>244</v>
      </c>
      <c r="D15" t="s">
        <v>24</v>
      </c>
      <c r="E15">
        <v>200</v>
      </c>
      <c r="F15">
        <v>0</v>
      </c>
      <c r="H15" t="s">
        <v>24</v>
      </c>
      <c r="I15">
        <v>1200</v>
      </c>
      <c r="J15">
        <v>262.5</v>
      </c>
      <c r="K15" s="13">
        <v>77058.863541666666</v>
      </c>
    </row>
    <row r="16" spans="1:12" x14ac:dyDescent="0.25">
      <c r="D16" s="14" t="s">
        <v>41</v>
      </c>
      <c r="E16" s="14">
        <f>SUM(E13:E15)</f>
        <v>600</v>
      </c>
      <c r="F16" s="14">
        <f>SUM(F13:F15)</f>
        <v>75</v>
      </c>
      <c r="H16" t="s">
        <v>28</v>
      </c>
      <c r="I16">
        <v>840</v>
      </c>
      <c r="J16">
        <v>139.37</v>
      </c>
      <c r="K16" s="13">
        <v>36259.550522500002</v>
      </c>
    </row>
    <row r="17" spans="1:12" x14ac:dyDescent="0.25">
      <c r="A17" t="s">
        <v>245</v>
      </c>
      <c r="B17" t="s">
        <v>43</v>
      </c>
      <c r="C17" t="s">
        <v>246</v>
      </c>
      <c r="D17" t="s">
        <v>28</v>
      </c>
      <c r="E17">
        <v>240</v>
      </c>
      <c r="F17">
        <v>37.5</v>
      </c>
      <c r="H17" s="10" t="s">
        <v>50</v>
      </c>
      <c r="I17" s="16" t="s">
        <v>10</v>
      </c>
      <c r="J17" s="11" t="s">
        <v>13</v>
      </c>
      <c r="K17" s="11" t="s">
        <v>14</v>
      </c>
    </row>
    <row r="18" spans="1:12" x14ac:dyDescent="0.25">
      <c r="A18" t="s">
        <v>15</v>
      </c>
      <c r="B18" t="s">
        <v>177</v>
      </c>
      <c r="C18" t="s">
        <v>247</v>
      </c>
      <c r="D18" t="s">
        <v>28</v>
      </c>
      <c r="E18">
        <v>200</v>
      </c>
      <c r="F18">
        <v>22.5</v>
      </c>
      <c r="H18" t="s">
        <v>52</v>
      </c>
      <c r="I18">
        <v>1610</v>
      </c>
      <c r="J18">
        <v>400</v>
      </c>
      <c r="K18" s="13">
        <v>134132.75824074072</v>
      </c>
    </row>
    <row r="19" spans="1:12" x14ac:dyDescent="0.25">
      <c r="A19" t="s">
        <v>229</v>
      </c>
      <c r="B19" t="s">
        <v>46</v>
      </c>
      <c r="C19" t="s">
        <v>248</v>
      </c>
      <c r="D19" t="s">
        <v>28</v>
      </c>
      <c r="E19">
        <v>160</v>
      </c>
      <c r="F19">
        <v>25</v>
      </c>
      <c r="H19" t="s">
        <v>22</v>
      </c>
      <c r="I19">
        <v>780</v>
      </c>
      <c r="J19">
        <v>163.5</v>
      </c>
      <c r="K19" s="13">
        <v>53767.635807692306</v>
      </c>
    </row>
    <row r="20" spans="1:12" x14ac:dyDescent="0.25">
      <c r="D20" s="14" t="s">
        <v>181</v>
      </c>
      <c r="E20" s="14">
        <f>SUM(E17:E19)</f>
        <v>600</v>
      </c>
      <c r="F20" s="14">
        <f>SUM(F17:F19)</f>
        <v>85</v>
      </c>
      <c r="H20" t="s">
        <v>24</v>
      </c>
      <c r="I20">
        <v>1230</v>
      </c>
      <c r="J20">
        <v>307.5</v>
      </c>
      <c r="K20" s="13">
        <v>115664.90808333333</v>
      </c>
    </row>
    <row r="21" spans="1:12" x14ac:dyDescent="0.25">
      <c r="H21" t="s">
        <v>28</v>
      </c>
      <c r="I21">
        <v>1610</v>
      </c>
      <c r="J21">
        <v>385.99</v>
      </c>
      <c r="K21" s="13">
        <v>134126.77135791312</v>
      </c>
    </row>
    <row r="22" spans="1:12" ht="15.75" thickBot="1" x14ac:dyDescent="0.3">
      <c r="A22" s="42" t="s">
        <v>51</v>
      </c>
      <c r="B22" s="43"/>
      <c r="C22" s="43"/>
      <c r="D22" s="42"/>
      <c r="E22" s="42">
        <f>E10+E12+E16+E20</f>
        <v>1830</v>
      </c>
      <c r="F22" s="42">
        <f>F10+F12+F16+F20</f>
        <v>238.75</v>
      </c>
    </row>
    <row r="23" spans="1:12" ht="15.75" thickBot="1" x14ac:dyDescent="0.3">
      <c r="H23" s="19" t="s">
        <v>54</v>
      </c>
      <c r="I23" s="20">
        <v>11170</v>
      </c>
      <c r="J23" s="34">
        <v>2390.17</v>
      </c>
      <c r="K23" s="25">
        <v>707498.91452842951</v>
      </c>
    </row>
    <row r="25" spans="1:12" ht="15.75" thickBot="1" x14ac:dyDescent="0.3">
      <c r="A25" s="50" t="s">
        <v>34</v>
      </c>
      <c r="B25" s="50"/>
      <c r="C25" s="50"/>
      <c r="D25" s="50"/>
      <c r="E25" s="50"/>
      <c r="F25" s="50"/>
    </row>
    <row r="26" spans="1:12" ht="15.75" thickTop="1" x14ac:dyDescent="0.25">
      <c r="A26" s="9" t="s">
        <v>6</v>
      </c>
      <c r="B26" s="9" t="s">
        <v>7</v>
      </c>
      <c r="C26" s="9" t="s">
        <v>8</v>
      </c>
      <c r="D26" s="9" t="s">
        <v>9</v>
      </c>
      <c r="E26" s="9" t="s">
        <v>10</v>
      </c>
      <c r="F26" s="9" t="s">
        <v>237</v>
      </c>
    </row>
    <row r="27" spans="1:12" x14ac:dyDescent="0.25">
      <c r="A27" t="s">
        <v>55</v>
      </c>
      <c r="B27" t="s">
        <v>249</v>
      </c>
      <c r="C27" t="s">
        <v>250</v>
      </c>
      <c r="D27" t="s">
        <v>18</v>
      </c>
      <c r="E27">
        <v>240</v>
      </c>
      <c r="F27">
        <v>68.81</v>
      </c>
      <c r="H27" s="10" t="s">
        <v>68</v>
      </c>
      <c r="I27" s="16" t="s">
        <v>10</v>
      </c>
      <c r="J27" s="11" t="s">
        <v>69</v>
      </c>
      <c r="K27" s="11" t="s">
        <v>13</v>
      </c>
      <c r="L27" s="11" t="s">
        <v>14</v>
      </c>
    </row>
    <row r="28" spans="1:12" x14ac:dyDescent="0.25">
      <c r="A28" t="s">
        <v>206</v>
      </c>
      <c r="B28" t="s">
        <v>207</v>
      </c>
      <c r="C28" t="s">
        <v>251</v>
      </c>
      <c r="D28" t="s">
        <v>18</v>
      </c>
      <c r="E28">
        <v>90</v>
      </c>
      <c r="F28">
        <v>15</v>
      </c>
      <c r="H28" t="s">
        <v>52</v>
      </c>
      <c r="I28">
        <v>1610</v>
      </c>
      <c r="J28" s="13">
        <v>524695.66</v>
      </c>
      <c r="K28">
        <v>400</v>
      </c>
      <c r="L28" s="13">
        <v>134132.75824074075</v>
      </c>
    </row>
    <row r="29" spans="1:12" x14ac:dyDescent="0.25">
      <c r="A29" t="s">
        <v>230</v>
      </c>
      <c r="B29" t="s">
        <v>252</v>
      </c>
      <c r="C29" t="s">
        <v>253</v>
      </c>
      <c r="D29" t="s">
        <v>18</v>
      </c>
      <c r="E29">
        <v>240</v>
      </c>
      <c r="F29">
        <v>61</v>
      </c>
      <c r="H29" t="s">
        <v>18</v>
      </c>
      <c r="I29">
        <v>1560</v>
      </c>
      <c r="J29" s="13">
        <v>215401.61000000002</v>
      </c>
      <c r="K29">
        <v>283.81</v>
      </c>
      <c r="L29" s="13">
        <v>41188.174880833336</v>
      </c>
    </row>
    <row r="30" spans="1:12" x14ac:dyDescent="0.25">
      <c r="A30" t="s">
        <v>229</v>
      </c>
      <c r="B30" t="s">
        <v>230</v>
      </c>
      <c r="C30" t="s">
        <v>254</v>
      </c>
      <c r="D30" t="s">
        <v>18</v>
      </c>
      <c r="E30">
        <v>180</v>
      </c>
      <c r="F30">
        <v>18</v>
      </c>
      <c r="H30" t="s">
        <v>22</v>
      </c>
      <c r="I30">
        <v>1920</v>
      </c>
      <c r="J30" s="13">
        <v>529371.4</v>
      </c>
      <c r="K30">
        <v>451</v>
      </c>
      <c r="L30" s="13">
        <v>125680.56846394233</v>
      </c>
    </row>
    <row r="31" spans="1:12" x14ac:dyDescent="0.25">
      <c r="A31" t="s">
        <v>61</v>
      </c>
      <c r="B31" t="s">
        <v>255</v>
      </c>
      <c r="C31" t="s">
        <v>256</v>
      </c>
      <c r="D31" t="s">
        <v>18</v>
      </c>
      <c r="E31">
        <v>240</v>
      </c>
      <c r="F31">
        <v>61</v>
      </c>
      <c r="H31" t="s">
        <v>24</v>
      </c>
      <c r="I31">
        <v>3030</v>
      </c>
      <c r="J31" s="13">
        <v>928614.62</v>
      </c>
      <c r="K31">
        <v>645</v>
      </c>
      <c r="L31" s="13">
        <v>212825.34599999999</v>
      </c>
    </row>
    <row r="32" spans="1:12" ht="15.75" thickBot="1" x14ac:dyDescent="0.3">
      <c r="A32" t="s">
        <v>64</v>
      </c>
      <c r="B32" t="s">
        <v>257</v>
      </c>
      <c r="C32" t="s">
        <v>258</v>
      </c>
      <c r="D32" t="s">
        <v>18</v>
      </c>
      <c r="E32">
        <v>90</v>
      </c>
      <c r="F32">
        <v>0</v>
      </c>
      <c r="H32" t="s">
        <v>28</v>
      </c>
      <c r="I32">
        <v>3050</v>
      </c>
      <c r="J32" s="13">
        <v>843578.25999999989</v>
      </c>
      <c r="K32">
        <v>610.36</v>
      </c>
      <c r="L32" s="13">
        <v>193672.06694291308</v>
      </c>
    </row>
    <row r="33" spans="1:12" ht="15.75" thickBot="1" x14ac:dyDescent="0.3">
      <c r="D33" s="14" t="s">
        <v>23</v>
      </c>
      <c r="E33" s="14">
        <f>SUM(E27:E32)</f>
        <v>1080</v>
      </c>
      <c r="F33" s="14">
        <f>SUM(F27:F32)</f>
        <v>223.81</v>
      </c>
      <c r="H33" s="51" t="s">
        <v>85</v>
      </c>
      <c r="I33" s="52">
        <f>SUM(I28:I32)</f>
        <v>11170</v>
      </c>
      <c r="J33" s="53">
        <f>SUM(J28:J32)</f>
        <v>3041661.55</v>
      </c>
      <c r="K33" s="52">
        <f>SUM(K28:K32)</f>
        <v>2390.17</v>
      </c>
      <c r="L33" s="54">
        <f>SUM(L28:L32)</f>
        <v>707498.91452842951</v>
      </c>
    </row>
    <row r="34" spans="1:12" x14ac:dyDescent="0.25">
      <c r="A34" t="s">
        <v>259</v>
      </c>
      <c r="B34" t="s">
        <v>260</v>
      </c>
      <c r="C34" t="s">
        <v>261</v>
      </c>
      <c r="D34" t="s">
        <v>22</v>
      </c>
      <c r="E34">
        <v>160</v>
      </c>
      <c r="F34">
        <v>30</v>
      </c>
    </row>
    <row r="35" spans="1:12" x14ac:dyDescent="0.25">
      <c r="A35" t="s">
        <v>70</v>
      </c>
      <c r="B35" t="s">
        <v>71</v>
      </c>
      <c r="C35" t="s">
        <v>262</v>
      </c>
      <c r="D35" t="s">
        <v>22</v>
      </c>
      <c r="E35">
        <v>270</v>
      </c>
      <c r="F35">
        <v>121.5</v>
      </c>
    </row>
    <row r="36" spans="1:12" x14ac:dyDescent="0.25">
      <c r="A36" t="s">
        <v>73</v>
      </c>
      <c r="B36" t="s">
        <v>74</v>
      </c>
      <c r="C36" t="s">
        <v>263</v>
      </c>
      <c r="D36" t="s">
        <v>22</v>
      </c>
      <c r="E36">
        <v>160</v>
      </c>
      <c r="F36">
        <v>35</v>
      </c>
      <c r="H36" s="26" t="s">
        <v>94</v>
      </c>
    </row>
    <row r="37" spans="1:12" x14ac:dyDescent="0.25">
      <c r="A37" t="s">
        <v>76</v>
      </c>
      <c r="B37" t="s">
        <v>264</v>
      </c>
      <c r="C37" t="s">
        <v>265</v>
      </c>
      <c r="D37" t="s">
        <v>22</v>
      </c>
      <c r="E37">
        <v>240</v>
      </c>
      <c r="F37">
        <v>52.25</v>
      </c>
    </row>
    <row r="38" spans="1:12" x14ac:dyDescent="0.25">
      <c r="A38" t="s">
        <v>79</v>
      </c>
      <c r="B38" t="s">
        <v>264</v>
      </c>
      <c r="C38" t="s">
        <v>266</v>
      </c>
      <c r="D38" t="s">
        <v>22</v>
      </c>
      <c r="E38">
        <v>160</v>
      </c>
      <c r="F38">
        <v>30</v>
      </c>
    </row>
    <row r="39" spans="1:12" x14ac:dyDescent="0.25">
      <c r="D39" s="14" t="s">
        <v>33</v>
      </c>
      <c r="E39" s="14">
        <f>SUM(E34:E38)</f>
        <v>990</v>
      </c>
      <c r="F39" s="14">
        <f>SUM(F34:F38)</f>
        <v>268.75</v>
      </c>
    </row>
    <row r="40" spans="1:12" x14ac:dyDescent="0.25">
      <c r="A40" t="s">
        <v>228</v>
      </c>
      <c r="B40" t="s">
        <v>81</v>
      </c>
      <c r="C40" t="s">
        <v>267</v>
      </c>
      <c r="D40" t="s">
        <v>24</v>
      </c>
      <c r="E40">
        <v>240</v>
      </c>
      <c r="F40">
        <v>52.5</v>
      </c>
    </row>
    <row r="41" spans="1:12" x14ac:dyDescent="0.25">
      <c r="A41" t="s">
        <v>86</v>
      </c>
      <c r="B41" t="s">
        <v>87</v>
      </c>
      <c r="C41" t="s">
        <v>268</v>
      </c>
      <c r="D41" t="s">
        <v>24</v>
      </c>
      <c r="E41">
        <v>160</v>
      </c>
      <c r="F41">
        <v>55</v>
      </c>
    </row>
    <row r="42" spans="1:12" x14ac:dyDescent="0.25">
      <c r="A42" t="s">
        <v>211</v>
      </c>
      <c r="B42" t="s">
        <v>108</v>
      </c>
      <c r="C42" t="s">
        <v>269</v>
      </c>
      <c r="D42" t="s">
        <v>24</v>
      </c>
      <c r="E42">
        <v>160</v>
      </c>
      <c r="F42">
        <v>50</v>
      </c>
    </row>
    <row r="43" spans="1:12" x14ac:dyDescent="0.25">
      <c r="A43" t="s">
        <v>70</v>
      </c>
      <c r="B43" t="s">
        <v>270</v>
      </c>
      <c r="C43" t="s">
        <v>271</v>
      </c>
      <c r="D43" t="s">
        <v>24</v>
      </c>
      <c r="E43">
        <v>240</v>
      </c>
      <c r="F43">
        <v>10</v>
      </c>
    </row>
    <row r="44" spans="1:12" x14ac:dyDescent="0.25">
      <c r="A44" t="s">
        <v>99</v>
      </c>
      <c r="B44" t="s">
        <v>100</v>
      </c>
      <c r="C44" t="s">
        <v>272</v>
      </c>
      <c r="D44" t="s">
        <v>24</v>
      </c>
      <c r="E44">
        <v>240</v>
      </c>
      <c r="F44">
        <v>40</v>
      </c>
    </row>
    <row r="45" spans="1:12" x14ac:dyDescent="0.25">
      <c r="A45" t="s">
        <v>76</v>
      </c>
      <c r="B45" t="s">
        <v>92</v>
      </c>
      <c r="C45" t="s">
        <v>273</v>
      </c>
      <c r="D45" t="s">
        <v>24</v>
      </c>
      <c r="E45">
        <v>160</v>
      </c>
      <c r="F45">
        <v>55</v>
      </c>
    </row>
    <row r="46" spans="1:12" x14ac:dyDescent="0.25">
      <c r="D46" s="14" t="s">
        <v>41</v>
      </c>
      <c r="E46" s="14">
        <f>SUM(E40:E45)</f>
        <v>1200</v>
      </c>
      <c r="F46" s="14">
        <f>SUM(F40:F45)</f>
        <v>262.5</v>
      </c>
    </row>
    <row r="47" spans="1:12" x14ac:dyDescent="0.25">
      <c r="A47" t="s">
        <v>274</v>
      </c>
      <c r="B47" t="s">
        <v>275</v>
      </c>
      <c r="C47" t="s">
        <v>276</v>
      </c>
      <c r="D47" t="s">
        <v>28</v>
      </c>
      <c r="E47">
        <v>200</v>
      </c>
      <c r="F47">
        <v>27</v>
      </c>
    </row>
    <row r="48" spans="1:12" x14ac:dyDescent="0.25">
      <c r="A48" t="s">
        <v>58</v>
      </c>
      <c r="B48" t="s">
        <v>95</v>
      </c>
      <c r="C48" t="s">
        <v>277</v>
      </c>
      <c r="D48" t="s">
        <v>28</v>
      </c>
      <c r="E48">
        <v>160</v>
      </c>
      <c r="F48">
        <v>55</v>
      </c>
    </row>
    <row r="49" spans="1:6" x14ac:dyDescent="0.25">
      <c r="A49" t="s">
        <v>212</v>
      </c>
      <c r="B49" t="s">
        <v>213</v>
      </c>
      <c r="C49" t="s">
        <v>278</v>
      </c>
      <c r="D49" t="s">
        <v>28</v>
      </c>
      <c r="E49">
        <v>240</v>
      </c>
      <c r="F49">
        <v>30.37</v>
      </c>
    </row>
    <row r="50" spans="1:6" x14ac:dyDescent="0.25">
      <c r="A50" t="s">
        <v>215</v>
      </c>
      <c r="B50" t="s">
        <v>216</v>
      </c>
      <c r="C50" t="s">
        <v>279</v>
      </c>
      <c r="D50" t="s">
        <v>28</v>
      </c>
      <c r="E50">
        <v>240</v>
      </c>
      <c r="F50">
        <v>27</v>
      </c>
    </row>
    <row r="51" spans="1:6" x14ac:dyDescent="0.25">
      <c r="D51" s="14" t="s">
        <v>181</v>
      </c>
      <c r="E51" s="14">
        <f>SUM(E47:E50)</f>
        <v>840</v>
      </c>
      <c r="F51" s="14">
        <f>SUM(F47:F50)</f>
        <v>139.37</v>
      </c>
    </row>
    <row r="53" spans="1:6" x14ac:dyDescent="0.25">
      <c r="A53" s="42" t="s">
        <v>106</v>
      </c>
      <c r="B53" s="43"/>
      <c r="C53" s="43"/>
      <c r="D53" s="42"/>
      <c r="E53" s="42">
        <f>E33+E39+E46+E51</f>
        <v>4110</v>
      </c>
      <c r="F53" s="42">
        <f>F33+F39+F46+F51</f>
        <v>894.43</v>
      </c>
    </row>
    <row r="56" spans="1:6" ht="15.75" thickBot="1" x14ac:dyDescent="0.3">
      <c r="A56" s="50" t="s">
        <v>107</v>
      </c>
      <c r="B56" s="50"/>
      <c r="C56" s="50"/>
      <c r="D56" s="50"/>
      <c r="E56" s="50"/>
      <c r="F56" s="50"/>
    </row>
    <row r="57" spans="1:6" ht="15.75" thickTop="1" x14ac:dyDescent="0.25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237</v>
      </c>
    </row>
    <row r="58" spans="1:6" x14ac:dyDescent="0.25">
      <c r="A58" t="s">
        <v>108</v>
      </c>
      <c r="B58" t="s">
        <v>16</v>
      </c>
      <c r="C58" t="s">
        <v>280</v>
      </c>
      <c r="D58" t="s">
        <v>52</v>
      </c>
      <c r="E58">
        <v>160</v>
      </c>
      <c r="F58">
        <v>60</v>
      </c>
    </row>
    <row r="59" spans="1:6" x14ac:dyDescent="0.25">
      <c r="A59" t="s">
        <v>110</v>
      </c>
      <c r="B59" t="s">
        <v>111</v>
      </c>
      <c r="C59" t="s">
        <v>281</v>
      </c>
      <c r="D59" t="s">
        <v>52</v>
      </c>
      <c r="E59">
        <v>160</v>
      </c>
      <c r="F59">
        <v>60</v>
      </c>
    </row>
    <row r="60" spans="1:6" x14ac:dyDescent="0.25">
      <c r="A60" t="s">
        <v>112</v>
      </c>
      <c r="B60" t="s">
        <v>113</v>
      </c>
      <c r="C60" t="s">
        <v>282</v>
      </c>
      <c r="D60" t="s">
        <v>52</v>
      </c>
      <c r="E60">
        <v>270</v>
      </c>
      <c r="F60">
        <v>40</v>
      </c>
    </row>
    <row r="61" spans="1:6" x14ac:dyDescent="0.25">
      <c r="A61" t="s">
        <v>238</v>
      </c>
      <c r="B61" t="s">
        <v>283</v>
      </c>
      <c r="C61" t="s">
        <v>284</v>
      </c>
      <c r="D61" t="s">
        <v>52</v>
      </c>
      <c r="E61">
        <v>270</v>
      </c>
      <c r="F61">
        <v>70</v>
      </c>
    </row>
    <row r="62" spans="1:6" x14ac:dyDescent="0.25">
      <c r="A62" t="s">
        <v>117</v>
      </c>
      <c r="B62" t="s">
        <v>118</v>
      </c>
      <c r="C62" t="s">
        <v>285</v>
      </c>
      <c r="D62" t="s">
        <v>52</v>
      </c>
      <c r="E62">
        <v>160</v>
      </c>
      <c r="F62">
        <v>30</v>
      </c>
    </row>
    <row r="63" spans="1:6" x14ac:dyDescent="0.25">
      <c r="A63" t="s">
        <v>218</v>
      </c>
      <c r="B63" t="s">
        <v>238</v>
      </c>
      <c r="C63" t="s">
        <v>286</v>
      </c>
      <c r="D63" t="s">
        <v>52</v>
      </c>
      <c r="E63">
        <v>270</v>
      </c>
      <c r="F63">
        <v>60</v>
      </c>
    </row>
    <row r="64" spans="1:6" x14ac:dyDescent="0.25">
      <c r="A64" t="s">
        <v>87</v>
      </c>
      <c r="B64" t="s">
        <v>120</v>
      </c>
      <c r="C64" t="s">
        <v>287</v>
      </c>
      <c r="D64" t="s">
        <v>52</v>
      </c>
      <c r="E64">
        <v>160</v>
      </c>
      <c r="F64">
        <v>40</v>
      </c>
    </row>
    <row r="65" spans="1:6" x14ac:dyDescent="0.25">
      <c r="A65" t="s">
        <v>122</v>
      </c>
      <c r="B65" t="s">
        <v>123</v>
      </c>
      <c r="C65" t="s">
        <v>288</v>
      </c>
      <c r="D65" t="s">
        <v>52</v>
      </c>
      <c r="E65">
        <v>160</v>
      </c>
      <c r="F65">
        <v>40</v>
      </c>
    </row>
    <row r="66" spans="1:6" x14ac:dyDescent="0.25">
      <c r="D66" s="14" t="s">
        <v>125</v>
      </c>
      <c r="E66" s="14">
        <f>SUM(E58:E65)</f>
        <v>1610</v>
      </c>
      <c r="F66" s="14">
        <f>SUM(F58:F65)</f>
        <v>400</v>
      </c>
    </row>
    <row r="67" spans="1:6" x14ac:dyDescent="0.25">
      <c r="A67" t="s">
        <v>128</v>
      </c>
      <c r="B67" t="s">
        <v>129</v>
      </c>
      <c r="C67" t="s">
        <v>289</v>
      </c>
      <c r="D67" t="s">
        <v>22</v>
      </c>
      <c r="E67">
        <v>160</v>
      </c>
      <c r="F67">
        <v>50</v>
      </c>
    </row>
    <row r="68" spans="1:6" x14ac:dyDescent="0.25">
      <c r="A68" t="s">
        <v>142</v>
      </c>
      <c r="B68" t="s">
        <v>290</v>
      </c>
      <c r="C68" t="s">
        <v>291</v>
      </c>
      <c r="D68" t="s">
        <v>22</v>
      </c>
      <c r="E68">
        <v>160</v>
      </c>
      <c r="F68">
        <v>30</v>
      </c>
    </row>
    <row r="69" spans="1:6" x14ac:dyDescent="0.25">
      <c r="A69" t="s">
        <v>131</v>
      </c>
      <c r="B69" t="s">
        <v>132</v>
      </c>
      <c r="C69" t="s">
        <v>292</v>
      </c>
      <c r="D69" t="s">
        <v>22</v>
      </c>
      <c r="E69">
        <v>200</v>
      </c>
      <c r="F69">
        <v>50</v>
      </c>
    </row>
    <row r="70" spans="1:6" x14ac:dyDescent="0.25">
      <c r="A70" t="s">
        <v>134</v>
      </c>
      <c r="B70" t="s">
        <v>293</v>
      </c>
      <c r="C70" t="s">
        <v>294</v>
      </c>
      <c r="D70" t="s">
        <v>22</v>
      </c>
      <c r="E70">
        <v>260</v>
      </c>
      <c r="F70">
        <v>33.5</v>
      </c>
    </row>
    <row r="71" spans="1:6" x14ac:dyDescent="0.25">
      <c r="D71" s="14" t="s">
        <v>33</v>
      </c>
      <c r="E71" s="14">
        <f>SUM(E67:E70)</f>
        <v>780</v>
      </c>
      <c r="F71" s="14">
        <f>SUM(F67:F70)</f>
        <v>163.5</v>
      </c>
    </row>
    <row r="72" spans="1:6" x14ac:dyDescent="0.25">
      <c r="A72" t="s">
        <v>108</v>
      </c>
      <c r="B72" t="s">
        <v>137</v>
      </c>
      <c r="C72" t="s">
        <v>295</v>
      </c>
      <c r="D72" t="s">
        <v>24</v>
      </c>
      <c r="E72">
        <v>160</v>
      </c>
      <c r="F72">
        <v>64.5</v>
      </c>
    </row>
    <row r="73" spans="1:6" x14ac:dyDescent="0.25">
      <c r="A73" t="s">
        <v>139</v>
      </c>
      <c r="B73" t="s">
        <v>140</v>
      </c>
      <c r="C73" t="s">
        <v>296</v>
      </c>
      <c r="D73" t="s">
        <v>24</v>
      </c>
      <c r="E73">
        <v>160</v>
      </c>
      <c r="F73">
        <v>40</v>
      </c>
    </row>
    <row r="74" spans="1:6" x14ac:dyDescent="0.25">
      <c r="A74" t="s">
        <v>142</v>
      </c>
      <c r="B74" t="s">
        <v>143</v>
      </c>
      <c r="C74" t="s">
        <v>297</v>
      </c>
      <c r="D74" t="s">
        <v>24</v>
      </c>
      <c r="E74">
        <v>160</v>
      </c>
      <c r="F74">
        <v>30</v>
      </c>
    </row>
    <row r="75" spans="1:6" x14ac:dyDescent="0.25">
      <c r="A75" t="s">
        <v>298</v>
      </c>
      <c r="B75" t="s">
        <v>198</v>
      </c>
      <c r="C75" t="s">
        <v>299</v>
      </c>
      <c r="D75" t="s">
        <v>24</v>
      </c>
      <c r="E75">
        <v>270</v>
      </c>
      <c r="F75">
        <v>63</v>
      </c>
    </row>
    <row r="76" spans="1:6" x14ac:dyDescent="0.25">
      <c r="A76" t="s">
        <v>229</v>
      </c>
      <c r="B76" t="s">
        <v>300</v>
      </c>
      <c r="C76" t="s">
        <v>301</v>
      </c>
      <c r="D76" t="s">
        <v>24</v>
      </c>
      <c r="E76">
        <v>160</v>
      </c>
      <c r="F76">
        <v>40</v>
      </c>
    </row>
    <row r="77" spans="1:6" x14ac:dyDescent="0.25">
      <c r="A77" t="s">
        <v>220</v>
      </c>
      <c r="B77" t="s">
        <v>73</v>
      </c>
      <c r="C77" t="s">
        <v>273</v>
      </c>
      <c r="D77" t="s">
        <v>24</v>
      </c>
      <c r="E77">
        <v>160</v>
      </c>
      <c r="F77">
        <v>40</v>
      </c>
    </row>
    <row r="78" spans="1:6" x14ac:dyDescent="0.25">
      <c r="A78" t="s">
        <v>153</v>
      </c>
      <c r="B78" t="s">
        <v>74</v>
      </c>
      <c r="C78" t="s">
        <v>302</v>
      </c>
      <c r="D78" t="s">
        <v>24</v>
      </c>
      <c r="E78">
        <v>160</v>
      </c>
      <c r="F78">
        <v>30</v>
      </c>
    </row>
    <row r="79" spans="1:6" x14ac:dyDescent="0.25">
      <c r="D79" s="14" t="s">
        <v>41</v>
      </c>
      <c r="E79" s="14">
        <f>SUM(E72:E78)</f>
        <v>1230</v>
      </c>
      <c r="F79" s="14">
        <f>SUM(F72:F78)</f>
        <v>307.5</v>
      </c>
    </row>
    <row r="80" spans="1:6" x14ac:dyDescent="0.25">
      <c r="A80" t="s">
        <v>155</v>
      </c>
      <c r="B80" t="s">
        <v>156</v>
      </c>
      <c r="C80" t="s">
        <v>303</v>
      </c>
      <c r="D80" t="s">
        <v>28</v>
      </c>
      <c r="E80">
        <v>160</v>
      </c>
      <c r="F80">
        <v>53</v>
      </c>
    </row>
    <row r="81" spans="1:6" x14ac:dyDescent="0.25">
      <c r="A81" t="s">
        <v>158</v>
      </c>
      <c r="B81" t="s">
        <v>159</v>
      </c>
      <c r="C81" t="s">
        <v>304</v>
      </c>
      <c r="D81" t="s">
        <v>28</v>
      </c>
      <c r="E81">
        <v>160</v>
      </c>
      <c r="F81">
        <v>40</v>
      </c>
    </row>
    <row r="82" spans="1:6" x14ac:dyDescent="0.25">
      <c r="A82" t="s">
        <v>164</v>
      </c>
      <c r="B82" t="s">
        <v>137</v>
      </c>
      <c r="C82" t="s">
        <v>305</v>
      </c>
      <c r="D82" t="s">
        <v>28</v>
      </c>
      <c r="E82">
        <v>260</v>
      </c>
      <c r="F82">
        <v>30.37</v>
      </c>
    </row>
    <row r="83" spans="1:6" x14ac:dyDescent="0.25">
      <c r="A83" t="s">
        <v>230</v>
      </c>
      <c r="B83" t="s">
        <v>97</v>
      </c>
      <c r="C83" t="s">
        <v>306</v>
      </c>
      <c r="D83" t="s">
        <v>28</v>
      </c>
      <c r="E83">
        <v>200</v>
      </c>
      <c r="F83">
        <v>38</v>
      </c>
    </row>
    <row r="84" spans="1:6" x14ac:dyDescent="0.25">
      <c r="A84" t="s">
        <v>300</v>
      </c>
      <c r="B84" t="s">
        <v>221</v>
      </c>
      <c r="C84" t="s">
        <v>307</v>
      </c>
      <c r="D84" t="s">
        <v>28</v>
      </c>
      <c r="E84">
        <v>200</v>
      </c>
      <c r="F84">
        <v>22.5</v>
      </c>
    </row>
    <row r="85" spans="1:6" x14ac:dyDescent="0.25">
      <c r="A85" t="s">
        <v>166</v>
      </c>
      <c r="B85" t="s">
        <v>167</v>
      </c>
      <c r="C85" t="s">
        <v>308</v>
      </c>
      <c r="D85" t="s">
        <v>28</v>
      </c>
      <c r="E85">
        <v>160</v>
      </c>
      <c r="F85">
        <v>103</v>
      </c>
    </row>
    <row r="86" spans="1:6" x14ac:dyDescent="0.25">
      <c r="A86" t="s">
        <v>169</v>
      </c>
      <c r="B86" t="s">
        <v>170</v>
      </c>
      <c r="C86" t="s">
        <v>309</v>
      </c>
      <c r="D86" t="s">
        <v>28</v>
      </c>
      <c r="E86">
        <v>200</v>
      </c>
      <c r="F86">
        <v>68.75</v>
      </c>
    </row>
    <row r="87" spans="1:6" x14ac:dyDescent="0.25">
      <c r="A87" t="s">
        <v>223</v>
      </c>
      <c r="B87" t="s">
        <v>230</v>
      </c>
      <c r="C87" t="s">
        <v>310</v>
      </c>
      <c r="D87" t="s">
        <v>28</v>
      </c>
      <c r="E87">
        <v>270</v>
      </c>
      <c r="F87">
        <v>30.37</v>
      </c>
    </row>
    <row r="88" spans="1:6" x14ac:dyDescent="0.25">
      <c r="D88" s="14" t="s">
        <v>181</v>
      </c>
      <c r="E88" s="14">
        <f>SUM(E80:E87)</f>
        <v>1610</v>
      </c>
      <c r="F88" s="14">
        <f>SUM(F80:F87)</f>
        <v>385.99</v>
      </c>
    </row>
    <row r="90" spans="1:6" x14ac:dyDescent="0.25">
      <c r="A90" s="42" t="s">
        <v>200</v>
      </c>
      <c r="B90" s="43"/>
      <c r="C90" s="43"/>
      <c r="D90" s="42"/>
      <c r="E90" s="42">
        <f>E66+E71+E79+E88</f>
        <v>5230</v>
      </c>
      <c r="F90" s="42">
        <f>F66+F71+F79+F88</f>
        <v>1256.99</v>
      </c>
    </row>
  </sheetData>
  <mergeCells count="5">
    <mergeCell ref="I1:L1"/>
    <mergeCell ref="A6:F6"/>
    <mergeCell ref="H6:K6"/>
    <mergeCell ref="A25:F25"/>
    <mergeCell ref="A56:F5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9CE8-BB80-447D-9C01-7A0A6C20306F}">
  <dimension ref="A1:N91"/>
  <sheetViews>
    <sheetView workbookViewId="0">
      <selection activeCell="H25" sqref="H25"/>
    </sheetView>
  </sheetViews>
  <sheetFormatPr baseColWidth="10" defaultRowHeight="15" x14ac:dyDescent="0.25"/>
  <cols>
    <col min="1" max="1" width="13.140625" customWidth="1"/>
    <col min="2" max="2" width="12" bestFit="1" customWidth="1"/>
    <col min="3" max="3" width="13.42578125" bestFit="1" customWidth="1"/>
    <col min="4" max="4" width="15" bestFit="1" customWidth="1"/>
    <col min="5" max="5" width="25" bestFit="1" customWidth="1"/>
    <col min="6" max="6" width="32.42578125" bestFit="1" customWidth="1"/>
    <col min="10" max="10" width="30" bestFit="1" customWidth="1"/>
    <col min="11" max="11" width="25" bestFit="1" customWidth="1"/>
    <col min="12" max="13" width="21.85546875" bestFit="1" customWidth="1"/>
    <col min="14" max="14" width="13.140625" bestFit="1" customWidth="1"/>
  </cols>
  <sheetData>
    <row r="1" spans="1:13" s="4" customFormat="1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44" t="s">
        <v>0</v>
      </c>
      <c r="L1" s="44"/>
      <c r="M1" s="44"/>
    </row>
    <row r="2" spans="1:13" s="4" customFormat="1" ht="34.5" customHeight="1" x14ac:dyDescent="0.25">
      <c r="A2" s="5" t="s">
        <v>201</v>
      </c>
      <c r="E2" s="6"/>
      <c r="F2" s="6"/>
    </row>
    <row r="3" spans="1:13" s="4" customFormat="1" ht="21" customHeight="1" x14ac:dyDescent="0.25">
      <c r="A3" s="7" t="s">
        <v>225</v>
      </c>
      <c r="E3" s="6"/>
      <c r="F3" s="6"/>
    </row>
    <row r="4" spans="1:13" s="4" customFormat="1" ht="27.75" customHeight="1" x14ac:dyDescent="0.25">
      <c r="A4" s="7" t="s">
        <v>226</v>
      </c>
      <c r="E4" s="6"/>
      <c r="F4" s="6"/>
    </row>
    <row r="7" spans="1:13" ht="15.75" thickBot="1" x14ac:dyDescent="0.3"/>
    <row r="8" spans="1:13" ht="15.75" thickBot="1" x14ac:dyDescent="0.3">
      <c r="A8" s="45" t="s">
        <v>4</v>
      </c>
      <c r="B8" s="46"/>
      <c r="C8" s="46"/>
      <c r="D8" s="46"/>
      <c r="E8" s="46"/>
      <c r="F8" s="46"/>
      <c r="J8" s="47" t="s">
        <v>5</v>
      </c>
      <c r="K8" s="48"/>
      <c r="L8" s="48"/>
      <c r="M8" s="49"/>
    </row>
    <row r="9" spans="1:13" ht="15.75" thickTop="1" x14ac:dyDescent="0.2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J9" s="10" t="s">
        <v>12</v>
      </c>
      <c r="K9" s="10" t="s">
        <v>10</v>
      </c>
      <c r="L9" s="11" t="s">
        <v>13</v>
      </c>
      <c r="M9" s="11" t="s">
        <v>14</v>
      </c>
    </row>
    <row r="10" spans="1:13" x14ac:dyDescent="0.25">
      <c r="A10" t="s">
        <v>15</v>
      </c>
      <c r="B10" t="s">
        <v>16</v>
      </c>
      <c r="C10" t="s">
        <v>17</v>
      </c>
      <c r="D10" t="s">
        <v>18</v>
      </c>
      <c r="E10">
        <v>240</v>
      </c>
      <c r="F10">
        <v>30</v>
      </c>
      <c r="J10" t="s">
        <v>18</v>
      </c>
      <c r="K10">
        <v>420</v>
      </c>
      <c r="L10">
        <v>60</v>
      </c>
      <c r="M10" s="13">
        <v>9501.0541666666668</v>
      </c>
    </row>
    <row r="11" spans="1:13" x14ac:dyDescent="0.25">
      <c r="A11" t="s">
        <v>19</v>
      </c>
      <c r="B11" t="s">
        <v>20</v>
      </c>
      <c r="C11" t="s">
        <v>21</v>
      </c>
      <c r="D11" t="s">
        <v>18</v>
      </c>
      <c r="E11">
        <v>180</v>
      </c>
      <c r="F11">
        <v>30</v>
      </c>
      <c r="J11" t="s">
        <v>22</v>
      </c>
      <c r="K11">
        <v>310</v>
      </c>
      <c r="L11">
        <v>18.75</v>
      </c>
      <c r="M11" s="13">
        <v>1082.58</v>
      </c>
    </row>
    <row r="12" spans="1:13" x14ac:dyDescent="0.25">
      <c r="D12" s="14" t="s">
        <v>23</v>
      </c>
      <c r="E12" s="14">
        <f>SUM(E10:E11)</f>
        <v>420</v>
      </c>
      <c r="F12" s="14">
        <f>SUM(F10:F11)</f>
        <v>60</v>
      </c>
      <c r="J12" t="s">
        <v>24</v>
      </c>
      <c r="K12">
        <v>600</v>
      </c>
      <c r="L12">
        <v>75</v>
      </c>
      <c r="M12" s="13">
        <v>19704.071583333334</v>
      </c>
    </row>
    <row r="13" spans="1:13" x14ac:dyDescent="0.25">
      <c r="A13" t="s">
        <v>25</v>
      </c>
      <c r="B13" t="s">
        <v>26</v>
      </c>
      <c r="C13" t="s">
        <v>27</v>
      </c>
      <c r="D13" t="s">
        <v>22</v>
      </c>
      <c r="E13">
        <v>150</v>
      </c>
      <c r="F13">
        <v>18.75</v>
      </c>
      <c r="J13" t="s">
        <v>28</v>
      </c>
      <c r="K13">
        <v>680</v>
      </c>
      <c r="L13">
        <v>84</v>
      </c>
      <c r="M13" s="13">
        <v>19139.934000000001</v>
      </c>
    </row>
    <row r="14" spans="1:13" x14ac:dyDescent="0.25">
      <c r="A14" t="s">
        <v>29</v>
      </c>
      <c r="B14" t="s">
        <v>30</v>
      </c>
      <c r="C14" t="s">
        <v>31</v>
      </c>
      <c r="D14" t="s">
        <v>22</v>
      </c>
      <c r="E14">
        <v>160</v>
      </c>
      <c r="F14">
        <v>0</v>
      </c>
      <c r="J14" s="10" t="s">
        <v>34</v>
      </c>
      <c r="K14" s="16" t="s">
        <v>10</v>
      </c>
      <c r="L14" s="11" t="s">
        <v>13</v>
      </c>
      <c r="M14" s="11" t="s">
        <v>14</v>
      </c>
    </row>
    <row r="15" spans="1:13" x14ac:dyDescent="0.25">
      <c r="D15" s="14" t="s">
        <v>33</v>
      </c>
      <c r="E15" s="14">
        <f>SUM(E13:E14)</f>
        <v>310</v>
      </c>
      <c r="F15" s="14">
        <f>SUM(F13:F14)</f>
        <v>18.75</v>
      </c>
      <c r="J15" t="s">
        <v>18</v>
      </c>
      <c r="K15">
        <v>960</v>
      </c>
      <c r="L15">
        <v>255.93</v>
      </c>
      <c r="M15" s="13">
        <v>21853.733353333333</v>
      </c>
    </row>
    <row r="16" spans="1:13" x14ac:dyDescent="0.25">
      <c r="A16" t="s">
        <v>35</v>
      </c>
      <c r="B16" t="s">
        <v>36</v>
      </c>
      <c r="C16" t="s">
        <v>37</v>
      </c>
      <c r="D16" t="s">
        <v>24</v>
      </c>
      <c r="E16">
        <v>160</v>
      </c>
      <c r="F16">
        <v>20</v>
      </c>
      <c r="J16" t="s">
        <v>22</v>
      </c>
      <c r="K16">
        <v>840</v>
      </c>
      <c r="L16">
        <v>232.5</v>
      </c>
      <c r="M16" s="13">
        <v>55558.664482142856</v>
      </c>
    </row>
    <row r="17" spans="1:14" x14ac:dyDescent="0.25">
      <c r="A17" t="s">
        <v>38</v>
      </c>
      <c r="B17" t="s">
        <v>39</v>
      </c>
      <c r="C17" t="s">
        <v>40</v>
      </c>
      <c r="D17" t="s">
        <v>24</v>
      </c>
      <c r="E17">
        <v>240</v>
      </c>
      <c r="F17">
        <v>50</v>
      </c>
      <c r="J17" t="s">
        <v>24</v>
      </c>
      <c r="K17">
        <v>920</v>
      </c>
      <c r="L17">
        <v>264.89999999999998</v>
      </c>
      <c r="M17" s="13">
        <v>78204.676275000005</v>
      </c>
    </row>
    <row r="18" spans="1:14" x14ac:dyDescent="0.25">
      <c r="A18" t="s">
        <v>227</v>
      </c>
      <c r="B18" t="s">
        <v>228</v>
      </c>
      <c r="C18" t="s">
        <v>31</v>
      </c>
      <c r="D18" t="s">
        <v>24</v>
      </c>
      <c r="E18">
        <v>200</v>
      </c>
      <c r="F18">
        <v>5</v>
      </c>
      <c r="J18" t="s">
        <v>28</v>
      </c>
      <c r="K18">
        <v>680</v>
      </c>
      <c r="L18">
        <v>139</v>
      </c>
      <c r="M18" s="13">
        <v>29310.831500000004</v>
      </c>
    </row>
    <row r="19" spans="1:14" x14ac:dyDescent="0.25">
      <c r="D19" s="14" t="s">
        <v>41</v>
      </c>
      <c r="E19" s="14">
        <f>SUM(E16:E18)</f>
        <v>600</v>
      </c>
      <c r="F19" s="14">
        <f>SUM(F16:F18)</f>
        <v>75</v>
      </c>
      <c r="J19" s="10" t="s">
        <v>50</v>
      </c>
      <c r="K19" s="16" t="s">
        <v>10</v>
      </c>
      <c r="L19" s="11" t="s">
        <v>13</v>
      </c>
      <c r="M19" s="11" t="s">
        <v>14</v>
      </c>
    </row>
    <row r="20" spans="1:14" x14ac:dyDescent="0.25">
      <c r="A20" t="s">
        <v>42</v>
      </c>
      <c r="B20" t="s">
        <v>43</v>
      </c>
      <c r="C20" t="s">
        <v>44</v>
      </c>
      <c r="D20" t="s">
        <v>28</v>
      </c>
      <c r="E20">
        <v>240</v>
      </c>
      <c r="F20">
        <v>30</v>
      </c>
      <c r="J20" t="s">
        <v>52</v>
      </c>
      <c r="K20">
        <v>1640</v>
      </c>
      <c r="L20">
        <v>400</v>
      </c>
      <c r="M20" s="13">
        <v>126263.59366071428</v>
      </c>
    </row>
    <row r="21" spans="1:14" x14ac:dyDescent="0.25">
      <c r="A21" t="s">
        <v>15</v>
      </c>
      <c r="B21" t="s">
        <v>177</v>
      </c>
      <c r="C21" t="s">
        <v>178</v>
      </c>
      <c r="D21" t="s">
        <v>28</v>
      </c>
      <c r="E21">
        <v>240</v>
      </c>
      <c r="F21">
        <v>24</v>
      </c>
      <c r="J21" t="s">
        <v>22</v>
      </c>
      <c r="K21">
        <v>880</v>
      </c>
      <c r="L21">
        <v>240</v>
      </c>
      <c r="M21" s="13">
        <v>59664.15</v>
      </c>
    </row>
    <row r="22" spans="1:14" x14ac:dyDescent="0.25">
      <c r="A22" t="s">
        <v>45</v>
      </c>
      <c r="B22" t="s">
        <v>46</v>
      </c>
      <c r="C22" t="s">
        <v>47</v>
      </c>
      <c r="D22" t="s">
        <v>28</v>
      </c>
      <c r="E22">
        <v>200</v>
      </c>
      <c r="F22">
        <v>30</v>
      </c>
      <c r="J22" t="s">
        <v>24</v>
      </c>
      <c r="K22">
        <v>1080</v>
      </c>
      <c r="L22">
        <v>290</v>
      </c>
      <c r="M22" s="13">
        <v>99076.987499999988</v>
      </c>
    </row>
    <row r="23" spans="1:14" x14ac:dyDescent="0.25">
      <c r="D23" s="14" t="s">
        <v>181</v>
      </c>
      <c r="E23" s="14">
        <f>SUM(E20:E22)</f>
        <v>680</v>
      </c>
      <c r="F23" s="14">
        <f>SUM(F20:F22)</f>
        <v>84</v>
      </c>
      <c r="J23" t="s">
        <v>28</v>
      </c>
      <c r="K23">
        <v>1800</v>
      </c>
      <c r="L23">
        <v>507</v>
      </c>
      <c r="M23" s="13">
        <v>153359.66564285717</v>
      </c>
    </row>
    <row r="24" spans="1:14" ht="15.75" thickBot="1" x14ac:dyDescent="0.3"/>
    <row r="25" spans="1:14" ht="15.75" thickBot="1" x14ac:dyDescent="0.3">
      <c r="A25" s="42" t="s">
        <v>51</v>
      </c>
      <c r="B25" s="43"/>
      <c r="C25" s="43"/>
      <c r="D25" s="42"/>
      <c r="E25" s="42">
        <f>E12+E15+E19+E23</f>
        <v>2010</v>
      </c>
      <c r="F25" s="42">
        <f>F12+F15+F19+F23</f>
        <v>237.75</v>
      </c>
      <c r="J25" s="19" t="s">
        <v>54</v>
      </c>
      <c r="K25" s="20">
        <v>10810</v>
      </c>
      <c r="L25" s="34">
        <v>2567.08</v>
      </c>
      <c r="M25" s="25">
        <v>672719.94220000005</v>
      </c>
    </row>
    <row r="28" spans="1:14" ht="15.75" thickBot="1" x14ac:dyDescent="0.3"/>
    <row r="29" spans="1:14" ht="15.75" thickBot="1" x14ac:dyDescent="0.3">
      <c r="A29" s="45" t="s">
        <v>53</v>
      </c>
      <c r="B29" s="46"/>
      <c r="C29" s="46"/>
      <c r="D29" s="46"/>
      <c r="E29" s="46"/>
      <c r="F29" s="46"/>
      <c r="J29" s="47" t="s">
        <v>67</v>
      </c>
      <c r="K29" s="48"/>
      <c r="L29" s="48"/>
      <c r="M29" s="48"/>
      <c r="N29" s="49"/>
    </row>
    <row r="30" spans="1:14" ht="15.75" thickTop="1" x14ac:dyDescent="0.25">
      <c r="A30" s="9" t="s">
        <v>6</v>
      </c>
      <c r="B30" s="9" t="s">
        <v>7</v>
      </c>
      <c r="C30" s="9" t="s">
        <v>8</v>
      </c>
      <c r="D30" s="9" t="s">
        <v>9</v>
      </c>
      <c r="E30" s="9" t="s">
        <v>10</v>
      </c>
      <c r="F30" s="9" t="s">
        <v>11</v>
      </c>
      <c r="J30" s="23" t="s">
        <v>68</v>
      </c>
      <c r="K30" s="16" t="s">
        <v>10</v>
      </c>
      <c r="L30" s="11" t="s">
        <v>69</v>
      </c>
      <c r="M30" s="11" t="s">
        <v>13</v>
      </c>
      <c r="N30" s="11" t="s">
        <v>14</v>
      </c>
    </row>
    <row r="31" spans="1:14" x14ac:dyDescent="0.25">
      <c r="A31" t="s">
        <v>55</v>
      </c>
      <c r="B31" t="s">
        <v>56</v>
      </c>
      <c r="C31" t="s">
        <v>57</v>
      </c>
      <c r="D31" t="s">
        <v>18</v>
      </c>
      <c r="E31">
        <v>150</v>
      </c>
      <c r="F31">
        <v>70</v>
      </c>
      <c r="J31" t="s">
        <v>52</v>
      </c>
      <c r="K31">
        <v>1640</v>
      </c>
      <c r="L31" s="13">
        <v>498453.29</v>
      </c>
      <c r="M31">
        <v>400</v>
      </c>
      <c r="N31" s="13">
        <v>126263.59366071428</v>
      </c>
    </row>
    <row r="32" spans="1:14" x14ac:dyDescent="0.25">
      <c r="A32" t="s">
        <v>206</v>
      </c>
      <c r="B32" t="s">
        <v>207</v>
      </c>
      <c r="C32" t="s">
        <v>208</v>
      </c>
      <c r="D32" t="s">
        <v>18</v>
      </c>
      <c r="E32">
        <v>90</v>
      </c>
      <c r="F32">
        <v>26</v>
      </c>
      <c r="J32" t="s">
        <v>18</v>
      </c>
      <c r="K32">
        <v>1380</v>
      </c>
      <c r="L32" s="13">
        <v>145200.76999999999</v>
      </c>
      <c r="M32">
        <v>315.93</v>
      </c>
      <c r="N32" s="13">
        <v>31354.787519999998</v>
      </c>
    </row>
    <row r="33" spans="1:14" x14ac:dyDescent="0.25">
      <c r="A33" t="s">
        <v>58</v>
      </c>
      <c r="B33" t="s">
        <v>59</v>
      </c>
      <c r="C33" t="s">
        <v>60</v>
      </c>
      <c r="D33" t="s">
        <v>18</v>
      </c>
      <c r="E33">
        <v>120</v>
      </c>
      <c r="F33">
        <v>56.5</v>
      </c>
      <c r="J33" t="s">
        <v>22</v>
      </c>
      <c r="K33">
        <v>2030</v>
      </c>
      <c r="L33" s="13">
        <v>505711.41</v>
      </c>
      <c r="M33">
        <v>491.25</v>
      </c>
      <c r="N33" s="13">
        <v>116305.39448214287</v>
      </c>
    </row>
    <row r="34" spans="1:14" x14ac:dyDescent="0.25">
      <c r="A34" t="s">
        <v>229</v>
      </c>
      <c r="B34" t="s">
        <v>230</v>
      </c>
      <c r="C34" t="s">
        <v>231</v>
      </c>
      <c r="D34" t="s">
        <v>18</v>
      </c>
      <c r="E34">
        <v>180</v>
      </c>
      <c r="F34">
        <v>21.56</v>
      </c>
      <c r="J34" t="s">
        <v>24</v>
      </c>
      <c r="K34">
        <v>2600</v>
      </c>
      <c r="L34" s="13">
        <v>788930.32</v>
      </c>
      <c r="M34">
        <v>629.9</v>
      </c>
      <c r="N34" s="13">
        <v>196985.7353583333</v>
      </c>
    </row>
    <row r="35" spans="1:14" ht="15.75" thickBot="1" x14ac:dyDescent="0.3">
      <c r="A35" t="s">
        <v>61</v>
      </c>
      <c r="B35" t="s">
        <v>62</v>
      </c>
      <c r="C35" t="s">
        <v>63</v>
      </c>
      <c r="D35" t="s">
        <v>18</v>
      </c>
      <c r="E35">
        <v>240</v>
      </c>
      <c r="F35">
        <v>54</v>
      </c>
      <c r="J35" t="s">
        <v>28</v>
      </c>
      <c r="K35">
        <v>3160</v>
      </c>
      <c r="L35" s="13">
        <v>734503.13</v>
      </c>
      <c r="M35">
        <v>730</v>
      </c>
      <c r="N35" s="13">
        <v>201810.43114285718</v>
      </c>
    </row>
    <row r="36" spans="1:14" ht="15.75" thickBot="1" x14ac:dyDescent="0.3">
      <c r="A36" t="s">
        <v>64</v>
      </c>
      <c r="B36" t="s">
        <v>65</v>
      </c>
      <c r="C36" t="s">
        <v>66</v>
      </c>
      <c r="D36" t="s">
        <v>18</v>
      </c>
      <c r="E36">
        <v>180</v>
      </c>
      <c r="F36">
        <v>27.87</v>
      </c>
      <c r="J36" s="19" t="s">
        <v>85</v>
      </c>
      <c r="K36" s="20">
        <f>SUM(K31:K35)</f>
        <v>10810</v>
      </c>
      <c r="L36" s="25">
        <f>SUM(L31:L35)</f>
        <v>2672798.92</v>
      </c>
      <c r="M36" s="20">
        <f>SUM(M31:M35)</f>
        <v>2567.08</v>
      </c>
      <c r="N36" s="25">
        <f>SUM(N31:N35)</f>
        <v>672719.94216404762</v>
      </c>
    </row>
    <row r="37" spans="1:14" x14ac:dyDescent="0.25">
      <c r="D37" s="14" t="s">
        <v>23</v>
      </c>
      <c r="E37" s="14">
        <f>SUM(E31:E36)</f>
        <v>960</v>
      </c>
      <c r="F37" s="14">
        <f>SUM(F31:F36)</f>
        <v>255.93</v>
      </c>
    </row>
    <row r="38" spans="1:14" x14ac:dyDescent="0.25">
      <c r="A38" t="s">
        <v>70</v>
      </c>
      <c r="B38" t="s">
        <v>71</v>
      </c>
      <c r="C38" t="s">
        <v>72</v>
      </c>
      <c r="D38" t="s">
        <v>22</v>
      </c>
      <c r="E38">
        <v>280</v>
      </c>
      <c r="F38">
        <v>134.5</v>
      </c>
    </row>
    <row r="39" spans="1:14" x14ac:dyDescent="0.25">
      <c r="A39" t="s">
        <v>73</v>
      </c>
      <c r="B39" t="s">
        <v>74</v>
      </c>
      <c r="C39" t="s">
        <v>75</v>
      </c>
      <c r="D39" t="s">
        <v>22</v>
      </c>
      <c r="E39">
        <v>160</v>
      </c>
      <c r="F39">
        <v>35</v>
      </c>
      <c r="J39" s="26" t="s">
        <v>94</v>
      </c>
    </row>
    <row r="40" spans="1:14" x14ac:dyDescent="0.25">
      <c r="A40" t="s">
        <v>76</v>
      </c>
      <c r="B40" t="s">
        <v>77</v>
      </c>
      <c r="C40" t="s">
        <v>78</v>
      </c>
      <c r="D40" t="s">
        <v>22</v>
      </c>
      <c r="E40">
        <v>240</v>
      </c>
      <c r="F40">
        <v>33</v>
      </c>
    </row>
    <row r="41" spans="1:14" x14ac:dyDescent="0.25">
      <c r="A41" t="s">
        <v>79</v>
      </c>
      <c r="B41" t="s">
        <v>77</v>
      </c>
      <c r="C41" t="s">
        <v>80</v>
      </c>
      <c r="D41" t="s">
        <v>22</v>
      </c>
      <c r="E41">
        <v>160</v>
      </c>
      <c r="F41">
        <v>30</v>
      </c>
    </row>
    <row r="42" spans="1:14" x14ac:dyDescent="0.25">
      <c r="D42" s="14" t="s">
        <v>33</v>
      </c>
      <c r="E42" s="14">
        <f>SUM(E38:E41)</f>
        <v>840</v>
      </c>
      <c r="F42" s="14">
        <f>SUM(F38:F41)</f>
        <v>232.5</v>
      </c>
    </row>
    <row r="43" spans="1:14" x14ac:dyDescent="0.25">
      <c r="A43" t="s">
        <v>86</v>
      </c>
      <c r="B43" t="s">
        <v>87</v>
      </c>
      <c r="C43" t="s">
        <v>88</v>
      </c>
      <c r="D43" t="s">
        <v>24</v>
      </c>
      <c r="E43">
        <v>160</v>
      </c>
      <c r="F43">
        <v>50</v>
      </c>
    </row>
    <row r="44" spans="1:14" x14ac:dyDescent="0.25">
      <c r="A44" t="s">
        <v>211</v>
      </c>
      <c r="B44" t="s">
        <v>108</v>
      </c>
      <c r="C44" t="s">
        <v>98</v>
      </c>
      <c r="D44" t="s">
        <v>24</v>
      </c>
      <c r="E44">
        <v>160</v>
      </c>
      <c r="F44">
        <v>42.9</v>
      </c>
    </row>
    <row r="45" spans="1:14" x14ac:dyDescent="0.25">
      <c r="A45" t="s">
        <v>89</v>
      </c>
      <c r="B45" t="s">
        <v>90</v>
      </c>
      <c r="C45" t="s">
        <v>91</v>
      </c>
      <c r="D45" t="s">
        <v>24</v>
      </c>
      <c r="E45">
        <v>160</v>
      </c>
      <c r="F45">
        <v>60</v>
      </c>
    </row>
    <row r="46" spans="1:14" x14ac:dyDescent="0.25">
      <c r="A46" t="s">
        <v>99</v>
      </c>
      <c r="B46" t="s">
        <v>100</v>
      </c>
      <c r="C46" t="s">
        <v>101</v>
      </c>
      <c r="D46" t="s">
        <v>24</v>
      </c>
      <c r="E46">
        <v>240</v>
      </c>
      <c r="F46">
        <v>32</v>
      </c>
    </row>
    <row r="47" spans="1:14" x14ac:dyDescent="0.25">
      <c r="A47" t="s">
        <v>76</v>
      </c>
      <c r="B47" t="s">
        <v>92</v>
      </c>
      <c r="C47" t="s">
        <v>93</v>
      </c>
      <c r="D47" t="s">
        <v>24</v>
      </c>
      <c r="E47">
        <v>200</v>
      </c>
      <c r="F47">
        <v>80</v>
      </c>
    </row>
    <row r="48" spans="1:14" x14ac:dyDescent="0.25">
      <c r="D48" s="14" t="s">
        <v>41</v>
      </c>
      <c r="E48" s="14">
        <f>SUM(E43:E47)</f>
        <v>920</v>
      </c>
      <c r="F48" s="14">
        <f>SUM(F43:F47)</f>
        <v>264.89999999999998</v>
      </c>
    </row>
    <row r="49" spans="1:6" x14ac:dyDescent="0.25">
      <c r="A49" t="s">
        <v>58</v>
      </c>
      <c r="B49" t="s">
        <v>95</v>
      </c>
      <c r="C49" t="s">
        <v>96</v>
      </c>
      <c r="D49" t="s">
        <v>28</v>
      </c>
      <c r="E49">
        <v>200</v>
      </c>
      <c r="F49">
        <v>85</v>
      </c>
    </row>
    <row r="50" spans="1:6" x14ac:dyDescent="0.25">
      <c r="A50" t="s">
        <v>212</v>
      </c>
      <c r="B50" t="s">
        <v>213</v>
      </c>
      <c r="C50" t="s">
        <v>214</v>
      </c>
      <c r="D50" t="s">
        <v>28</v>
      </c>
      <c r="E50">
        <v>240</v>
      </c>
      <c r="F50">
        <v>30</v>
      </c>
    </row>
    <row r="51" spans="1:6" x14ac:dyDescent="0.25">
      <c r="A51" t="s">
        <v>215</v>
      </c>
      <c r="B51" t="s">
        <v>216</v>
      </c>
      <c r="C51" t="s">
        <v>217</v>
      </c>
      <c r="D51" t="s">
        <v>28</v>
      </c>
      <c r="E51">
        <v>240</v>
      </c>
      <c r="F51">
        <v>24</v>
      </c>
    </row>
    <row r="52" spans="1:6" x14ac:dyDescent="0.25">
      <c r="D52" s="14" t="s">
        <v>181</v>
      </c>
      <c r="E52" s="14">
        <f>SUM(E49:E51)</f>
        <v>680</v>
      </c>
      <c r="F52" s="14">
        <f>SUM(F49:F51)</f>
        <v>139</v>
      </c>
    </row>
    <row r="54" spans="1:6" x14ac:dyDescent="0.25">
      <c r="A54" s="42" t="s">
        <v>51</v>
      </c>
      <c r="B54" s="43"/>
      <c r="C54" s="43"/>
      <c r="D54" s="42"/>
      <c r="E54" s="42">
        <f>E37+E42+E48+E52</f>
        <v>3400</v>
      </c>
      <c r="F54" s="42">
        <f>F37+F42+F48+F52</f>
        <v>892.32999999999993</v>
      </c>
    </row>
    <row r="58" spans="1:6" ht="15.75" thickBot="1" x14ac:dyDescent="0.3">
      <c r="A58" s="45" t="s">
        <v>107</v>
      </c>
      <c r="B58" s="46"/>
      <c r="C58" s="46"/>
      <c r="D58" s="46"/>
      <c r="E58" s="46"/>
      <c r="F58" s="46"/>
    </row>
    <row r="59" spans="1:6" ht="15.75" thickTop="1" x14ac:dyDescent="0.25">
      <c r="A59" s="9" t="s">
        <v>6</v>
      </c>
      <c r="B59" s="9" t="s">
        <v>7</v>
      </c>
      <c r="C59" s="9" t="s">
        <v>8</v>
      </c>
      <c r="D59" s="9" t="s">
        <v>9</v>
      </c>
      <c r="E59" s="9" t="s">
        <v>10</v>
      </c>
      <c r="F59" s="9" t="s">
        <v>11</v>
      </c>
    </row>
    <row r="60" spans="1:6" x14ac:dyDescent="0.25">
      <c r="A60" t="s">
        <v>108</v>
      </c>
      <c r="B60" t="s">
        <v>16</v>
      </c>
      <c r="C60" t="s">
        <v>109</v>
      </c>
      <c r="D60" t="s">
        <v>52</v>
      </c>
      <c r="E60">
        <v>160</v>
      </c>
      <c r="F60">
        <v>60</v>
      </c>
    </row>
    <row r="61" spans="1:6" x14ac:dyDescent="0.25">
      <c r="A61" t="s">
        <v>110</v>
      </c>
      <c r="B61" t="s">
        <v>111</v>
      </c>
      <c r="C61" t="s">
        <v>93</v>
      </c>
      <c r="D61" t="s">
        <v>52</v>
      </c>
      <c r="E61">
        <v>160</v>
      </c>
      <c r="F61">
        <v>60</v>
      </c>
    </row>
    <row r="62" spans="1:6" x14ac:dyDescent="0.25">
      <c r="A62" t="s">
        <v>112</v>
      </c>
      <c r="B62" t="s">
        <v>113</v>
      </c>
      <c r="C62" t="s">
        <v>114</v>
      </c>
      <c r="D62" t="s">
        <v>52</v>
      </c>
      <c r="E62">
        <v>280</v>
      </c>
      <c r="F62">
        <v>40</v>
      </c>
    </row>
    <row r="63" spans="1:6" x14ac:dyDescent="0.25">
      <c r="A63" t="s">
        <v>15</v>
      </c>
      <c r="B63" t="s">
        <v>115</v>
      </c>
      <c r="C63" t="s">
        <v>116</v>
      </c>
      <c r="D63" t="s">
        <v>52</v>
      </c>
      <c r="E63">
        <v>280</v>
      </c>
      <c r="F63">
        <v>70</v>
      </c>
    </row>
    <row r="64" spans="1:6" x14ac:dyDescent="0.25">
      <c r="A64" t="s">
        <v>117</v>
      </c>
      <c r="B64" t="s">
        <v>118</v>
      </c>
      <c r="C64" t="s">
        <v>119</v>
      </c>
      <c r="D64" t="s">
        <v>52</v>
      </c>
      <c r="E64">
        <v>160</v>
      </c>
      <c r="F64">
        <v>30</v>
      </c>
    </row>
    <row r="65" spans="1:6" x14ac:dyDescent="0.25">
      <c r="A65" t="s">
        <v>218</v>
      </c>
      <c r="B65" t="s">
        <v>15</v>
      </c>
      <c r="C65" t="s">
        <v>219</v>
      </c>
      <c r="D65" t="s">
        <v>52</v>
      </c>
      <c r="E65">
        <v>280</v>
      </c>
      <c r="F65">
        <v>60</v>
      </c>
    </row>
    <row r="66" spans="1:6" x14ac:dyDescent="0.25">
      <c r="A66" t="s">
        <v>87</v>
      </c>
      <c r="B66" t="s">
        <v>120</v>
      </c>
      <c r="C66" t="s">
        <v>121</v>
      </c>
      <c r="D66" t="s">
        <v>52</v>
      </c>
      <c r="E66">
        <v>160</v>
      </c>
      <c r="F66">
        <v>40</v>
      </c>
    </row>
    <row r="67" spans="1:6" x14ac:dyDescent="0.25">
      <c r="A67" t="s">
        <v>122</v>
      </c>
      <c r="B67" t="s">
        <v>123</v>
      </c>
      <c r="C67" t="s">
        <v>124</v>
      </c>
      <c r="D67" t="s">
        <v>52</v>
      </c>
      <c r="E67">
        <v>160</v>
      </c>
      <c r="F67">
        <v>40</v>
      </c>
    </row>
    <row r="68" spans="1:6" x14ac:dyDescent="0.25">
      <c r="D68" s="14" t="s">
        <v>125</v>
      </c>
      <c r="E68" s="14">
        <f>SUM(E60:E67)</f>
        <v>1640</v>
      </c>
      <c r="F68" s="14">
        <f>SUM(F60:F67)</f>
        <v>400</v>
      </c>
    </row>
    <row r="69" spans="1:6" x14ac:dyDescent="0.25">
      <c r="A69" t="s">
        <v>128</v>
      </c>
      <c r="B69" t="s">
        <v>129</v>
      </c>
      <c r="C69" t="s">
        <v>130</v>
      </c>
      <c r="D69" t="s">
        <v>22</v>
      </c>
      <c r="E69">
        <v>160</v>
      </c>
      <c r="F69">
        <v>50</v>
      </c>
    </row>
    <row r="70" spans="1:6" x14ac:dyDescent="0.25">
      <c r="A70" t="s">
        <v>142</v>
      </c>
      <c r="B70" t="s">
        <v>232</v>
      </c>
      <c r="C70" t="s">
        <v>233</v>
      </c>
      <c r="D70" t="s">
        <v>22</v>
      </c>
      <c r="E70">
        <v>160</v>
      </c>
      <c r="F70">
        <v>30</v>
      </c>
    </row>
    <row r="71" spans="1:6" x14ac:dyDescent="0.25">
      <c r="A71" t="s">
        <v>131</v>
      </c>
      <c r="B71" t="s">
        <v>132</v>
      </c>
      <c r="C71" t="s">
        <v>133</v>
      </c>
      <c r="D71" t="s">
        <v>22</v>
      </c>
      <c r="E71">
        <v>280</v>
      </c>
      <c r="F71">
        <v>60</v>
      </c>
    </row>
    <row r="72" spans="1:6" x14ac:dyDescent="0.25">
      <c r="A72" t="s">
        <v>134</v>
      </c>
      <c r="B72" t="s">
        <v>135</v>
      </c>
      <c r="C72" t="s">
        <v>136</v>
      </c>
      <c r="D72" t="s">
        <v>22</v>
      </c>
      <c r="E72">
        <v>280</v>
      </c>
      <c r="F72">
        <v>100</v>
      </c>
    </row>
    <row r="73" spans="1:6" x14ac:dyDescent="0.25">
      <c r="D73" s="14" t="s">
        <v>33</v>
      </c>
      <c r="E73" s="14">
        <f>SUM(E69:E72)</f>
        <v>880</v>
      </c>
      <c r="F73" s="14">
        <f>SUM(F69:F72)</f>
        <v>240</v>
      </c>
    </row>
    <row r="74" spans="1:6" x14ac:dyDescent="0.25">
      <c r="A74" t="s">
        <v>108</v>
      </c>
      <c r="B74" t="s">
        <v>137</v>
      </c>
      <c r="C74" t="s">
        <v>138</v>
      </c>
      <c r="D74" t="s">
        <v>24</v>
      </c>
      <c r="E74">
        <v>160</v>
      </c>
      <c r="F74">
        <v>80</v>
      </c>
    </row>
    <row r="75" spans="1:6" x14ac:dyDescent="0.25">
      <c r="A75" t="s">
        <v>139</v>
      </c>
      <c r="B75" t="s">
        <v>140</v>
      </c>
      <c r="C75" t="s">
        <v>141</v>
      </c>
      <c r="D75" t="s">
        <v>24</v>
      </c>
      <c r="E75">
        <v>160</v>
      </c>
      <c r="F75">
        <v>40</v>
      </c>
    </row>
    <row r="76" spans="1:6" x14ac:dyDescent="0.25">
      <c r="A76" t="s">
        <v>197</v>
      </c>
      <c r="B76" t="s">
        <v>198</v>
      </c>
      <c r="C76" t="s">
        <v>199</v>
      </c>
      <c r="D76" t="s">
        <v>24</v>
      </c>
      <c r="E76">
        <v>280</v>
      </c>
      <c r="F76">
        <v>70</v>
      </c>
    </row>
    <row r="77" spans="1:6" x14ac:dyDescent="0.25">
      <c r="A77" t="s">
        <v>45</v>
      </c>
      <c r="B77" t="s">
        <v>145</v>
      </c>
      <c r="C77" t="s">
        <v>146</v>
      </c>
      <c r="D77" t="s">
        <v>24</v>
      </c>
      <c r="E77">
        <v>160</v>
      </c>
      <c r="F77">
        <v>40</v>
      </c>
    </row>
    <row r="78" spans="1:6" x14ac:dyDescent="0.25">
      <c r="A78" t="s">
        <v>220</v>
      </c>
      <c r="B78" t="s">
        <v>73</v>
      </c>
      <c r="C78" t="s">
        <v>124</v>
      </c>
      <c r="D78" t="s">
        <v>24</v>
      </c>
      <c r="E78">
        <v>160</v>
      </c>
      <c r="F78">
        <v>40</v>
      </c>
    </row>
    <row r="79" spans="1:6" x14ac:dyDescent="0.25">
      <c r="A79" t="s">
        <v>153</v>
      </c>
      <c r="B79" t="s">
        <v>74</v>
      </c>
      <c r="C79" t="s">
        <v>154</v>
      </c>
      <c r="D79" t="s">
        <v>24</v>
      </c>
      <c r="E79">
        <v>160</v>
      </c>
      <c r="F79">
        <v>20</v>
      </c>
    </row>
    <row r="80" spans="1:6" x14ac:dyDescent="0.25">
      <c r="D80" s="14" t="s">
        <v>41</v>
      </c>
      <c r="E80" s="14">
        <f>SUM(E74:E79)</f>
        <v>1080</v>
      </c>
      <c r="F80" s="14">
        <f>SUM(F74:F79)</f>
        <v>290</v>
      </c>
    </row>
    <row r="81" spans="1:6" x14ac:dyDescent="0.25">
      <c r="A81" t="s">
        <v>155</v>
      </c>
      <c r="B81" t="s">
        <v>156</v>
      </c>
      <c r="C81" t="s">
        <v>157</v>
      </c>
      <c r="D81" t="s">
        <v>28</v>
      </c>
      <c r="E81">
        <v>280</v>
      </c>
      <c r="F81">
        <v>78</v>
      </c>
    </row>
    <row r="82" spans="1:6" x14ac:dyDescent="0.25">
      <c r="A82" t="s">
        <v>158</v>
      </c>
      <c r="B82" t="s">
        <v>159</v>
      </c>
      <c r="C82" t="s">
        <v>160</v>
      </c>
      <c r="D82" t="s">
        <v>28</v>
      </c>
      <c r="E82">
        <v>160</v>
      </c>
      <c r="F82">
        <v>60</v>
      </c>
    </row>
    <row r="83" spans="1:6" x14ac:dyDescent="0.25">
      <c r="A83" t="s">
        <v>164</v>
      </c>
      <c r="B83" t="s">
        <v>137</v>
      </c>
      <c r="C83" t="s">
        <v>165</v>
      </c>
      <c r="D83" t="s">
        <v>28</v>
      </c>
      <c r="E83">
        <v>280</v>
      </c>
      <c r="F83">
        <v>30</v>
      </c>
    </row>
    <row r="84" spans="1:6" x14ac:dyDescent="0.25">
      <c r="A84" t="s">
        <v>58</v>
      </c>
      <c r="B84" t="s">
        <v>97</v>
      </c>
      <c r="C84" t="s">
        <v>98</v>
      </c>
      <c r="D84" t="s">
        <v>28</v>
      </c>
      <c r="E84">
        <v>200</v>
      </c>
      <c r="F84">
        <v>60</v>
      </c>
    </row>
    <row r="85" spans="1:6" x14ac:dyDescent="0.25">
      <c r="A85" t="s">
        <v>145</v>
      </c>
      <c r="B85" t="s">
        <v>221</v>
      </c>
      <c r="C85" t="s">
        <v>222</v>
      </c>
      <c r="D85" t="s">
        <v>28</v>
      </c>
      <c r="E85">
        <v>240</v>
      </c>
      <c r="F85">
        <v>24</v>
      </c>
    </row>
    <row r="86" spans="1:6" x14ac:dyDescent="0.25">
      <c r="A86" t="s">
        <v>166</v>
      </c>
      <c r="B86" t="s">
        <v>167</v>
      </c>
      <c r="C86" t="s">
        <v>168</v>
      </c>
      <c r="D86" t="s">
        <v>28</v>
      </c>
      <c r="E86">
        <v>160</v>
      </c>
      <c r="F86">
        <v>156</v>
      </c>
    </row>
    <row r="87" spans="1:6" x14ac:dyDescent="0.25">
      <c r="A87" t="s">
        <v>169</v>
      </c>
      <c r="B87" t="s">
        <v>170</v>
      </c>
      <c r="C87" t="s">
        <v>171</v>
      </c>
      <c r="D87" t="s">
        <v>28</v>
      </c>
      <c r="E87">
        <v>200</v>
      </c>
      <c r="F87">
        <v>75</v>
      </c>
    </row>
    <row r="88" spans="1:6" x14ac:dyDescent="0.25">
      <c r="A88" t="s">
        <v>223</v>
      </c>
      <c r="B88" t="s">
        <v>58</v>
      </c>
      <c r="C88" t="s">
        <v>224</v>
      </c>
      <c r="D88" t="s">
        <v>28</v>
      </c>
      <c r="E88">
        <v>280</v>
      </c>
      <c r="F88">
        <v>24</v>
      </c>
    </row>
    <row r="89" spans="1:6" x14ac:dyDescent="0.25">
      <c r="D89" s="14" t="s">
        <v>181</v>
      </c>
      <c r="E89" s="14">
        <f>SUM(E81:E88)</f>
        <v>1800</v>
      </c>
      <c r="F89" s="14">
        <f>SUM(F81:F88)</f>
        <v>507</v>
      </c>
    </row>
    <row r="91" spans="1:6" x14ac:dyDescent="0.25">
      <c r="A91" s="42" t="s">
        <v>200</v>
      </c>
      <c r="B91" s="43"/>
      <c r="C91" s="43"/>
      <c r="D91" s="42"/>
      <c r="E91" s="42">
        <f>E68+E73+E80+E89</f>
        <v>5400</v>
      </c>
      <c r="F91" s="42">
        <f>F68+F73+F80+F89</f>
        <v>1437</v>
      </c>
    </row>
  </sheetData>
  <mergeCells count="6">
    <mergeCell ref="A58:F58"/>
    <mergeCell ref="K1:M1"/>
    <mergeCell ref="A8:F8"/>
    <mergeCell ref="J8:M8"/>
    <mergeCell ref="A29:F29"/>
    <mergeCell ref="J29:N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workbookViewId="0">
      <selection activeCell="H11" sqref="H11"/>
    </sheetView>
  </sheetViews>
  <sheetFormatPr baseColWidth="10" defaultRowHeight="15" x14ac:dyDescent="0.25"/>
  <cols>
    <col min="3" max="3" width="19.7109375" bestFit="1" customWidth="1"/>
    <col min="4" max="4" width="15" bestFit="1" customWidth="1"/>
    <col min="5" max="5" width="25" bestFit="1" customWidth="1"/>
    <col min="6" max="6" width="32.42578125" bestFit="1" customWidth="1"/>
    <col min="10" max="10" width="32.85546875" bestFit="1" customWidth="1"/>
    <col min="11" max="11" width="25" bestFit="1" customWidth="1"/>
    <col min="12" max="13" width="21.85546875" bestFit="1" customWidth="1"/>
    <col min="14" max="14" width="13.140625" bestFit="1" customWidth="1"/>
  </cols>
  <sheetData>
    <row r="1" spans="1:13" s="4" customFormat="1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44" t="s">
        <v>0</v>
      </c>
      <c r="L1" s="44"/>
      <c r="M1" s="44"/>
    </row>
    <row r="2" spans="1:13" s="4" customFormat="1" ht="34.5" customHeight="1" x14ac:dyDescent="0.25">
      <c r="A2" s="5" t="s">
        <v>201</v>
      </c>
      <c r="E2" s="6"/>
      <c r="F2" s="6"/>
    </row>
    <row r="3" spans="1:13" s="4" customFormat="1" ht="21" customHeight="1" x14ac:dyDescent="0.25">
      <c r="A3" s="7" t="s">
        <v>202</v>
      </c>
      <c r="E3" s="6"/>
      <c r="F3" s="6"/>
    </row>
    <row r="4" spans="1:13" s="4" customFormat="1" ht="27.75" customHeight="1" x14ac:dyDescent="0.25">
      <c r="A4" s="7" t="s">
        <v>203</v>
      </c>
      <c r="E4" s="6"/>
      <c r="F4" s="6"/>
    </row>
    <row r="6" spans="1:13" ht="15.75" thickBot="1" x14ac:dyDescent="0.3"/>
    <row r="7" spans="1:13" ht="15.75" thickBot="1" x14ac:dyDescent="0.3">
      <c r="A7" s="45" t="s">
        <v>4</v>
      </c>
      <c r="B7" s="46"/>
      <c r="C7" s="46"/>
      <c r="D7" s="46"/>
      <c r="E7" s="46"/>
      <c r="F7" s="46"/>
      <c r="J7" s="47" t="s">
        <v>5</v>
      </c>
      <c r="K7" s="48"/>
      <c r="L7" s="48"/>
      <c r="M7" s="49"/>
    </row>
    <row r="8" spans="1:13" ht="15.75" thickTop="1" x14ac:dyDescent="0.25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J8" s="10" t="s">
        <v>12</v>
      </c>
      <c r="K8" s="10" t="s">
        <v>10</v>
      </c>
      <c r="L8" s="11" t="s">
        <v>13</v>
      </c>
      <c r="M8" s="11" t="s">
        <v>14</v>
      </c>
    </row>
    <row r="9" spans="1:13" x14ac:dyDescent="0.25">
      <c r="A9" t="s">
        <v>15</v>
      </c>
      <c r="B9" t="s">
        <v>16</v>
      </c>
      <c r="C9" t="s">
        <v>17</v>
      </c>
      <c r="D9" t="s">
        <v>18</v>
      </c>
      <c r="E9">
        <v>240</v>
      </c>
      <c r="F9">
        <v>30</v>
      </c>
      <c r="J9" t="s">
        <v>18</v>
      </c>
      <c r="K9">
        <v>420</v>
      </c>
      <c r="L9">
        <v>52.5</v>
      </c>
      <c r="M9" s="13">
        <v>2306.2249999999999</v>
      </c>
    </row>
    <row r="10" spans="1:13" x14ac:dyDescent="0.25">
      <c r="A10" t="s">
        <v>19</v>
      </c>
      <c r="B10" t="s">
        <v>20</v>
      </c>
      <c r="C10" t="s">
        <v>21</v>
      </c>
      <c r="D10" t="s">
        <v>18</v>
      </c>
      <c r="E10">
        <v>180</v>
      </c>
      <c r="F10">
        <v>22.5</v>
      </c>
      <c r="J10" t="s">
        <v>22</v>
      </c>
      <c r="K10">
        <v>310</v>
      </c>
      <c r="L10">
        <v>38.75</v>
      </c>
      <c r="M10" s="13">
        <v>7679.69</v>
      </c>
    </row>
    <row r="11" spans="1:13" x14ac:dyDescent="0.25">
      <c r="D11" s="14" t="s">
        <v>23</v>
      </c>
      <c r="E11" s="14">
        <f>SUM(E9:E10)</f>
        <v>420</v>
      </c>
      <c r="F11" s="14">
        <f>SUM(F9:F10)</f>
        <v>52.5</v>
      </c>
      <c r="J11" t="s">
        <v>24</v>
      </c>
      <c r="K11">
        <v>400</v>
      </c>
      <c r="L11">
        <v>80</v>
      </c>
      <c r="M11" s="13">
        <v>19104.502916666665</v>
      </c>
    </row>
    <row r="12" spans="1:13" x14ac:dyDescent="0.25">
      <c r="A12" t="s">
        <v>25</v>
      </c>
      <c r="B12" t="s">
        <v>26</v>
      </c>
      <c r="C12" t="s">
        <v>27</v>
      </c>
      <c r="D12" t="s">
        <v>22</v>
      </c>
      <c r="E12">
        <v>150</v>
      </c>
      <c r="F12">
        <v>18.75</v>
      </c>
      <c r="J12" t="s">
        <v>28</v>
      </c>
      <c r="K12">
        <v>680</v>
      </c>
      <c r="L12">
        <v>84</v>
      </c>
      <c r="M12" s="13">
        <v>19008.5455</v>
      </c>
    </row>
    <row r="13" spans="1:13" x14ac:dyDescent="0.25">
      <c r="A13" t="s">
        <v>29</v>
      </c>
      <c r="B13" t="s">
        <v>30</v>
      </c>
      <c r="C13" t="s">
        <v>31</v>
      </c>
      <c r="D13" t="s">
        <v>22</v>
      </c>
      <c r="E13">
        <v>160</v>
      </c>
      <c r="F13">
        <v>20</v>
      </c>
      <c r="J13" s="31" t="s">
        <v>32</v>
      </c>
      <c r="K13">
        <f>SUM(K9:K12)</f>
        <v>1810</v>
      </c>
      <c r="L13">
        <f>SUM(L9:L12)</f>
        <v>255.25</v>
      </c>
      <c r="M13" s="13">
        <f>SUM(M9:M12)</f>
        <v>48098.963416666666</v>
      </c>
    </row>
    <row r="14" spans="1:13" x14ac:dyDescent="0.25">
      <c r="D14" s="14" t="s">
        <v>33</v>
      </c>
      <c r="E14" s="14">
        <f>SUM(E12:E13)</f>
        <v>310</v>
      </c>
      <c r="F14" s="14">
        <f>SUM(F12:F13)</f>
        <v>38.75</v>
      </c>
      <c r="J14" s="10" t="s">
        <v>34</v>
      </c>
      <c r="K14" s="16" t="s">
        <v>10</v>
      </c>
      <c r="L14" s="11" t="s">
        <v>13</v>
      </c>
      <c r="M14" s="11" t="s">
        <v>14</v>
      </c>
    </row>
    <row r="15" spans="1:13" x14ac:dyDescent="0.25">
      <c r="A15" t="s">
        <v>35</v>
      </c>
      <c r="B15" t="s">
        <v>36</v>
      </c>
      <c r="C15" t="s">
        <v>37</v>
      </c>
      <c r="D15" t="s">
        <v>24</v>
      </c>
      <c r="E15">
        <v>160</v>
      </c>
      <c r="F15">
        <v>25</v>
      </c>
      <c r="J15" t="s">
        <v>18</v>
      </c>
      <c r="K15">
        <v>960</v>
      </c>
      <c r="L15">
        <v>203.42</v>
      </c>
      <c r="M15" s="13">
        <v>10738.089488888889</v>
      </c>
    </row>
    <row r="16" spans="1:13" x14ac:dyDescent="0.25">
      <c r="A16" t="s">
        <v>38</v>
      </c>
      <c r="B16" t="s">
        <v>39</v>
      </c>
      <c r="C16" t="s">
        <v>40</v>
      </c>
      <c r="D16" t="s">
        <v>24</v>
      </c>
      <c r="E16">
        <v>240</v>
      </c>
      <c r="F16">
        <v>55</v>
      </c>
      <c r="J16" t="s">
        <v>22</v>
      </c>
      <c r="K16">
        <v>880</v>
      </c>
      <c r="L16">
        <v>232.5</v>
      </c>
      <c r="M16" s="13">
        <v>51432.100464285715</v>
      </c>
    </row>
    <row r="17" spans="1:14" x14ac:dyDescent="0.25">
      <c r="D17" s="31" t="s">
        <v>41</v>
      </c>
      <c r="E17" s="31">
        <f>SUM(E15:E16)</f>
        <v>400</v>
      </c>
      <c r="F17" s="31">
        <f>SUM(F15:F16)</f>
        <v>80</v>
      </c>
      <c r="J17" t="s">
        <v>24</v>
      </c>
      <c r="K17">
        <v>1160</v>
      </c>
      <c r="L17">
        <v>253.6</v>
      </c>
      <c r="M17" s="13">
        <v>70277.562387500002</v>
      </c>
    </row>
    <row r="18" spans="1:14" x14ac:dyDescent="0.25">
      <c r="A18" t="s">
        <v>42</v>
      </c>
      <c r="B18" t="s">
        <v>43</v>
      </c>
      <c r="C18" t="s">
        <v>44</v>
      </c>
      <c r="D18" t="s">
        <v>28</v>
      </c>
      <c r="E18">
        <v>240</v>
      </c>
      <c r="F18">
        <v>30</v>
      </c>
      <c r="J18" t="s">
        <v>28</v>
      </c>
      <c r="K18">
        <v>680</v>
      </c>
      <c r="L18">
        <v>154</v>
      </c>
      <c r="M18" s="13">
        <v>35968.900999999998</v>
      </c>
    </row>
    <row r="19" spans="1:14" x14ac:dyDescent="0.25">
      <c r="A19" t="s">
        <v>15</v>
      </c>
      <c r="B19" t="s">
        <v>177</v>
      </c>
      <c r="C19" t="s">
        <v>178</v>
      </c>
      <c r="D19" t="s">
        <v>28</v>
      </c>
      <c r="E19">
        <v>240</v>
      </c>
      <c r="F19">
        <v>24</v>
      </c>
      <c r="J19" s="31" t="s">
        <v>32</v>
      </c>
      <c r="K19">
        <f>SUM(K15:K18)</f>
        <v>3680</v>
      </c>
      <c r="L19">
        <f>SUM(L15:L18)</f>
        <v>843.52</v>
      </c>
      <c r="M19" s="13">
        <f>SUM(M15:M18)</f>
        <v>168416.65334067459</v>
      </c>
    </row>
    <row r="20" spans="1:14" x14ac:dyDescent="0.25">
      <c r="A20" t="s">
        <v>45</v>
      </c>
      <c r="B20" t="s">
        <v>46</v>
      </c>
      <c r="C20" t="s">
        <v>47</v>
      </c>
      <c r="D20" t="s">
        <v>28</v>
      </c>
      <c r="E20">
        <v>200</v>
      </c>
      <c r="F20">
        <v>30</v>
      </c>
      <c r="J20" s="10" t="s">
        <v>50</v>
      </c>
      <c r="K20" s="16" t="s">
        <v>10</v>
      </c>
      <c r="L20" s="11" t="s">
        <v>13</v>
      </c>
      <c r="M20" s="11" t="s">
        <v>14</v>
      </c>
    </row>
    <row r="21" spans="1:14" x14ac:dyDescent="0.25">
      <c r="D21" s="14" t="s">
        <v>181</v>
      </c>
      <c r="E21" s="14">
        <f>SUM(E18:E20)</f>
        <v>680</v>
      </c>
      <c r="F21" s="14">
        <f>SUM(F18:F20)</f>
        <v>84</v>
      </c>
      <c r="J21" t="s">
        <v>52</v>
      </c>
      <c r="K21">
        <v>1600</v>
      </c>
      <c r="L21" s="12">
        <v>400</v>
      </c>
      <c r="M21" s="13">
        <v>125062.48249999998</v>
      </c>
    </row>
    <row r="22" spans="1:14" x14ac:dyDescent="0.25">
      <c r="J22" t="s">
        <v>22</v>
      </c>
      <c r="K22">
        <v>680</v>
      </c>
      <c r="L22" s="12">
        <v>200</v>
      </c>
      <c r="M22" s="13">
        <v>46198.519549999997</v>
      </c>
    </row>
    <row r="23" spans="1:14" x14ac:dyDescent="0.25">
      <c r="A23" s="42" t="s">
        <v>51</v>
      </c>
      <c r="B23" s="43"/>
      <c r="C23" s="43"/>
      <c r="D23" s="42"/>
      <c r="E23" s="42">
        <f>E11+E14+E17+E21</f>
        <v>1810</v>
      </c>
      <c r="F23" s="42">
        <f>F11+F14+F17+F21</f>
        <v>255.25</v>
      </c>
      <c r="J23" t="s">
        <v>24</v>
      </c>
      <c r="K23">
        <v>1440</v>
      </c>
      <c r="L23" s="12">
        <v>360</v>
      </c>
      <c r="M23" s="13">
        <v>108092.02932142859</v>
      </c>
    </row>
    <row r="24" spans="1:14" x14ac:dyDescent="0.25">
      <c r="A24" s="9"/>
      <c r="B24" s="4"/>
      <c r="C24" s="4"/>
      <c r="D24" s="9"/>
      <c r="E24" s="9"/>
      <c r="F24" s="9"/>
      <c r="J24" t="s">
        <v>28</v>
      </c>
      <c r="K24">
        <v>1840</v>
      </c>
      <c r="L24" s="12">
        <v>507</v>
      </c>
      <c r="M24" s="13">
        <v>145065.71178571432</v>
      </c>
    </row>
    <row r="25" spans="1:14" x14ac:dyDescent="0.25">
      <c r="J25" s="31" t="s">
        <v>32</v>
      </c>
      <c r="K25">
        <f>SUM(K21:K24)</f>
        <v>5560</v>
      </c>
      <c r="L25">
        <f>SUM(L21:L24)</f>
        <v>1467</v>
      </c>
      <c r="M25" s="13">
        <f>SUM(M21:M24)</f>
        <v>424418.74315714289</v>
      </c>
    </row>
    <row r="26" spans="1:14" ht="15.75" thickBot="1" x14ac:dyDescent="0.3">
      <c r="A26" s="45" t="s">
        <v>53</v>
      </c>
      <c r="B26" s="46"/>
      <c r="C26" s="46"/>
      <c r="D26" s="46"/>
      <c r="E26" s="46"/>
      <c r="F26" s="46"/>
    </row>
    <row r="27" spans="1:14" ht="16.5" thickTop="1" thickBot="1" x14ac:dyDescent="0.3">
      <c r="A27" s="9" t="s">
        <v>6</v>
      </c>
      <c r="B27" s="9" t="s">
        <v>7</v>
      </c>
      <c r="C27" s="9" t="s">
        <v>8</v>
      </c>
      <c r="D27" s="9" t="s">
        <v>9</v>
      </c>
      <c r="E27" s="9" t="s">
        <v>10</v>
      </c>
      <c r="F27" s="9" t="s">
        <v>11</v>
      </c>
      <c r="J27" s="19" t="s">
        <v>54</v>
      </c>
      <c r="K27" s="20">
        <f>K13+K19+K25</f>
        <v>11050</v>
      </c>
      <c r="L27" s="34">
        <f>L13+L19+L25</f>
        <v>2565.77</v>
      </c>
      <c r="M27" s="25">
        <f>M13+M19+M25</f>
        <v>640934.3599144842</v>
      </c>
    </row>
    <row r="28" spans="1:14" x14ac:dyDescent="0.25">
      <c r="A28" t="s">
        <v>55</v>
      </c>
      <c r="B28" t="s">
        <v>56</v>
      </c>
      <c r="C28" t="s">
        <v>57</v>
      </c>
      <c r="D28" t="s">
        <v>18</v>
      </c>
      <c r="E28">
        <v>150</v>
      </c>
      <c r="F28">
        <v>52</v>
      </c>
    </row>
    <row r="29" spans="1:14" ht="15.75" thickBot="1" x14ac:dyDescent="0.3">
      <c r="A29" t="s">
        <v>204</v>
      </c>
      <c r="B29" t="s">
        <v>56</v>
      </c>
      <c r="C29" t="s">
        <v>205</v>
      </c>
      <c r="D29" t="s">
        <v>18</v>
      </c>
      <c r="E29">
        <v>180</v>
      </c>
      <c r="F29">
        <v>10.42</v>
      </c>
    </row>
    <row r="30" spans="1:14" ht="15.75" thickBot="1" x14ac:dyDescent="0.3">
      <c r="A30" t="s">
        <v>206</v>
      </c>
      <c r="B30" t="s">
        <v>207</v>
      </c>
      <c r="C30" t="s">
        <v>208</v>
      </c>
      <c r="D30" t="s">
        <v>18</v>
      </c>
      <c r="E30">
        <v>90</v>
      </c>
      <c r="F30">
        <v>20</v>
      </c>
      <c r="J30" s="47" t="s">
        <v>67</v>
      </c>
      <c r="K30" s="48"/>
      <c r="L30" s="48"/>
      <c r="M30" s="48"/>
      <c r="N30" s="49"/>
    </row>
    <row r="31" spans="1:14" x14ac:dyDescent="0.25">
      <c r="A31" t="s">
        <v>58</v>
      </c>
      <c r="B31" t="s">
        <v>59</v>
      </c>
      <c r="C31" t="s">
        <v>60</v>
      </c>
      <c r="D31" t="s">
        <v>18</v>
      </c>
      <c r="E31">
        <v>120</v>
      </c>
      <c r="F31">
        <v>52</v>
      </c>
      <c r="J31" s="23" t="s">
        <v>68</v>
      </c>
      <c r="K31" s="16" t="s">
        <v>10</v>
      </c>
      <c r="L31" s="11" t="s">
        <v>69</v>
      </c>
      <c r="M31" s="11" t="s">
        <v>13</v>
      </c>
      <c r="N31" s="11" t="s">
        <v>14</v>
      </c>
    </row>
    <row r="32" spans="1:14" x14ac:dyDescent="0.25">
      <c r="A32" t="s">
        <v>61</v>
      </c>
      <c r="B32" t="s">
        <v>62</v>
      </c>
      <c r="C32" t="s">
        <v>63</v>
      </c>
      <c r="D32" t="s">
        <v>18</v>
      </c>
      <c r="E32">
        <v>240</v>
      </c>
      <c r="F32">
        <v>42</v>
      </c>
      <c r="J32" t="s">
        <v>52</v>
      </c>
      <c r="K32">
        <v>1600</v>
      </c>
      <c r="L32" s="13">
        <v>488936.74</v>
      </c>
      <c r="M32">
        <v>400</v>
      </c>
      <c r="N32" s="13">
        <v>125062.48249999998</v>
      </c>
    </row>
    <row r="33" spans="1:14" x14ac:dyDescent="0.25">
      <c r="A33" t="s">
        <v>64</v>
      </c>
      <c r="B33" t="s">
        <v>65</v>
      </c>
      <c r="C33" t="s">
        <v>66</v>
      </c>
      <c r="D33" t="s">
        <v>18</v>
      </c>
      <c r="E33">
        <v>180</v>
      </c>
      <c r="F33">
        <v>27</v>
      </c>
      <c r="J33" t="s">
        <v>18</v>
      </c>
      <c r="K33">
        <v>1380</v>
      </c>
      <c r="L33" s="13">
        <v>69622.070000000007</v>
      </c>
      <c r="M33">
        <v>255.92</v>
      </c>
      <c r="N33" s="13">
        <v>13044.314488888889</v>
      </c>
    </row>
    <row r="34" spans="1:14" x14ac:dyDescent="0.25">
      <c r="D34" s="14" t="s">
        <v>23</v>
      </c>
      <c r="E34" s="14">
        <f>SUM(E28:E33)</f>
        <v>960</v>
      </c>
      <c r="F34" s="14">
        <f>SUM(F28:F33)</f>
        <v>203.42000000000002</v>
      </c>
      <c r="J34" t="s">
        <v>22</v>
      </c>
      <c r="K34">
        <v>1870</v>
      </c>
      <c r="L34" s="13">
        <v>421424.76</v>
      </c>
      <c r="M34">
        <v>471.25</v>
      </c>
      <c r="N34" s="13">
        <v>105310.31251785715</v>
      </c>
    </row>
    <row r="35" spans="1:14" x14ac:dyDescent="0.25">
      <c r="A35" t="s">
        <v>70</v>
      </c>
      <c r="B35" t="s">
        <v>71</v>
      </c>
      <c r="C35" t="s">
        <v>72</v>
      </c>
      <c r="D35" t="s">
        <v>22</v>
      </c>
      <c r="E35">
        <v>280</v>
      </c>
      <c r="F35">
        <v>139.5</v>
      </c>
      <c r="J35" t="s">
        <v>24</v>
      </c>
      <c r="K35">
        <v>3000</v>
      </c>
      <c r="L35" s="13">
        <v>826587.11</v>
      </c>
      <c r="M35">
        <v>693.6</v>
      </c>
      <c r="N35" s="13">
        <v>197474.09462559523</v>
      </c>
    </row>
    <row r="36" spans="1:14" ht="15.75" thickBot="1" x14ac:dyDescent="0.3">
      <c r="A36" t="s">
        <v>73</v>
      </c>
      <c r="B36" t="s">
        <v>74</v>
      </c>
      <c r="C36" t="s">
        <v>75</v>
      </c>
      <c r="D36" t="s">
        <v>22</v>
      </c>
      <c r="E36">
        <v>160</v>
      </c>
      <c r="F36">
        <v>35</v>
      </c>
      <c r="J36" t="s">
        <v>28</v>
      </c>
      <c r="K36">
        <v>3200</v>
      </c>
      <c r="L36" s="13">
        <v>707007.39</v>
      </c>
      <c r="M36">
        <v>745</v>
      </c>
      <c r="N36" s="13">
        <v>200043.15828571428</v>
      </c>
    </row>
    <row r="37" spans="1:14" ht="15.75" thickBot="1" x14ac:dyDescent="0.3">
      <c r="A37" t="s">
        <v>76</v>
      </c>
      <c r="B37" t="s">
        <v>77</v>
      </c>
      <c r="C37" t="s">
        <v>78</v>
      </c>
      <c r="D37" t="s">
        <v>22</v>
      </c>
      <c r="E37">
        <v>240</v>
      </c>
      <c r="F37">
        <v>28</v>
      </c>
      <c r="J37" s="19" t="s">
        <v>85</v>
      </c>
      <c r="K37" s="20">
        <f>SUM(K32:K36)</f>
        <v>11050</v>
      </c>
      <c r="L37" s="25">
        <f>SUM(L32:L36)</f>
        <v>2513578.0700000003</v>
      </c>
      <c r="M37" s="20">
        <f>SUM(M32:M36)</f>
        <v>2565.77</v>
      </c>
      <c r="N37" s="25">
        <f>SUM(N32:N36)</f>
        <v>640934.36241805553</v>
      </c>
    </row>
    <row r="38" spans="1:14" x14ac:dyDescent="0.25">
      <c r="A38" t="s">
        <v>79</v>
      </c>
      <c r="B38" t="s">
        <v>77</v>
      </c>
      <c r="C38" t="s">
        <v>80</v>
      </c>
      <c r="D38" t="s">
        <v>22</v>
      </c>
      <c r="E38">
        <v>200</v>
      </c>
      <c r="F38">
        <v>30</v>
      </c>
    </row>
    <row r="39" spans="1:14" x14ac:dyDescent="0.25">
      <c r="D39" s="14" t="s">
        <v>33</v>
      </c>
      <c r="E39" s="14">
        <f>SUM(E35:E38)</f>
        <v>880</v>
      </c>
      <c r="F39" s="14">
        <f>SUM(F35:F38)</f>
        <v>232.5</v>
      </c>
    </row>
    <row r="40" spans="1:14" x14ac:dyDescent="0.25">
      <c r="A40" t="s">
        <v>16</v>
      </c>
      <c r="B40" t="s">
        <v>209</v>
      </c>
      <c r="C40" t="s">
        <v>210</v>
      </c>
      <c r="D40" t="s">
        <v>24</v>
      </c>
      <c r="E40">
        <v>200</v>
      </c>
      <c r="F40">
        <v>40</v>
      </c>
      <c r="J40" s="26" t="s">
        <v>94</v>
      </c>
    </row>
    <row r="41" spans="1:14" x14ac:dyDescent="0.25">
      <c r="A41" t="s">
        <v>86</v>
      </c>
      <c r="B41" t="s">
        <v>87</v>
      </c>
      <c r="C41" t="s">
        <v>88</v>
      </c>
      <c r="D41" t="s">
        <v>24</v>
      </c>
      <c r="E41">
        <v>160</v>
      </c>
      <c r="F41">
        <v>35</v>
      </c>
    </row>
    <row r="42" spans="1:14" x14ac:dyDescent="0.25">
      <c r="A42" t="s">
        <v>211</v>
      </c>
      <c r="B42" t="s">
        <v>108</v>
      </c>
      <c r="C42" t="s">
        <v>98</v>
      </c>
      <c r="D42" t="s">
        <v>24</v>
      </c>
      <c r="E42">
        <v>200</v>
      </c>
      <c r="F42">
        <v>28.7</v>
      </c>
    </row>
    <row r="43" spans="1:14" x14ac:dyDescent="0.25">
      <c r="A43" t="s">
        <v>89</v>
      </c>
      <c r="B43" t="s">
        <v>90</v>
      </c>
      <c r="C43" t="s">
        <v>91</v>
      </c>
      <c r="D43" t="s">
        <v>24</v>
      </c>
      <c r="E43">
        <v>160</v>
      </c>
      <c r="F43">
        <v>50</v>
      </c>
    </row>
    <row r="44" spans="1:14" x14ac:dyDescent="0.25">
      <c r="A44" t="s">
        <v>99</v>
      </c>
      <c r="B44" t="s">
        <v>100</v>
      </c>
      <c r="C44" t="s">
        <v>101</v>
      </c>
      <c r="D44" t="s">
        <v>24</v>
      </c>
      <c r="E44">
        <v>240</v>
      </c>
      <c r="F44">
        <v>30</v>
      </c>
    </row>
    <row r="45" spans="1:14" x14ac:dyDescent="0.25">
      <c r="A45" t="s">
        <v>76</v>
      </c>
      <c r="B45" t="s">
        <v>92</v>
      </c>
      <c r="C45" t="s">
        <v>93</v>
      </c>
      <c r="D45" t="s">
        <v>24</v>
      </c>
      <c r="E45">
        <v>200</v>
      </c>
      <c r="F45">
        <v>69.900000000000006</v>
      </c>
    </row>
    <row r="46" spans="1:14" x14ac:dyDescent="0.25">
      <c r="D46" s="14" t="s">
        <v>41</v>
      </c>
      <c r="E46" s="14">
        <f>SUM(E40:E45)</f>
        <v>1160</v>
      </c>
      <c r="F46" s="14">
        <f>SUM(F40:F45)</f>
        <v>253.6</v>
      </c>
    </row>
    <row r="47" spans="1:14" x14ac:dyDescent="0.25">
      <c r="A47" t="s">
        <v>58</v>
      </c>
      <c r="B47" t="s">
        <v>95</v>
      </c>
      <c r="C47" t="s">
        <v>96</v>
      </c>
      <c r="D47" t="s">
        <v>28</v>
      </c>
      <c r="E47">
        <v>200</v>
      </c>
      <c r="F47">
        <v>100</v>
      </c>
    </row>
    <row r="48" spans="1:14" x14ac:dyDescent="0.25">
      <c r="A48" t="s">
        <v>212</v>
      </c>
      <c r="B48" t="s">
        <v>213</v>
      </c>
      <c r="C48" t="s">
        <v>214</v>
      </c>
      <c r="D48" t="s">
        <v>28</v>
      </c>
      <c r="E48">
        <v>240</v>
      </c>
      <c r="F48">
        <v>30</v>
      </c>
    </row>
    <row r="49" spans="1:6" x14ac:dyDescent="0.25">
      <c r="A49" t="s">
        <v>215</v>
      </c>
      <c r="B49" t="s">
        <v>216</v>
      </c>
      <c r="C49" t="s">
        <v>217</v>
      </c>
      <c r="D49" t="s">
        <v>28</v>
      </c>
      <c r="E49">
        <v>240</v>
      </c>
      <c r="F49">
        <v>24</v>
      </c>
    </row>
    <row r="50" spans="1:6" x14ac:dyDescent="0.25">
      <c r="D50" s="14" t="s">
        <v>181</v>
      </c>
      <c r="E50" s="14">
        <f>SUM(E47:E49)</f>
        <v>680</v>
      </c>
      <c r="F50" s="14">
        <f>SUM(F47:F49)</f>
        <v>154</v>
      </c>
    </row>
    <row r="52" spans="1:6" x14ac:dyDescent="0.25">
      <c r="A52" s="42" t="s">
        <v>106</v>
      </c>
      <c r="B52" s="43"/>
      <c r="C52" s="43"/>
      <c r="D52" s="42"/>
      <c r="E52" s="42">
        <f>E34+E39+E46+E50</f>
        <v>3680</v>
      </c>
      <c r="F52" s="42">
        <f>F34+F39+F46+F50</f>
        <v>843.52</v>
      </c>
    </row>
    <row r="53" spans="1:6" x14ac:dyDescent="0.25">
      <c r="A53" s="9"/>
      <c r="B53" s="4"/>
      <c r="C53" s="4"/>
      <c r="D53" s="9"/>
      <c r="E53" s="9"/>
      <c r="F53" s="9"/>
    </row>
    <row r="54" spans="1:6" x14ac:dyDescent="0.25">
      <c r="A54" s="9"/>
      <c r="B54" s="4"/>
      <c r="C54" s="4"/>
      <c r="D54" s="9"/>
      <c r="E54" s="9"/>
      <c r="F54" s="9"/>
    </row>
    <row r="55" spans="1:6" ht="15.75" thickBot="1" x14ac:dyDescent="0.3">
      <c r="A55" s="45" t="s">
        <v>107</v>
      </c>
      <c r="B55" s="46"/>
      <c r="C55" s="46"/>
      <c r="D55" s="46"/>
      <c r="E55" s="46"/>
      <c r="F55" s="46"/>
    </row>
    <row r="56" spans="1:6" ht="15.75" thickTop="1" x14ac:dyDescent="0.25">
      <c r="A56" s="9" t="s">
        <v>6</v>
      </c>
      <c r="B56" s="9" t="s">
        <v>7</v>
      </c>
      <c r="C56" s="9" t="s">
        <v>8</v>
      </c>
      <c r="D56" s="9" t="s">
        <v>9</v>
      </c>
      <c r="E56" s="9" t="s">
        <v>10</v>
      </c>
      <c r="F56" s="9" t="s">
        <v>11</v>
      </c>
    </row>
    <row r="57" spans="1:6" x14ac:dyDescent="0.25">
      <c r="A57" t="s">
        <v>108</v>
      </c>
      <c r="B57" t="s">
        <v>16</v>
      </c>
      <c r="C57" t="s">
        <v>109</v>
      </c>
      <c r="D57" t="s">
        <v>52</v>
      </c>
      <c r="E57">
        <v>160</v>
      </c>
      <c r="F57">
        <v>60</v>
      </c>
    </row>
    <row r="58" spans="1:6" x14ac:dyDescent="0.25">
      <c r="A58" t="s">
        <v>110</v>
      </c>
      <c r="B58" t="s">
        <v>111</v>
      </c>
      <c r="C58" t="s">
        <v>93</v>
      </c>
      <c r="D58" t="s">
        <v>52</v>
      </c>
      <c r="E58">
        <v>160</v>
      </c>
      <c r="F58">
        <v>40</v>
      </c>
    </row>
    <row r="59" spans="1:6" x14ac:dyDescent="0.25">
      <c r="A59" t="s">
        <v>112</v>
      </c>
      <c r="B59" t="s">
        <v>113</v>
      </c>
      <c r="C59" t="s">
        <v>114</v>
      </c>
      <c r="D59" t="s">
        <v>52</v>
      </c>
      <c r="E59">
        <v>240</v>
      </c>
      <c r="F59">
        <v>40</v>
      </c>
    </row>
    <row r="60" spans="1:6" x14ac:dyDescent="0.25">
      <c r="A60" t="s">
        <v>15</v>
      </c>
      <c r="B60" t="s">
        <v>115</v>
      </c>
      <c r="C60" t="s">
        <v>116</v>
      </c>
      <c r="D60" t="s">
        <v>52</v>
      </c>
      <c r="E60">
        <v>280</v>
      </c>
      <c r="F60">
        <v>70</v>
      </c>
    </row>
    <row r="61" spans="1:6" x14ac:dyDescent="0.25">
      <c r="A61" t="s">
        <v>117</v>
      </c>
      <c r="B61" t="s">
        <v>118</v>
      </c>
      <c r="C61" t="s">
        <v>119</v>
      </c>
      <c r="D61" t="s">
        <v>52</v>
      </c>
      <c r="E61">
        <v>160</v>
      </c>
      <c r="F61">
        <v>40</v>
      </c>
    </row>
    <row r="62" spans="1:6" x14ac:dyDescent="0.25">
      <c r="A62" t="s">
        <v>218</v>
      </c>
      <c r="B62" t="s">
        <v>15</v>
      </c>
      <c r="C62" t="s">
        <v>219</v>
      </c>
      <c r="D62" t="s">
        <v>52</v>
      </c>
      <c r="E62">
        <v>280</v>
      </c>
      <c r="F62">
        <v>70</v>
      </c>
    </row>
    <row r="63" spans="1:6" x14ac:dyDescent="0.25">
      <c r="A63" t="s">
        <v>87</v>
      </c>
      <c r="B63" t="s">
        <v>120</v>
      </c>
      <c r="C63" t="s">
        <v>121</v>
      </c>
      <c r="D63" t="s">
        <v>52</v>
      </c>
      <c r="E63">
        <v>160</v>
      </c>
      <c r="F63">
        <v>40</v>
      </c>
    </row>
    <row r="64" spans="1:6" x14ac:dyDescent="0.25">
      <c r="A64" t="s">
        <v>122</v>
      </c>
      <c r="B64" t="s">
        <v>123</v>
      </c>
      <c r="C64" t="s">
        <v>124</v>
      </c>
      <c r="D64" t="s">
        <v>52</v>
      </c>
      <c r="E64">
        <v>160</v>
      </c>
      <c r="F64">
        <v>40</v>
      </c>
    </row>
    <row r="65" spans="1:6" x14ac:dyDescent="0.25">
      <c r="D65" s="14" t="s">
        <v>125</v>
      </c>
      <c r="E65" s="14">
        <f>SUM(E57:E64)</f>
        <v>1600</v>
      </c>
      <c r="F65" s="14">
        <f>SUM(F57:F64)</f>
        <v>400</v>
      </c>
    </row>
    <row r="66" spans="1:6" x14ac:dyDescent="0.25">
      <c r="A66" t="s">
        <v>128</v>
      </c>
      <c r="B66" t="s">
        <v>129</v>
      </c>
      <c r="C66" t="s">
        <v>130</v>
      </c>
      <c r="D66" t="s">
        <v>22</v>
      </c>
      <c r="E66">
        <v>160</v>
      </c>
      <c r="F66">
        <v>55</v>
      </c>
    </row>
    <row r="67" spans="1:6" x14ac:dyDescent="0.25">
      <c r="A67" t="s">
        <v>131</v>
      </c>
      <c r="B67" t="s">
        <v>132</v>
      </c>
      <c r="C67" t="s">
        <v>133</v>
      </c>
      <c r="D67" t="s">
        <v>22</v>
      </c>
      <c r="E67">
        <v>240</v>
      </c>
      <c r="F67">
        <v>60</v>
      </c>
    </row>
    <row r="68" spans="1:6" x14ac:dyDescent="0.25">
      <c r="A68" t="s">
        <v>134</v>
      </c>
      <c r="B68" t="s">
        <v>135</v>
      </c>
      <c r="C68" t="s">
        <v>136</v>
      </c>
      <c r="D68" t="s">
        <v>22</v>
      </c>
      <c r="E68">
        <v>280</v>
      </c>
      <c r="F68">
        <v>85</v>
      </c>
    </row>
    <row r="69" spans="1:6" x14ac:dyDescent="0.25">
      <c r="D69" s="14" t="s">
        <v>33</v>
      </c>
      <c r="E69" s="14">
        <f>SUM(E66:E68)</f>
        <v>680</v>
      </c>
      <c r="F69" s="14">
        <f>SUM(F66:F68)</f>
        <v>200</v>
      </c>
    </row>
    <row r="70" spans="1:6" x14ac:dyDescent="0.25">
      <c r="A70" t="s">
        <v>108</v>
      </c>
      <c r="B70" t="s">
        <v>137</v>
      </c>
      <c r="C70" t="s">
        <v>138</v>
      </c>
      <c r="D70" t="s">
        <v>24</v>
      </c>
      <c r="E70">
        <v>160</v>
      </c>
      <c r="F70">
        <v>80</v>
      </c>
    </row>
    <row r="71" spans="1:6" x14ac:dyDescent="0.25">
      <c r="A71" t="s">
        <v>139</v>
      </c>
      <c r="B71" t="s">
        <v>140</v>
      </c>
      <c r="C71" t="s">
        <v>141</v>
      </c>
      <c r="D71" t="s">
        <v>24</v>
      </c>
      <c r="E71">
        <v>160</v>
      </c>
      <c r="F71">
        <v>40</v>
      </c>
    </row>
    <row r="72" spans="1:6" x14ac:dyDescent="0.25">
      <c r="A72" t="s">
        <v>142</v>
      </c>
      <c r="B72" t="s">
        <v>143</v>
      </c>
      <c r="C72" t="s">
        <v>144</v>
      </c>
      <c r="D72" t="s">
        <v>24</v>
      </c>
      <c r="E72">
        <v>200</v>
      </c>
      <c r="F72">
        <v>35</v>
      </c>
    </row>
    <row r="73" spans="1:6" x14ac:dyDescent="0.25">
      <c r="A73" t="s">
        <v>197</v>
      </c>
      <c r="B73" t="s">
        <v>198</v>
      </c>
      <c r="C73" t="s">
        <v>199</v>
      </c>
      <c r="D73" t="s">
        <v>24</v>
      </c>
      <c r="E73">
        <v>280</v>
      </c>
      <c r="F73">
        <v>55</v>
      </c>
    </row>
    <row r="74" spans="1:6" x14ac:dyDescent="0.25">
      <c r="A74" t="s">
        <v>45</v>
      </c>
      <c r="B74" t="s">
        <v>145</v>
      </c>
      <c r="C74" t="s">
        <v>146</v>
      </c>
      <c r="D74" t="s">
        <v>24</v>
      </c>
      <c r="E74">
        <v>200</v>
      </c>
      <c r="F74">
        <v>50</v>
      </c>
    </row>
    <row r="75" spans="1:6" x14ac:dyDescent="0.25">
      <c r="A75" t="s">
        <v>220</v>
      </c>
      <c r="B75" t="s">
        <v>73</v>
      </c>
      <c r="C75" t="s">
        <v>124</v>
      </c>
      <c r="D75" t="s">
        <v>24</v>
      </c>
      <c r="E75">
        <v>280</v>
      </c>
      <c r="F75">
        <v>70</v>
      </c>
    </row>
    <row r="76" spans="1:6" x14ac:dyDescent="0.25">
      <c r="A76" t="s">
        <v>153</v>
      </c>
      <c r="B76" t="s">
        <v>74</v>
      </c>
      <c r="C76" t="s">
        <v>154</v>
      </c>
      <c r="D76" t="s">
        <v>24</v>
      </c>
      <c r="E76">
        <v>160</v>
      </c>
      <c r="F76">
        <v>30</v>
      </c>
    </row>
    <row r="77" spans="1:6" x14ac:dyDescent="0.25">
      <c r="D77" s="14" t="s">
        <v>41</v>
      </c>
      <c r="E77" s="14">
        <f>SUM(E70:E76)</f>
        <v>1440</v>
      </c>
      <c r="F77" s="14">
        <f>SUM(F70:F76)</f>
        <v>360</v>
      </c>
    </row>
    <row r="78" spans="1:6" x14ac:dyDescent="0.25">
      <c r="A78" t="s">
        <v>155</v>
      </c>
      <c r="B78" t="s">
        <v>156</v>
      </c>
      <c r="C78" t="s">
        <v>157</v>
      </c>
      <c r="D78" t="s">
        <v>28</v>
      </c>
      <c r="E78">
        <v>280</v>
      </c>
      <c r="F78">
        <v>78</v>
      </c>
    </row>
    <row r="79" spans="1:6" x14ac:dyDescent="0.25">
      <c r="A79" t="s">
        <v>158</v>
      </c>
      <c r="B79" t="s">
        <v>159</v>
      </c>
      <c r="C79" t="s">
        <v>160</v>
      </c>
      <c r="D79" t="s">
        <v>28</v>
      </c>
      <c r="E79">
        <v>160</v>
      </c>
      <c r="F79">
        <v>60</v>
      </c>
    </row>
    <row r="80" spans="1:6" x14ac:dyDescent="0.25">
      <c r="A80" t="s">
        <v>164</v>
      </c>
      <c r="B80" t="s">
        <v>137</v>
      </c>
      <c r="C80" t="s">
        <v>165</v>
      </c>
      <c r="D80" t="s">
        <v>28</v>
      </c>
      <c r="E80">
        <v>280</v>
      </c>
      <c r="F80">
        <v>30</v>
      </c>
    </row>
    <row r="81" spans="1:6" x14ac:dyDescent="0.25">
      <c r="A81" t="s">
        <v>58</v>
      </c>
      <c r="B81" t="s">
        <v>97</v>
      </c>
      <c r="C81" t="s">
        <v>98</v>
      </c>
      <c r="D81" t="s">
        <v>28</v>
      </c>
      <c r="E81">
        <v>240</v>
      </c>
      <c r="F81">
        <v>60</v>
      </c>
    </row>
    <row r="82" spans="1:6" x14ac:dyDescent="0.25">
      <c r="A82" t="s">
        <v>145</v>
      </c>
      <c r="B82" t="s">
        <v>221</v>
      </c>
      <c r="C82" t="s">
        <v>222</v>
      </c>
      <c r="D82" t="s">
        <v>28</v>
      </c>
      <c r="E82">
        <v>240</v>
      </c>
      <c r="F82">
        <v>24</v>
      </c>
    </row>
    <row r="83" spans="1:6" x14ac:dyDescent="0.25">
      <c r="A83" t="s">
        <v>166</v>
      </c>
      <c r="B83" t="s">
        <v>167</v>
      </c>
      <c r="C83" t="s">
        <v>168</v>
      </c>
      <c r="D83" t="s">
        <v>28</v>
      </c>
      <c r="E83">
        <v>160</v>
      </c>
      <c r="F83">
        <v>156</v>
      </c>
    </row>
    <row r="84" spans="1:6" x14ac:dyDescent="0.25">
      <c r="A84" t="s">
        <v>169</v>
      </c>
      <c r="B84" t="s">
        <v>170</v>
      </c>
      <c r="C84" t="s">
        <v>171</v>
      </c>
      <c r="D84" t="s">
        <v>28</v>
      </c>
      <c r="E84">
        <v>200</v>
      </c>
      <c r="F84">
        <v>75</v>
      </c>
    </row>
    <row r="85" spans="1:6" x14ac:dyDescent="0.25">
      <c r="A85" t="s">
        <v>223</v>
      </c>
      <c r="B85" t="s">
        <v>58</v>
      </c>
      <c r="C85" t="s">
        <v>224</v>
      </c>
      <c r="D85" t="s">
        <v>28</v>
      </c>
      <c r="E85">
        <v>280</v>
      </c>
      <c r="F85">
        <v>24</v>
      </c>
    </row>
    <row r="86" spans="1:6" x14ac:dyDescent="0.25">
      <c r="D86" s="14" t="s">
        <v>181</v>
      </c>
      <c r="E86" s="14">
        <f>SUM(E78:E85)</f>
        <v>1840</v>
      </c>
      <c r="F86" s="14">
        <f>SUM(F78:F85)</f>
        <v>507</v>
      </c>
    </row>
    <row r="88" spans="1:6" x14ac:dyDescent="0.25">
      <c r="A88" s="42" t="s">
        <v>200</v>
      </c>
      <c r="B88" s="43"/>
      <c r="C88" s="43"/>
      <c r="D88" s="42"/>
      <c r="E88" s="42">
        <f>E65+E69+E77+E86</f>
        <v>5560</v>
      </c>
      <c r="F88" s="42">
        <f>F65+F69+F77+F86</f>
        <v>1467</v>
      </c>
    </row>
  </sheetData>
  <mergeCells count="6">
    <mergeCell ref="A55:F55"/>
    <mergeCell ref="K1:M1"/>
    <mergeCell ref="A7:F7"/>
    <mergeCell ref="J7:M7"/>
    <mergeCell ref="A26:F26"/>
    <mergeCell ref="J30:N3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4"/>
  <sheetViews>
    <sheetView workbookViewId="0">
      <selection activeCell="E6" sqref="E6"/>
    </sheetView>
  </sheetViews>
  <sheetFormatPr baseColWidth="10" defaultRowHeight="15" x14ac:dyDescent="0.25"/>
  <cols>
    <col min="1" max="1" width="15.28515625" bestFit="1" customWidth="1"/>
    <col min="3" max="3" width="15.140625" bestFit="1" customWidth="1"/>
    <col min="4" max="4" width="15" bestFit="1" customWidth="1"/>
    <col min="5" max="5" width="25" bestFit="1" customWidth="1"/>
    <col min="6" max="6" width="32.42578125" bestFit="1" customWidth="1"/>
    <col min="9" max="9" width="32.5703125" style="8" customWidth="1"/>
    <col min="10" max="10" width="25" bestFit="1" customWidth="1"/>
    <col min="11" max="12" width="21.85546875" bestFit="1" customWidth="1"/>
    <col min="13" max="13" width="13.140625" bestFit="1" customWidth="1"/>
    <col min="14" max="14" width="25.28515625" bestFit="1" customWidth="1"/>
    <col min="15" max="15" width="25.28515625" customWidth="1"/>
    <col min="16" max="16" width="14.42578125" bestFit="1" customWidth="1"/>
    <col min="17" max="17" width="19.42578125" bestFit="1" customWidth="1"/>
    <col min="18" max="18" width="13.140625" bestFit="1" customWidth="1"/>
  </cols>
  <sheetData>
    <row r="1" spans="1:13" s="4" customFormat="1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44" t="s">
        <v>0</v>
      </c>
      <c r="L1" s="44"/>
      <c r="M1" s="44"/>
    </row>
    <row r="2" spans="1:13" s="4" customFormat="1" ht="34.5" customHeight="1" x14ac:dyDescent="0.25">
      <c r="A2" s="5" t="s">
        <v>1</v>
      </c>
      <c r="E2" s="6"/>
      <c r="F2" s="6"/>
    </row>
    <row r="3" spans="1:13" s="4" customFormat="1" ht="21" customHeight="1" x14ac:dyDescent="0.25">
      <c r="A3" s="7" t="s">
        <v>2</v>
      </c>
      <c r="E3" s="6"/>
      <c r="F3" s="6"/>
    </row>
    <row r="4" spans="1:13" s="4" customFormat="1" ht="27.75" customHeight="1" x14ac:dyDescent="0.25">
      <c r="A4" s="7" t="s">
        <v>3</v>
      </c>
      <c r="E4" s="6"/>
      <c r="F4" s="6"/>
    </row>
    <row r="7" spans="1:13" ht="15.75" thickBot="1" x14ac:dyDescent="0.3"/>
    <row r="8" spans="1:13" ht="15.75" thickBot="1" x14ac:dyDescent="0.3">
      <c r="A8" s="45" t="s">
        <v>4</v>
      </c>
      <c r="B8" s="46"/>
      <c r="C8" s="46"/>
      <c r="D8" s="46"/>
      <c r="E8" s="46"/>
      <c r="F8" s="46"/>
      <c r="I8" s="47" t="s">
        <v>5</v>
      </c>
      <c r="J8" s="48"/>
      <c r="K8" s="48"/>
      <c r="L8" s="49"/>
    </row>
    <row r="9" spans="1:13" ht="15.75" thickTop="1" x14ac:dyDescent="0.2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I9" s="10" t="s">
        <v>12</v>
      </c>
      <c r="J9" s="10" t="s">
        <v>10</v>
      </c>
      <c r="K9" s="11" t="s">
        <v>13</v>
      </c>
      <c r="L9" s="11" t="s">
        <v>14</v>
      </c>
    </row>
    <row r="10" spans="1:13" x14ac:dyDescent="0.25">
      <c r="A10" t="s">
        <v>15</v>
      </c>
      <c r="B10" t="s">
        <v>16</v>
      </c>
      <c r="C10" t="s">
        <v>17</v>
      </c>
      <c r="D10" t="s">
        <v>18</v>
      </c>
      <c r="E10">
        <v>180</v>
      </c>
      <c r="F10">
        <v>22.5</v>
      </c>
      <c r="I10" s="8" t="s">
        <v>18</v>
      </c>
      <c r="J10" s="12">
        <v>360</v>
      </c>
      <c r="K10">
        <v>45</v>
      </c>
      <c r="L10" s="13">
        <v>2331.7012500000001</v>
      </c>
    </row>
    <row r="11" spans="1:13" x14ac:dyDescent="0.25">
      <c r="A11" t="s">
        <v>19</v>
      </c>
      <c r="B11" t="s">
        <v>20</v>
      </c>
      <c r="C11" t="s">
        <v>21</v>
      </c>
      <c r="D11" t="s">
        <v>18</v>
      </c>
      <c r="E11">
        <v>180</v>
      </c>
      <c r="F11">
        <v>22.5</v>
      </c>
      <c r="I11" s="8" t="s">
        <v>22</v>
      </c>
      <c r="J11" s="12">
        <v>310</v>
      </c>
      <c r="K11">
        <v>43.75</v>
      </c>
      <c r="L11" s="13">
        <v>8847.015625</v>
      </c>
    </row>
    <row r="12" spans="1:13" x14ac:dyDescent="0.25">
      <c r="D12" s="14" t="s">
        <v>23</v>
      </c>
      <c r="E12" s="14">
        <f>SUM(E10:E11)</f>
        <v>360</v>
      </c>
      <c r="F12" s="14">
        <f>SUM(F10:F11)</f>
        <v>45</v>
      </c>
      <c r="I12" s="8" t="s">
        <v>24</v>
      </c>
      <c r="J12" s="12">
        <v>440</v>
      </c>
      <c r="K12">
        <v>55</v>
      </c>
      <c r="L12" s="13">
        <v>12269.2075</v>
      </c>
    </row>
    <row r="13" spans="1:13" x14ac:dyDescent="0.25">
      <c r="A13" t="s">
        <v>25</v>
      </c>
      <c r="B13" t="s">
        <v>26</v>
      </c>
      <c r="C13" t="s">
        <v>27</v>
      </c>
      <c r="D13" t="s">
        <v>22</v>
      </c>
      <c r="E13">
        <v>150</v>
      </c>
      <c r="F13">
        <v>18.75</v>
      </c>
      <c r="I13" s="8" t="s">
        <v>28</v>
      </c>
      <c r="J13" s="12">
        <v>440</v>
      </c>
      <c r="K13">
        <v>45</v>
      </c>
      <c r="L13" s="13">
        <v>9001.1200750000007</v>
      </c>
    </row>
    <row r="14" spans="1:13" x14ac:dyDescent="0.25">
      <c r="A14" t="s">
        <v>29</v>
      </c>
      <c r="B14" t="s">
        <v>30</v>
      </c>
      <c r="C14" t="s">
        <v>31</v>
      </c>
      <c r="D14" t="s">
        <v>22</v>
      </c>
      <c r="E14">
        <v>160</v>
      </c>
      <c r="F14">
        <v>25</v>
      </c>
      <c r="I14" s="15" t="s">
        <v>32</v>
      </c>
      <c r="J14" s="12">
        <v>1550</v>
      </c>
      <c r="K14">
        <v>188.75</v>
      </c>
      <c r="L14" s="13">
        <v>32449.044450000001</v>
      </c>
    </row>
    <row r="15" spans="1:13" x14ac:dyDescent="0.25">
      <c r="D15" s="14" t="s">
        <v>33</v>
      </c>
      <c r="E15" s="14">
        <f>SUM(E13:E14)</f>
        <v>310</v>
      </c>
      <c r="F15" s="14">
        <f>SUM(F13:F14)</f>
        <v>43.75</v>
      </c>
      <c r="I15" s="10" t="s">
        <v>34</v>
      </c>
      <c r="J15" s="16" t="s">
        <v>10</v>
      </c>
      <c r="K15" s="11" t="s">
        <v>13</v>
      </c>
      <c r="L15" s="11" t="s">
        <v>14</v>
      </c>
    </row>
    <row r="16" spans="1:13" x14ac:dyDescent="0.25">
      <c r="A16" t="s">
        <v>35</v>
      </c>
      <c r="B16" t="s">
        <v>36</v>
      </c>
      <c r="C16" t="s">
        <v>37</v>
      </c>
      <c r="D16" t="s">
        <v>24</v>
      </c>
      <c r="E16">
        <v>200</v>
      </c>
      <c r="F16">
        <v>25</v>
      </c>
      <c r="I16" s="8" t="s">
        <v>18</v>
      </c>
      <c r="J16" s="12">
        <v>630</v>
      </c>
      <c r="K16">
        <v>202.17</v>
      </c>
      <c r="L16" s="13">
        <v>11988.41985</v>
      </c>
    </row>
    <row r="17" spans="1:13" x14ac:dyDescent="0.25">
      <c r="A17" t="s">
        <v>38</v>
      </c>
      <c r="B17" t="s">
        <v>39</v>
      </c>
      <c r="C17" t="s">
        <v>40</v>
      </c>
      <c r="D17" t="s">
        <v>24</v>
      </c>
      <c r="E17">
        <v>240</v>
      </c>
      <c r="F17">
        <v>30</v>
      </c>
      <c r="I17" s="8" t="s">
        <v>22</v>
      </c>
      <c r="J17" s="12">
        <v>880</v>
      </c>
      <c r="K17">
        <v>222.25</v>
      </c>
      <c r="L17" s="13">
        <v>42804.823874999995</v>
      </c>
    </row>
    <row r="18" spans="1:13" x14ac:dyDescent="0.25">
      <c r="D18" s="14" t="s">
        <v>41</v>
      </c>
      <c r="E18" s="14">
        <f>SUM(E16:E17)</f>
        <v>440</v>
      </c>
      <c r="F18" s="14">
        <f>SUM(F16:F17)</f>
        <v>55</v>
      </c>
      <c r="I18" s="8" t="s">
        <v>24</v>
      </c>
      <c r="J18" s="12">
        <v>960</v>
      </c>
      <c r="K18">
        <v>271.25</v>
      </c>
      <c r="L18" s="13">
        <v>70620.089828124997</v>
      </c>
    </row>
    <row r="19" spans="1:13" x14ac:dyDescent="0.25">
      <c r="A19" t="s">
        <v>42</v>
      </c>
      <c r="B19" t="s">
        <v>43</v>
      </c>
      <c r="C19" t="s">
        <v>44</v>
      </c>
      <c r="D19" t="s">
        <v>28</v>
      </c>
      <c r="E19">
        <v>240</v>
      </c>
      <c r="F19">
        <v>23</v>
      </c>
      <c r="I19" s="8" t="s">
        <v>28</v>
      </c>
      <c r="J19" s="12">
        <v>440</v>
      </c>
      <c r="K19">
        <v>147.5</v>
      </c>
      <c r="L19" s="13">
        <v>29248.673520833334</v>
      </c>
    </row>
    <row r="20" spans="1:13" x14ac:dyDescent="0.25">
      <c r="A20" t="s">
        <v>45</v>
      </c>
      <c r="B20" t="s">
        <v>46</v>
      </c>
      <c r="C20" t="s">
        <v>47</v>
      </c>
      <c r="D20" t="s">
        <v>28</v>
      </c>
      <c r="E20">
        <v>200</v>
      </c>
      <c r="F20">
        <v>22</v>
      </c>
      <c r="I20" s="8" t="s">
        <v>48</v>
      </c>
      <c r="J20" s="12">
        <v>440</v>
      </c>
      <c r="K20">
        <v>96.23</v>
      </c>
      <c r="L20" s="13">
        <v>15269.838694166669</v>
      </c>
    </row>
    <row r="21" spans="1:13" x14ac:dyDescent="0.25">
      <c r="D21" s="14" t="s">
        <v>49</v>
      </c>
      <c r="E21" s="14">
        <f>SUM(E19:E20)</f>
        <v>440</v>
      </c>
      <c r="F21" s="14">
        <f>SUM(F19:F20)</f>
        <v>45</v>
      </c>
      <c r="I21" s="15" t="s">
        <v>32</v>
      </c>
      <c r="J21" s="12">
        <v>3350</v>
      </c>
      <c r="K21">
        <v>939.4</v>
      </c>
      <c r="L21" s="13">
        <v>169931.84576812503</v>
      </c>
    </row>
    <row r="22" spans="1:13" x14ac:dyDescent="0.25">
      <c r="I22" s="10" t="s">
        <v>50</v>
      </c>
      <c r="J22" s="16" t="s">
        <v>10</v>
      </c>
      <c r="K22" s="11" t="s">
        <v>13</v>
      </c>
      <c r="L22" s="11" t="s">
        <v>14</v>
      </c>
    </row>
    <row r="23" spans="1:13" x14ac:dyDescent="0.25">
      <c r="A23" s="17" t="s">
        <v>51</v>
      </c>
      <c r="B23" s="18"/>
      <c r="C23" s="18"/>
      <c r="D23" s="17"/>
      <c r="E23" s="17">
        <f>E12+E15+E18+E21</f>
        <v>1550</v>
      </c>
      <c r="F23" s="17">
        <f>F12+F15+F18+F21</f>
        <v>188.75</v>
      </c>
      <c r="I23" s="8" t="s">
        <v>52</v>
      </c>
      <c r="J23" s="12">
        <v>1320</v>
      </c>
      <c r="K23">
        <v>275</v>
      </c>
      <c r="L23" s="13">
        <v>84844.078020833331</v>
      </c>
    </row>
    <row r="24" spans="1:13" x14ac:dyDescent="0.25">
      <c r="I24" s="8" t="s">
        <v>22</v>
      </c>
      <c r="J24" s="12">
        <v>840</v>
      </c>
      <c r="K24">
        <v>260</v>
      </c>
      <c r="L24" s="13">
        <v>65497.929821428581</v>
      </c>
    </row>
    <row r="25" spans="1:13" x14ac:dyDescent="0.25">
      <c r="I25" s="8" t="s">
        <v>24</v>
      </c>
      <c r="J25" s="12">
        <v>1680</v>
      </c>
      <c r="K25">
        <v>450</v>
      </c>
      <c r="L25" s="13">
        <v>119331.88343750002</v>
      </c>
    </row>
    <row r="26" spans="1:13" x14ac:dyDescent="0.25">
      <c r="I26" s="8" t="s">
        <v>28</v>
      </c>
      <c r="J26" s="12">
        <v>1360</v>
      </c>
      <c r="K26">
        <v>420</v>
      </c>
      <c r="L26" s="13">
        <v>114681.94449999998</v>
      </c>
    </row>
    <row r="27" spans="1:13" ht="15.75" thickBot="1" x14ac:dyDescent="0.3">
      <c r="A27" s="45" t="s">
        <v>53</v>
      </c>
      <c r="B27" s="46"/>
      <c r="C27" s="46"/>
      <c r="D27" s="46"/>
      <c r="E27" s="46"/>
      <c r="F27" s="46"/>
      <c r="I27" s="15" t="s">
        <v>32</v>
      </c>
      <c r="J27" s="12">
        <v>5200</v>
      </c>
      <c r="K27">
        <v>1405</v>
      </c>
      <c r="L27" s="13">
        <v>384355.83577976195</v>
      </c>
    </row>
    <row r="28" spans="1:13" ht="16.5" thickTop="1" thickBot="1" x14ac:dyDescent="0.3">
      <c r="A28" s="9" t="s">
        <v>6</v>
      </c>
      <c r="B28" s="9" t="s">
        <v>7</v>
      </c>
      <c r="C28" s="9" t="s">
        <v>8</v>
      </c>
      <c r="D28" s="9" t="s">
        <v>9</v>
      </c>
      <c r="E28" s="9" t="s">
        <v>10</v>
      </c>
      <c r="F28" s="9" t="s">
        <v>11</v>
      </c>
      <c r="I28" s="19" t="s">
        <v>54</v>
      </c>
      <c r="J28" s="20">
        <f>J14+J21+J27</f>
        <v>10100</v>
      </c>
      <c r="K28" s="21">
        <f>K14+K21+K27</f>
        <v>2533.15</v>
      </c>
      <c r="L28" s="22">
        <f>L14+L21+L27</f>
        <v>586736.72599788697</v>
      </c>
    </row>
    <row r="29" spans="1:13" x14ac:dyDescent="0.25">
      <c r="A29" t="s">
        <v>55</v>
      </c>
      <c r="B29" t="s">
        <v>56</v>
      </c>
      <c r="C29" t="s">
        <v>57</v>
      </c>
      <c r="D29" t="s">
        <v>18</v>
      </c>
      <c r="E29">
        <v>150</v>
      </c>
      <c r="F29">
        <v>70.81</v>
      </c>
    </row>
    <row r="30" spans="1:13" x14ac:dyDescent="0.25">
      <c r="A30" t="s">
        <v>58</v>
      </c>
      <c r="B30" t="s">
        <v>59</v>
      </c>
      <c r="C30" t="s">
        <v>60</v>
      </c>
      <c r="D30" t="s">
        <v>18</v>
      </c>
      <c r="E30">
        <v>120</v>
      </c>
      <c r="F30">
        <v>62</v>
      </c>
    </row>
    <row r="31" spans="1:13" ht="15.75" thickBot="1" x14ac:dyDescent="0.3">
      <c r="A31" t="s">
        <v>61</v>
      </c>
      <c r="B31" t="s">
        <v>62</v>
      </c>
      <c r="C31" t="s">
        <v>63</v>
      </c>
      <c r="D31" t="s">
        <v>18</v>
      </c>
      <c r="E31">
        <v>180</v>
      </c>
      <c r="F31">
        <v>41.86</v>
      </c>
    </row>
    <row r="32" spans="1:13" ht="15.75" thickBot="1" x14ac:dyDescent="0.3">
      <c r="A32" t="s">
        <v>64</v>
      </c>
      <c r="B32" t="s">
        <v>65</v>
      </c>
      <c r="C32" t="s">
        <v>66</v>
      </c>
      <c r="D32" t="s">
        <v>18</v>
      </c>
      <c r="E32">
        <v>180</v>
      </c>
      <c r="F32">
        <v>27.5</v>
      </c>
      <c r="I32" s="47" t="s">
        <v>67</v>
      </c>
      <c r="J32" s="48"/>
      <c r="K32" s="48"/>
      <c r="L32" s="48"/>
      <c r="M32" s="49"/>
    </row>
    <row r="33" spans="1:13" x14ac:dyDescent="0.25">
      <c r="D33" s="14" t="s">
        <v>23</v>
      </c>
      <c r="E33" s="14">
        <f>SUM(E29:E32)</f>
        <v>630</v>
      </c>
      <c r="F33" s="14">
        <f>SUM(F29:F32)</f>
        <v>202.17000000000002</v>
      </c>
      <c r="I33" s="23" t="s">
        <v>68</v>
      </c>
      <c r="J33" s="16" t="s">
        <v>10</v>
      </c>
      <c r="K33" s="11" t="s">
        <v>69</v>
      </c>
      <c r="L33" s="11" t="s">
        <v>13</v>
      </c>
      <c r="M33" s="11" t="s">
        <v>14</v>
      </c>
    </row>
    <row r="34" spans="1:13" x14ac:dyDescent="0.25">
      <c r="A34" t="s">
        <v>70</v>
      </c>
      <c r="B34" t="s">
        <v>71</v>
      </c>
      <c r="C34" t="s">
        <v>72</v>
      </c>
      <c r="D34" t="s">
        <v>22</v>
      </c>
      <c r="E34">
        <v>280</v>
      </c>
      <c r="F34">
        <v>113.75</v>
      </c>
      <c r="I34" s="8" t="s">
        <v>52</v>
      </c>
      <c r="J34">
        <v>1320</v>
      </c>
      <c r="K34" s="13">
        <v>391856.72</v>
      </c>
      <c r="L34">
        <v>275</v>
      </c>
      <c r="M34" s="13">
        <v>84844.078020833331</v>
      </c>
    </row>
    <row r="35" spans="1:13" x14ac:dyDescent="0.25">
      <c r="A35" t="s">
        <v>73</v>
      </c>
      <c r="B35" t="s">
        <v>74</v>
      </c>
      <c r="C35" t="s">
        <v>75</v>
      </c>
      <c r="D35" t="s">
        <v>22</v>
      </c>
      <c r="E35">
        <v>160</v>
      </c>
      <c r="F35">
        <v>35</v>
      </c>
      <c r="I35" s="8" t="s">
        <v>18</v>
      </c>
      <c r="J35">
        <v>990</v>
      </c>
      <c r="K35" s="13">
        <v>57359.5</v>
      </c>
      <c r="L35">
        <v>247.17</v>
      </c>
      <c r="M35" s="13">
        <v>14320.121100000002</v>
      </c>
    </row>
    <row r="36" spans="1:13" x14ac:dyDescent="0.25">
      <c r="A36" t="s">
        <v>76</v>
      </c>
      <c r="B36" t="s">
        <v>77</v>
      </c>
      <c r="C36" t="s">
        <v>78</v>
      </c>
      <c r="D36" t="s">
        <v>22</v>
      </c>
      <c r="E36">
        <v>240</v>
      </c>
      <c r="F36">
        <v>57.5</v>
      </c>
      <c r="I36" s="8" t="s">
        <v>22</v>
      </c>
      <c r="J36">
        <v>2030</v>
      </c>
      <c r="K36" s="13">
        <v>451810.15</v>
      </c>
      <c r="L36">
        <v>526</v>
      </c>
      <c r="M36" s="13">
        <v>117149.76932142858</v>
      </c>
    </row>
    <row r="37" spans="1:13" x14ac:dyDescent="0.25">
      <c r="A37" t="s">
        <v>79</v>
      </c>
      <c r="B37" t="s">
        <v>77</v>
      </c>
      <c r="C37" t="s">
        <v>80</v>
      </c>
      <c r="D37" t="s">
        <v>22</v>
      </c>
      <c r="E37">
        <v>200</v>
      </c>
      <c r="F37">
        <v>16</v>
      </c>
      <c r="I37" s="8" t="s">
        <v>24</v>
      </c>
      <c r="J37">
        <v>3080</v>
      </c>
      <c r="K37" s="13">
        <v>770605.93</v>
      </c>
      <c r="L37">
        <v>776.25</v>
      </c>
      <c r="M37" s="13">
        <v>202221.18076562503</v>
      </c>
    </row>
    <row r="38" spans="1:13" x14ac:dyDescent="0.25">
      <c r="D38" s="14" t="s">
        <v>33</v>
      </c>
      <c r="E38" s="14">
        <f>SUM(E34:E37)</f>
        <v>880</v>
      </c>
      <c r="F38" s="14">
        <f>SUM(F34:F37)</f>
        <v>222.25</v>
      </c>
      <c r="I38" s="8" t="s">
        <v>28</v>
      </c>
      <c r="J38">
        <v>2240</v>
      </c>
      <c r="K38" s="13">
        <v>503365.21</v>
      </c>
      <c r="L38">
        <v>612.5</v>
      </c>
      <c r="M38" s="13">
        <v>152931.73809583334</v>
      </c>
    </row>
    <row r="39" spans="1:13" ht="15.75" thickBot="1" x14ac:dyDescent="0.3">
      <c r="A39" t="s">
        <v>16</v>
      </c>
      <c r="B39" t="s">
        <v>81</v>
      </c>
      <c r="C39" t="s">
        <v>82</v>
      </c>
      <c r="D39" t="s">
        <v>24</v>
      </c>
      <c r="E39">
        <v>240</v>
      </c>
      <c r="F39">
        <v>45</v>
      </c>
      <c r="I39" s="8" t="s">
        <v>48</v>
      </c>
      <c r="J39">
        <v>440</v>
      </c>
      <c r="K39" s="13">
        <v>69820.06</v>
      </c>
      <c r="L39">
        <v>96.23</v>
      </c>
      <c r="M39" s="13">
        <v>15269.838694166669</v>
      </c>
    </row>
    <row r="40" spans="1:13" ht="15.75" thickBot="1" x14ac:dyDescent="0.3">
      <c r="A40" t="s">
        <v>83</v>
      </c>
      <c r="C40" t="s">
        <v>84</v>
      </c>
      <c r="D40" t="s">
        <v>24</v>
      </c>
      <c r="E40">
        <v>200</v>
      </c>
      <c r="F40">
        <v>45</v>
      </c>
      <c r="I40" s="19" t="s">
        <v>85</v>
      </c>
      <c r="J40" s="24">
        <f>SUM(J34:J39)</f>
        <v>10100</v>
      </c>
      <c r="K40" s="25">
        <v>2244817.5699999998</v>
      </c>
      <c r="L40" s="21">
        <v>2533.15</v>
      </c>
      <c r="M40" s="22">
        <v>586736.72599788697</v>
      </c>
    </row>
    <row r="41" spans="1:13" x14ac:dyDescent="0.25">
      <c r="A41" t="s">
        <v>86</v>
      </c>
      <c r="B41" t="s">
        <v>87</v>
      </c>
      <c r="C41" t="s">
        <v>88</v>
      </c>
      <c r="D41" t="s">
        <v>24</v>
      </c>
      <c r="E41">
        <v>160</v>
      </c>
      <c r="F41">
        <v>41.25</v>
      </c>
    </row>
    <row r="42" spans="1:13" x14ac:dyDescent="0.25">
      <c r="A42" t="s">
        <v>89</v>
      </c>
      <c r="B42" t="s">
        <v>90</v>
      </c>
      <c r="C42" t="s">
        <v>91</v>
      </c>
      <c r="D42" t="s">
        <v>24</v>
      </c>
      <c r="E42">
        <v>160</v>
      </c>
      <c r="F42">
        <v>70</v>
      </c>
    </row>
    <row r="43" spans="1:13" x14ac:dyDescent="0.25">
      <c r="A43" t="s">
        <v>76</v>
      </c>
      <c r="B43" t="s">
        <v>92</v>
      </c>
      <c r="C43" t="s">
        <v>93</v>
      </c>
      <c r="D43" t="s">
        <v>24</v>
      </c>
      <c r="E43">
        <v>200</v>
      </c>
      <c r="F43">
        <v>70</v>
      </c>
      <c r="I43" s="26" t="s">
        <v>94</v>
      </c>
    </row>
    <row r="44" spans="1:13" x14ac:dyDescent="0.25">
      <c r="D44" s="14" t="s">
        <v>41</v>
      </c>
      <c r="E44" s="14">
        <f>SUM(E39:E43)</f>
        <v>960</v>
      </c>
      <c r="F44" s="14">
        <f>SUM(F39:F43)</f>
        <v>271.25</v>
      </c>
    </row>
    <row r="45" spans="1:13" x14ac:dyDescent="0.25">
      <c r="A45" t="s">
        <v>58</v>
      </c>
      <c r="B45" t="s">
        <v>95</v>
      </c>
      <c r="C45" t="s">
        <v>96</v>
      </c>
      <c r="D45" t="s">
        <v>28</v>
      </c>
      <c r="E45">
        <v>200</v>
      </c>
      <c r="F45">
        <v>105</v>
      </c>
    </row>
    <row r="46" spans="1:13" x14ac:dyDescent="0.25">
      <c r="A46" t="s">
        <v>58</v>
      </c>
      <c r="B46" t="s">
        <v>97</v>
      </c>
      <c r="C46" t="s">
        <v>98</v>
      </c>
      <c r="D46" t="s">
        <v>28</v>
      </c>
      <c r="E46">
        <v>240</v>
      </c>
      <c r="F46">
        <v>42.5</v>
      </c>
    </row>
    <row r="47" spans="1:13" x14ac:dyDescent="0.25">
      <c r="D47" s="14" t="s">
        <v>49</v>
      </c>
      <c r="E47" s="14">
        <f>SUM(E45:E46)</f>
        <v>440</v>
      </c>
      <c r="F47" s="14">
        <f>SUM(F45:F46)</f>
        <v>147.5</v>
      </c>
      <c r="K47" s="27"/>
      <c r="L47" s="27"/>
      <c r="M47" s="27"/>
    </row>
    <row r="48" spans="1:13" x14ac:dyDescent="0.25">
      <c r="A48" t="s">
        <v>99</v>
      </c>
      <c r="B48" t="s">
        <v>100</v>
      </c>
      <c r="C48" t="s">
        <v>101</v>
      </c>
      <c r="D48" t="s">
        <v>48</v>
      </c>
      <c r="E48">
        <v>240</v>
      </c>
      <c r="F48">
        <v>52.49</v>
      </c>
    </row>
    <row r="49" spans="1:6" x14ac:dyDescent="0.25">
      <c r="A49" t="s">
        <v>102</v>
      </c>
      <c r="B49" t="s">
        <v>103</v>
      </c>
      <c r="C49" t="s">
        <v>104</v>
      </c>
      <c r="D49" t="s">
        <v>48</v>
      </c>
      <c r="E49">
        <v>200</v>
      </c>
      <c r="F49">
        <v>43.74</v>
      </c>
    </row>
    <row r="50" spans="1:6" x14ac:dyDescent="0.25">
      <c r="D50" s="14" t="s">
        <v>105</v>
      </c>
      <c r="E50" s="14">
        <f>SUM(E48:E49)</f>
        <v>440</v>
      </c>
      <c r="F50" s="14">
        <f>SUM(F48:F49)</f>
        <v>96.23</v>
      </c>
    </row>
    <row r="52" spans="1:6" x14ac:dyDescent="0.25">
      <c r="A52" s="17" t="s">
        <v>106</v>
      </c>
      <c r="B52" s="18"/>
      <c r="C52" s="18"/>
      <c r="D52" s="17"/>
      <c r="E52" s="17">
        <f>E33+E38+E44+E47+E50</f>
        <v>3350</v>
      </c>
      <c r="F52" s="17">
        <f>F33+F38+F44+F47+F50</f>
        <v>939.40000000000009</v>
      </c>
    </row>
    <row r="56" spans="1:6" ht="15.75" thickBot="1" x14ac:dyDescent="0.3">
      <c r="A56" s="45" t="s">
        <v>107</v>
      </c>
      <c r="B56" s="46"/>
      <c r="C56" s="46"/>
      <c r="D56" s="46"/>
      <c r="E56" s="46"/>
      <c r="F56" s="46"/>
    </row>
    <row r="57" spans="1:6" ht="15.75" thickTop="1" x14ac:dyDescent="0.25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</row>
    <row r="58" spans="1:6" x14ac:dyDescent="0.25">
      <c r="A58" t="s">
        <v>108</v>
      </c>
      <c r="B58" t="s">
        <v>16</v>
      </c>
      <c r="C58" t="s">
        <v>109</v>
      </c>
      <c r="D58" t="s">
        <v>52</v>
      </c>
      <c r="E58">
        <v>160</v>
      </c>
      <c r="F58">
        <v>20</v>
      </c>
    </row>
    <row r="59" spans="1:6" x14ac:dyDescent="0.25">
      <c r="A59" t="s">
        <v>110</v>
      </c>
      <c r="B59" t="s">
        <v>111</v>
      </c>
      <c r="C59" t="s">
        <v>93</v>
      </c>
      <c r="D59" t="s">
        <v>52</v>
      </c>
      <c r="E59">
        <v>160</v>
      </c>
      <c r="F59">
        <v>35</v>
      </c>
    </row>
    <row r="60" spans="1:6" x14ac:dyDescent="0.25">
      <c r="A60" t="s">
        <v>112</v>
      </c>
      <c r="B60" t="s">
        <v>113</v>
      </c>
      <c r="C60" t="s">
        <v>114</v>
      </c>
      <c r="D60" t="s">
        <v>52</v>
      </c>
      <c r="E60">
        <v>240</v>
      </c>
      <c r="F60">
        <v>10</v>
      </c>
    </row>
    <row r="61" spans="1:6" x14ac:dyDescent="0.25">
      <c r="A61" t="s">
        <v>15</v>
      </c>
      <c r="B61" t="s">
        <v>115</v>
      </c>
      <c r="C61" t="s">
        <v>116</v>
      </c>
      <c r="D61" t="s">
        <v>52</v>
      </c>
      <c r="E61">
        <v>280</v>
      </c>
      <c r="F61">
        <v>70</v>
      </c>
    </row>
    <row r="62" spans="1:6" x14ac:dyDescent="0.25">
      <c r="A62" t="s">
        <v>117</v>
      </c>
      <c r="B62" t="s">
        <v>118</v>
      </c>
      <c r="C62" t="s">
        <v>119</v>
      </c>
      <c r="D62" t="s">
        <v>52</v>
      </c>
      <c r="E62">
        <v>160</v>
      </c>
      <c r="F62">
        <v>40</v>
      </c>
    </row>
    <row r="63" spans="1:6" x14ac:dyDescent="0.25">
      <c r="A63" t="s">
        <v>87</v>
      </c>
      <c r="B63" t="s">
        <v>120</v>
      </c>
      <c r="C63" t="s">
        <v>121</v>
      </c>
      <c r="D63" t="s">
        <v>52</v>
      </c>
      <c r="E63">
        <v>160</v>
      </c>
      <c r="F63">
        <v>30</v>
      </c>
    </row>
    <row r="64" spans="1:6" x14ac:dyDescent="0.25">
      <c r="A64" t="s">
        <v>122</v>
      </c>
      <c r="B64" t="s">
        <v>123</v>
      </c>
      <c r="C64" t="s">
        <v>124</v>
      </c>
      <c r="D64" t="s">
        <v>52</v>
      </c>
      <c r="E64">
        <v>160</v>
      </c>
      <c r="F64">
        <v>70</v>
      </c>
    </row>
    <row r="65" spans="1:9" s="14" customFormat="1" x14ac:dyDescent="0.25">
      <c r="D65" s="14" t="s">
        <v>125</v>
      </c>
      <c r="E65" s="14">
        <f>SUM(E58:E64)</f>
        <v>1320</v>
      </c>
      <c r="F65" s="14">
        <f>SUM(F58:F64)</f>
        <v>275</v>
      </c>
      <c r="I65" s="28"/>
    </row>
    <row r="66" spans="1:9" x14ac:dyDescent="0.25">
      <c r="A66" t="s">
        <v>126</v>
      </c>
      <c r="B66" t="s">
        <v>127</v>
      </c>
      <c r="C66" t="s">
        <v>98</v>
      </c>
      <c r="D66" t="s">
        <v>22</v>
      </c>
      <c r="E66">
        <v>160</v>
      </c>
      <c r="F66">
        <v>50</v>
      </c>
    </row>
    <row r="67" spans="1:9" x14ac:dyDescent="0.25">
      <c r="A67" t="s">
        <v>128</v>
      </c>
      <c r="B67" t="s">
        <v>129</v>
      </c>
      <c r="C67" t="s">
        <v>130</v>
      </c>
      <c r="D67" t="s">
        <v>22</v>
      </c>
      <c r="E67">
        <v>160</v>
      </c>
      <c r="F67">
        <v>60</v>
      </c>
    </row>
    <row r="68" spans="1:9" x14ac:dyDescent="0.25">
      <c r="A68" t="s">
        <v>131</v>
      </c>
      <c r="B68" t="s">
        <v>132</v>
      </c>
      <c r="C68" t="s">
        <v>133</v>
      </c>
      <c r="D68" t="s">
        <v>22</v>
      </c>
      <c r="E68">
        <v>240</v>
      </c>
      <c r="F68">
        <v>60</v>
      </c>
    </row>
    <row r="69" spans="1:9" x14ac:dyDescent="0.25">
      <c r="A69" t="s">
        <v>134</v>
      </c>
      <c r="B69" t="s">
        <v>135</v>
      </c>
      <c r="C69" t="s">
        <v>136</v>
      </c>
      <c r="D69" t="s">
        <v>22</v>
      </c>
      <c r="E69">
        <v>280</v>
      </c>
      <c r="F69">
        <v>90</v>
      </c>
    </row>
    <row r="70" spans="1:9" s="14" customFormat="1" x14ac:dyDescent="0.25">
      <c r="D70" s="14" t="s">
        <v>33</v>
      </c>
      <c r="E70" s="14">
        <f>SUM(E66:E69)</f>
        <v>840</v>
      </c>
      <c r="F70" s="14">
        <f>SUM(F66:F69)</f>
        <v>260</v>
      </c>
      <c r="I70" s="28"/>
    </row>
    <row r="71" spans="1:9" x14ac:dyDescent="0.25">
      <c r="A71" t="s">
        <v>108</v>
      </c>
      <c r="B71" t="s">
        <v>137</v>
      </c>
      <c r="C71" t="s">
        <v>138</v>
      </c>
      <c r="D71" t="s">
        <v>24</v>
      </c>
      <c r="E71">
        <v>160</v>
      </c>
      <c r="F71">
        <v>80</v>
      </c>
    </row>
    <row r="72" spans="1:9" x14ac:dyDescent="0.25">
      <c r="A72" t="s">
        <v>139</v>
      </c>
      <c r="B72" t="s">
        <v>140</v>
      </c>
      <c r="C72" t="s">
        <v>141</v>
      </c>
      <c r="D72" t="s">
        <v>24</v>
      </c>
      <c r="E72">
        <v>200</v>
      </c>
      <c r="F72">
        <v>50</v>
      </c>
    </row>
    <row r="73" spans="1:9" x14ac:dyDescent="0.25">
      <c r="A73" t="s">
        <v>142</v>
      </c>
      <c r="B73" t="s">
        <v>143</v>
      </c>
      <c r="C73" t="s">
        <v>144</v>
      </c>
      <c r="D73" t="s">
        <v>24</v>
      </c>
      <c r="E73">
        <v>200</v>
      </c>
      <c r="F73">
        <v>50</v>
      </c>
    </row>
    <row r="74" spans="1:9" x14ac:dyDescent="0.25">
      <c r="A74" t="s">
        <v>45</v>
      </c>
      <c r="B74" t="s">
        <v>145</v>
      </c>
      <c r="C74" t="s">
        <v>146</v>
      </c>
      <c r="D74" t="s">
        <v>24</v>
      </c>
      <c r="E74">
        <v>200</v>
      </c>
      <c r="F74">
        <v>50</v>
      </c>
    </row>
    <row r="75" spans="1:9" x14ac:dyDescent="0.25">
      <c r="A75" t="s">
        <v>147</v>
      </c>
      <c r="B75" t="s">
        <v>148</v>
      </c>
      <c r="C75" t="s">
        <v>72</v>
      </c>
      <c r="D75" t="s">
        <v>24</v>
      </c>
      <c r="E75">
        <v>200</v>
      </c>
      <c r="F75">
        <v>50</v>
      </c>
    </row>
    <row r="76" spans="1:9" x14ac:dyDescent="0.25">
      <c r="A76" t="s">
        <v>149</v>
      </c>
      <c r="B76" t="s">
        <v>15</v>
      </c>
      <c r="C76" t="s">
        <v>150</v>
      </c>
      <c r="D76" t="s">
        <v>24</v>
      </c>
      <c r="E76">
        <v>240</v>
      </c>
      <c r="F76">
        <v>60</v>
      </c>
    </row>
    <row r="77" spans="1:9" x14ac:dyDescent="0.25">
      <c r="A77" t="s">
        <v>151</v>
      </c>
      <c r="B77" t="s">
        <v>58</v>
      </c>
      <c r="C77" t="s">
        <v>152</v>
      </c>
      <c r="D77" t="s">
        <v>24</v>
      </c>
      <c r="E77">
        <v>320</v>
      </c>
      <c r="F77">
        <v>70</v>
      </c>
    </row>
    <row r="78" spans="1:9" x14ac:dyDescent="0.25">
      <c r="A78" t="s">
        <v>153</v>
      </c>
      <c r="B78" t="s">
        <v>74</v>
      </c>
      <c r="C78" t="s">
        <v>154</v>
      </c>
      <c r="D78" t="s">
        <v>24</v>
      </c>
      <c r="E78">
        <v>160</v>
      </c>
      <c r="F78">
        <v>40</v>
      </c>
    </row>
    <row r="79" spans="1:9" s="14" customFormat="1" x14ac:dyDescent="0.25">
      <c r="D79" s="14" t="s">
        <v>41</v>
      </c>
      <c r="E79" s="14">
        <f>SUM(E71:E78)</f>
        <v>1680</v>
      </c>
      <c r="F79" s="14">
        <f>SUM(F71:F78)</f>
        <v>450</v>
      </c>
      <c r="I79" s="28"/>
    </row>
    <row r="80" spans="1:9" x14ac:dyDescent="0.25">
      <c r="A80" t="s">
        <v>155</v>
      </c>
      <c r="B80" t="s">
        <v>156</v>
      </c>
      <c r="C80" t="s">
        <v>157</v>
      </c>
      <c r="D80" t="s">
        <v>28</v>
      </c>
      <c r="E80">
        <v>280</v>
      </c>
      <c r="F80">
        <v>105</v>
      </c>
    </row>
    <row r="81" spans="1:9" x14ac:dyDescent="0.25">
      <c r="A81" t="s">
        <v>158</v>
      </c>
      <c r="B81" t="s">
        <v>159</v>
      </c>
      <c r="C81" t="s">
        <v>160</v>
      </c>
      <c r="D81" t="s">
        <v>28</v>
      </c>
      <c r="E81">
        <v>160</v>
      </c>
      <c r="F81">
        <v>40</v>
      </c>
    </row>
    <row r="82" spans="1:9" x14ac:dyDescent="0.25">
      <c r="A82" t="s">
        <v>161</v>
      </c>
      <c r="B82" t="s">
        <v>162</v>
      </c>
      <c r="C82" t="s">
        <v>163</v>
      </c>
      <c r="D82" t="s">
        <v>28</v>
      </c>
      <c r="E82">
        <v>280</v>
      </c>
      <c r="F82">
        <v>70</v>
      </c>
    </row>
    <row r="83" spans="1:9" x14ac:dyDescent="0.25">
      <c r="A83" t="s">
        <v>164</v>
      </c>
      <c r="B83" t="s">
        <v>137</v>
      </c>
      <c r="C83" t="s">
        <v>165</v>
      </c>
      <c r="D83" t="s">
        <v>28</v>
      </c>
      <c r="E83">
        <v>280</v>
      </c>
      <c r="F83">
        <v>35</v>
      </c>
    </row>
    <row r="84" spans="1:9" x14ac:dyDescent="0.25">
      <c r="A84" t="s">
        <v>166</v>
      </c>
      <c r="B84" t="s">
        <v>167</v>
      </c>
      <c r="C84" t="s">
        <v>168</v>
      </c>
      <c r="D84" t="s">
        <v>28</v>
      </c>
      <c r="E84">
        <v>160</v>
      </c>
      <c r="F84">
        <v>110</v>
      </c>
    </row>
    <row r="85" spans="1:9" x14ac:dyDescent="0.25">
      <c r="A85" t="s">
        <v>169</v>
      </c>
      <c r="B85" t="s">
        <v>170</v>
      </c>
      <c r="C85" t="s">
        <v>171</v>
      </c>
      <c r="D85" t="s">
        <v>28</v>
      </c>
      <c r="E85">
        <v>200</v>
      </c>
      <c r="F85">
        <v>60</v>
      </c>
    </row>
    <row r="86" spans="1:9" s="14" customFormat="1" x14ac:dyDescent="0.25">
      <c r="D86" s="14" t="s">
        <v>49</v>
      </c>
      <c r="E86" s="14">
        <f>SUM(E80:E85)</f>
        <v>1360</v>
      </c>
      <c r="F86" s="14">
        <f>SUM(F80:F85)</f>
        <v>420</v>
      </c>
      <c r="I86" s="28"/>
    </row>
    <row r="88" spans="1:9" x14ac:dyDescent="0.25">
      <c r="A88" s="17" t="s">
        <v>172</v>
      </c>
      <c r="B88" s="18"/>
      <c r="C88" s="18"/>
      <c r="D88" s="17"/>
      <c r="E88" s="17">
        <f>E65+E70+E79+E86</f>
        <v>5200</v>
      </c>
      <c r="F88" s="17">
        <f>F65+F70+F79+F86</f>
        <v>1405</v>
      </c>
    </row>
    <row r="93" spans="1:9" s="4" customFormat="1" ht="21.75" thickBot="1" x14ac:dyDescent="0.4">
      <c r="A93" s="29" t="s">
        <v>173</v>
      </c>
      <c r="B93" s="30"/>
      <c r="C93" s="30"/>
      <c r="D93" s="30"/>
      <c r="E93" s="29">
        <v>10100</v>
      </c>
      <c r="F93" s="29">
        <v>2533.15</v>
      </c>
    </row>
    <row r="94" spans="1:9" ht="15.75" thickTop="1" x14ac:dyDescent="0.25"/>
  </sheetData>
  <mergeCells count="6">
    <mergeCell ref="A56:F56"/>
    <mergeCell ref="K1:M1"/>
    <mergeCell ref="A8:F8"/>
    <mergeCell ref="I8:L8"/>
    <mergeCell ref="A27:F27"/>
    <mergeCell ref="I32:M3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3"/>
  <sheetViews>
    <sheetView workbookViewId="0">
      <selection activeCell="H14" sqref="H14"/>
    </sheetView>
  </sheetViews>
  <sheetFormatPr baseColWidth="10" defaultRowHeight="15" x14ac:dyDescent="0.25"/>
  <cols>
    <col min="3" max="3" width="17.140625" customWidth="1"/>
    <col min="4" max="4" width="15" bestFit="1" customWidth="1"/>
    <col min="5" max="5" width="25" bestFit="1" customWidth="1"/>
    <col min="6" max="6" width="32.42578125" bestFit="1" customWidth="1"/>
    <col min="10" max="10" width="30" bestFit="1" customWidth="1"/>
    <col min="11" max="11" width="25" bestFit="1" customWidth="1"/>
    <col min="12" max="12" width="19.42578125" bestFit="1" customWidth="1"/>
    <col min="13" max="13" width="21.85546875" bestFit="1" customWidth="1"/>
    <col min="14" max="14" width="13.140625" bestFit="1" customWidth="1"/>
  </cols>
  <sheetData>
    <row r="1" spans="1:13" s="4" customFormat="1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44" t="s">
        <v>0</v>
      </c>
      <c r="K1" s="44"/>
      <c r="L1" s="44"/>
      <c r="M1" s="44"/>
    </row>
    <row r="2" spans="1:13" s="4" customFormat="1" ht="34.5" customHeight="1" x14ac:dyDescent="0.25">
      <c r="A2" s="5" t="s">
        <v>174</v>
      </c>
      <c r="E2" s="6"/>
      <c r="F2" s="6"/>
    </row>
    <row r="3" spans="1:13" s="4" customFormat="1" ht="21" customHeight="1" x14ac:dyDescent="0.25">
      <c r="A3" s="7" t="s">
        <v>175</v>
      </c>
      <c r="E3" s="6"/>
      <c r="F3" s="6"/>
    </row>
    <row r="4" spans="1:13" s="4" customFormat="1" ht="27.75" customHeight="1" x14ac:dyDescent="0.25">
      <c r="A4" s="7" t="s">
        <v>3</v>
      </c>
      <c r="E4" s="6"/>
      <c r="F4" s="6"/>
    </row>
    <row r="5" spans="1:13" x14ac:dyDescent="0.25">
      <c r="I5" s="8"/>
    </row>
    <row r="6" spans="1:13" ht="15.75" thickBot="1" x14ac:dyDescent="0.3">
      <c r="I6" s="8"/>
    </row>
    <row r="7" spans="1:13" ht="15.75" thickBot="1" x14ac:dyDescent="0.3">
      <c r="A7" s="45" t="s">
        <v>4</v>
      </c>
      <c r="B7" s="46"/>
      <c r="C7" s="46"/>
      <c r="D7" s="46"/>
      <c r="E7" s="46"/>
      <c r="F7" s="46"/>
      <c r="I7" s="8"/>
      <c r="J7" s="47" t="s">
        <v>5</v>
      </c>
      <c r="K7" s="48"/>
      <c r="L7" s="48"/>
      <c r="M7" s="49"/>
    </row>
    <row r="8" spans="1:13" ht="15.75" thickTop="1" x14ac:dyDescent="0.25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J8" s="10" t="s">
        <v>12</v>
      </c>
      <c r="K8" s="10" t="s">
        <v>10</v>
      </c>
      <c r="L8" s="11" t="s">
        <v>176</v>
      </c>
      <c r="M8" s="11" t="s">
        <v>14</v>
      </c>
    </row>
    <row r="9" spans="1:13" x14ac:dyDescent="0.25">
      <c r="A9" t="s">
        <v>15</v>
      </c>
      <c r="B9" t="s">
        <v>16</v>
      </c>
      <c r="C9" t="s">
        <v>17</v>
      </c>
      <c r="D9" t="s">
        <v>18</v>
      </c>
      <c r="E9">
        <v>180</v>
      </c>
      <c r="F9">
        <v>22.5</v>
      </c>
      <c r="J9" t="s">
        <v>18</v>
      </c>
      <c r="K9">
        <v>360</v>
      </c>
      <c r="L9">
        <v>45</v>
      </c>
      <c r="M9" s="13">
        <v>2936.9525000000003</v>
      </c>
    </row>
    <row r="10" spans="1:13" x14ac:dyDescent="0.25">
      <c r="A10" t="s">
        <v>19</v>
      </c>
      <c r="B10" t="s">
        <v>20</v>
      </c>
      <c r="C10" t="s">
        <v>21</v>
      </c>
      <c r="D10" t="s">
        <v>18</v>
      </c>
      <c r="E10">
        <v>180</v>
      </c>
      <c r="F10">
        <v>22.5</v>
      </c>
      <c r="J10" t="s">
        <v>22</v>
      </c>
      <c r="K10">
        <v>310</v>
      </c>
      <c r="L10">
        <v>43.75</v>
      </c>
      <c r="M10" s="13">
        <v>7962.8390625000011</v>
      </c>
    </row>
    <row r="11" spans="1:13" s="14" customFormat="1" x14ac:dyDescent="0.25">
      <c r="D11" s="14" t="s">
        <v>23</v>
      </c>
      <c r="E11" s="14">
        <f>SUM(E9:E10)</f>
        <v>360</v>
      </c>
      <c r="F11" s="14">
        <f>SUM(F9:F10)</f>
        <v>45</v>
      </c>
      <c r="J11" t="s">
        <v>24</v>
      </c>
      <c r="K11">
        <v>440</v>
      </c>
      <c r="L11">
        <v>55</v>
      </c>
      <c r="M11" s="13">
        <v>11665.415000000001</v>
      </c>
    </row>
    <row r="12" spans="1:13" x14ac:dyDescent="0.25">
      <c r="A12" t="s">
        <v>25</v>
      </c>
      <c r="B12" t="s">
        <v>26</v>
      </c>
      <c r="C12" t="s">
        <v>27</v>
      </c>
      <c r="D12" t="s">
        <v>22</v>
      </c>
      <c r="E12">
        <v>150</v>
      </c>
      <c r="F12">
        <v>18.75</v>
      </c>
      <c r="J12" t="s">
        <v>28</v>
      </c>
      <c r="K12">
        <v>480</v>
      </c>
      <c r="L12">
        <v>60</v>
      </c>
      <c r="M12" s="13">
        <v>11392.5075</v>
      </c>
    </row>
    <row r="13" spans="1:13" x14ac:dyDescent="0.25">
      <c r="A13" t="s">
        <v>29</v>
      </c>
      <c r="B13" t="s">
        <v>30</v>
      </c>
      <c r="C13" t="s">
        <v>31</v>
      </c>
      <c r="D13" t="s">
        <v>22</v>
      </c>
      <c r="E13">
        <v>160</v>
      </c>
      <c r="F13">
        <v>25</v>
      </c>
      <c r="J13" s="31" t="s">
        <v>32</v>
      </c>
      <c r="K13">
        <f>SUM(K9:K12)</f>
        <v>1590</v>
      </c>
      <c r="L13">
        <v>203.75</v>
      </c>
      <c r="M13" s="13">
        <v>33957.714062500003</v>
      </c>
    </row>
    <row r="14" spans="1:13" s="14" customFormat="1" x14ac:dyDescent="0.25">
      <c r="D14" s="14" t="s">
        <v>33</v>
      </c>
      <c r="E14" s="14">
        <f>SUM(E12:E13)</f>
        <v>310</v>
      </c>
      <c r="F14" s="14">
        <f>SUM(F12:F13)</f>
        <v>43.75</v>
      </c>
      <c r="J14" s="10" t="s">
        <v>34</v>
      </c>
      <c r="K14" s="10" t="s">
        <v>10</v>
      </c>
      <c r="L14" s="11" t="s">
        <v>176</v>
      </c>
      <c r="M14" s="11" t="s">
        <v>14</v>
      </c>
    </row>
    <row r="15" spans="1:13" x14ac:dyDescent="0.25">
      <c r="A15" t="s">
        <v>35</v>
      </c>
      <c r="B15" t="s">
        <v>36</v>
      </c>
      <c r="C15" t="s">
        <v>37</v>
      </c>
      <c r="D15" t="s">
        <v>24</v>
      </c>
      <c r="E15">
        <v>200</v>
      </c>
      <c r="F15">
        <v>25</v>
      </c>
      <c r="J15" t="s">
        <v>18</v>
      </c>
      <c r="K15">
        <v>720</v>
      </c>
      <c r="L15">
        <v>242.79</v>
      </c>
      <c r="M15" s="13">
        <v>13058.676713666668</v>
      </c>
    </row>
    <row r="16" spans="1:13" x14ac:dyDescent="0.25">
      <c r="A16" t="s">
        <v>38</v>
      </c>
      <c r="B16" t="s">
        <v>39</v>
      </c>
      <c r="C16" t="s">
        <v>40</v>
      </c>
      <c r="D16" t="s">
        <v>24</v>
      </c>
      <c r="E16">
        <v>240</v>
      </c>
      <c r="F16">
        <v>30</v>
      </c>
      <c r="J16" t="s">
        <v>22</v>
      </c>
      <c r="K16">
        <v>720</v>
      </c>
      <c r="L16">
        <v>249.5</v>
      </c>
      <c r="M16" s="13">
        <v>48099.614921874992</v>
      </c>
    </row>
    <row r="17" spans="1:14" s="14" customFormat="1" x14ac:dyDescent="0.25">
      <c r="D17" s="14" t="s">
        <v>41</v>
      </c>
      <c r="E17" s="14">
        <f>SUM(E15:E16)</f>
        <v>440</v>
      </c>
      <c r="F17" s="14">
        <f>SUM(F15:F16)</f>
        <v>55</v>
      </c>
      <c r="J17" t="s">
        <v>24</v>
      </c>
      <c r="K17">
        <v>1360</v>
      </c>
      <c r="L17">
        <v>284.25</v>
      </c>
      <c r="M17" s="13">
        <v>59363.111345833335</v>
      </c>
    </row>
    <row r="18" spans="1:14" x14ac:dyDescent="0.25">
      <c r="A18" t="s">
        <v>15</v>
      </c>
      <c r="B18" t="s">
        <v>177</v>
      </c>
      <c r="C18" t="s">
        <v>178</v>
      </c>
      <c r="D18" t="s">
        <v>28</v>
      </c>
      <c r="E18">
        <v>240</v>
      </c>
      <c r="F18">
        <v>30</v>
      </c>
      <c r="J18" t="s">
        <v>28</v>
      </c>
      <c r="K18">
        <v>440</v>
      </c>
      <c r="L18">
        <v>116.75</v>
      </c>
      <c r="M18" s="13">
        <v>24428.7375125</v>
      </c>
    </row>
    <row r="19" spans="1:14" x14ac:dyDescent="0.25">
      <c r="A19" t="s">
        <v>156</v>
      </c>
      <c r="B19" t="s">
        <v>179</v>
      </c>
      <c r="C19" t="s">
        <v>180</v>
      </c>
      <c r="D19" t="s">
        <v>28</v>
      </c>
      <c r="E19">
        <v>240</v>
      </c>
      <c r="F19">
        <v>30</v>
      </c>
      <c r="J19" t="s">
        <v>48</v>
      </c>
      <c r="K19">
        <v>440</v>
      </c>
      <c r="L19">
        <v>96.23</v>
      </c>
      <c r="M19" s="13">
        <v>16128.0587235</v>
      </c>
    </row>
    <row r="20" spans="1:14" s="14" customFormat="1" x14ac:dyDescent="0.25">
      <c r="D20" s="14" t="s">
        <v>181</v>
      </c>
      <c r="E20" s="14">
        <f>SUM(E18:E19)</f>
        <v>480</v>
      </c>
      <c r="F20" s="14">
        <f>SUM(F18:F19)</f>
        <v>60</v>
      </c>
      <c r="J20" s="31" t="s">
        <v>32</v>
      </c>
      <c r="K20">
        <f>SUM(K15:K19)</f>
        <v>3680</v>
      </c>
      <c r="L20">
        <v>989.52</v>
      </c>
      <c r="M20" s="13">
        <v>161078.19921737502</v>
      </c>
    </row>
    <row r="21" spans="1:14" x14ac:dyDescent="0.25">
      <c r="J21" s="10" t="s">
        <v>50</v>
      </c>
      <c r="K21" s="10" t="s">
        <v>10</v>
      </c>
      <c r="L21" s="11" t="s">
        <v>176</v>
      </c>
      <c r="M21" s="11" t="s">
        <v>14</v>
      </c>
    </row>
    <row r="22" spans="1:14" x14ac:dyDescent="0.25">
      <c r="A22" s="17" t="s">
        <v>51</v>
      </c>
      <c r="B22" s="18"/>
      <c r="C22" s="18"/>
      <c r="D22" s="17"/>
      <c r="E22" s="17">
        <f>E11+E14+E17+E20</f>
        <v>1590</v>
      </c>
      <c r="F22" s="17">
        <f>F11+F14+F17+F20</f>
        <v>203.75</v>
      </c>
      <c r="J22" t="s">
        <v>52</v>
      </c>
      <c r="K22">
        <v>1440</v>
      </c>
      <c r="L22">
        <v>360</v>
      </c>
      <c r="M22" s="13">
        <v>94038.209166666667</v>
      </c>
    </row>
    <row r="23" spans="1:14" x14ac:dyDescent="0.25">
      <c r="J23" t="s">
        <v>22</v>
      </c>
      <c r="K23">
        <v>1120</v>
      </c>
      <c r="L23">
        <v>308</v>
      </c>
      <c r="M23" s="13">
        <v>74169.095625000002</v>
      </c>
    </row>
    <row r="24" spans="1:14" x14ac:dyDescent="0.25">
      <c r="J24" t="s">
        <v>24</v>
      </c>
      <c r="K24">
        <v>1840</v>
      </c>
      <c r="L24">
        <v>520</v>
      </c>
      <c r="M24" s="13">
        <v>123277.49192708335</v>
      </c>
    </row>
    <row r="25" spans="1:14" x14ac:dyDescent="0.25">
      <c r="J25" t="s">
        <v>28</v>
      </c>
      <c r="K25">
        <v>1400</v>
      </c>
      <c r="L25">
        <v>354.5</v>
      </c>
      <c r="M25" s="13">
        <v>98427.618705357148</v>
      </c>
    </row>
    <row r="26" spans="1:14" ht="15.75" thickBot="1" x14ac:dyDescent="0.3">
      <c r="A26" s="45" t="s">
        <v>53</v>
      </c>
      <c r="B26" s="46"/>
      <c r="C26" s="46"/>
      <c r="D26" s="46"/>
      <c r="E26" s="46"/>
      <c r="F26" s="46"/>
      <c r="J26" s="31" t="s">
        <v>32</v>
      </c>
      <c r="K26">
        <v>5800</v>
      </c>
      <c r="L26">
        <v>1542.5</v>
      </c>
      <c r="M26" s="13">
        <v>389912.41542410705</v>
      </c>
    </row>
    <row r="27" spans="1:14" ht="16.5" thickTop="1" thickBot="1" x14ac:dyDescent="0.3">
      <c r="A27" s="9" t="s">
        <v>6</v>
      </c>
      <c r="B27" s="9" t="s">
        <v>7</v>
      </c>
      <c r="C27" s="9" t="s">
        <v>8</v>
      </c>
      <c r="D27" s="9" t="s">
        <v>9</v>
      </c>
      <c r="E27" s="9" t="s">
        <v>10</v>
      </c>
      <c r="F27" s="9" t="s">
        <v>11</v>
      </c>
      <c r="J27" s="32" t="s">
        <v>54</v>
      </c>
      <c r="K27" s="33">
        <f>K13+K20+K26</f>
        <v>11070</v>
      </c>
      <c r="L27" s="34">
        <f>L13+L20+L26</f>
        <v>2735.77</v>
      </c>
      <c r="M27" s="22">
        <f>M13+M20+M26</f>
        <v>584948.32870398206</v>
      </c>
    </row>
    <row r="28" spans="1:14" x14ac:dyDescent="0.25">
      <c r="A28" t="s">
        <v>182</v>
      </c>
      <c r="B28" t="s">
        <v>183</v>
      </c>
      <c r="C28" t="s">
        <v>184</v>
      </c>
      <c r="D28" t="s">
        <v>18</v>
      </c>
      <c r="E28">
        <v>90</v>
      </c>
      <c r="F28">
        <v>30</v>
      </c>
    </row>
    <row r="29" spans="1:14" x14ac:dyDescent="0.25">
      <c r="A29" t="s">
        <v>55</v>
      </c>
      <c r="B29" t="s">
        <v>56</v>
      </c>
      <c r="C29" t="s">
        <v>57</v>
      </c>
      <c r="D29" t="s">
        <v>18</v>
      </c>
      <c r="E29">
        <v>150</v>
      </c>
      <c r="F29">
        <v>68.42</v>
      </c>
    </row>
    <row r="30" spans="1:14" ht="15.75" thickBot="1" x14ac:dyDescent="0.3">
      <c r="A30" t="s">
        <v>58</v>
      </c>
      <c r="B30" t="s">
        <v>59</v>
      </c>
      <c r="C30" t="s">
        <v>60</v>
      </c>
      <c r="D30" t="s">
        <v>18</v>
      </c>
      <c r="E30">
        <v>120</v>
      </c>
      <c r="F30">
        <v>84.37</v>
      </c>
    </row>
    <row r="31" spans="1:14" ht="15.75" thickBot="1" x14ac:dyDescent="0.3">
      <c r="A31" t="s">
        <v>61</v>
      </c>
      <c r="B31" t="s">
        <v>62</v>
      </c>
      <c r="C31" t="s">
        <v>63</v>
      </c>
      <c r="D31" t="s">
        <v>18</v>
      </c>
      <c r="E31">
        <v>180</v>
      </c>
      <c r="F31">
        <v>30</v>
      </c>
      <c r="J31" s="47" t="s">
        <v>67</v>
      </c>
      <c r="K31" s="48"/>
      <c r="L31" s="48"/>
      <c r="M31" s="48"/>
      <c r="N31" s="49"/>
    </row>
    <row r="32" spans="1:14" x14ac:dyDescent="0.25">
      <c r="A32" t="s">
        <v>64</v>
      </c>
      <c r="B32" t="s">
        <v>65</v>
      </c>
      <c r="C32" t="s">
        <v>66</v>
      </c>
      <c r="D32" t="s">
        <v>18</v>
      </c>
      <c r="E32">
        <v>180</v>
      </c>
      <c r="F32">
        <v>30</v>
      </c>
      <c r="J32" s="23" t="s">
        <v>68</v>
      </c>
      <c r="K32" s="16" t="s">
        <v>185</v>
      </c>
      <c r="L32" s="11" t="s">
        <v>69</v>
      </c>
      <c r="M32" s="11" t="s">
        <v>13</v>
      </c>
      <c r="N32" s="11" t="s">
        <v>14</v>
      </c>
    </row>
    <row r="33" spans="1:14" s="14" customFormat="1" x14ac:dyDescent="0.25">
      <c r="D33" s="14" t="s">
        <v>23</v>
      </c>
      <c r="E33" s="14">
        <f>SUM(E28:E32)</f>
        <v>720</v>
      </c>
      <c r="F33" s="14">
        <f>SUM(F28:F32)</f>
        <v>242.79000000000002</v>
      </c>
      <c r="J33" s="14" t="s">
        <v>52</v>
      </c>
      <c r="K33" s="14">
        <v>1440</v>
      </c>
      <c r="L33" s="35">
        <v>389104.7</v>
      </c>
      <c r="M33" s="14">
        <v>360</v>
      </c>
      <c r="N33" s="35">
        <v>94038.21</v>
      </c>
    </row>
    <row r="34" spans="1:14" x14ac:dyDescent="0.25">
      <c r="A34" t="s">
        <v>70</v>
      </c>
      <c r="B34" t="s">
        <v>71</v>
      </c>
      <c r="C34" t="s">
        <v>72</v>
      </c>
      <c r="D34" t="s">
        <v>22</v>
      </c>
      <c r="E34">
        <v>320</v>
      </c>
      <c r="F34">
        <v>139.5</v>
      </c>
      <c r="J34" t="s">
        <v>18</v>
      </c>
      <c r="K34">
        <v>1080</v>
      </c>
      <c r="L34" s="36">
        <v>68470.25</v>
      </c>
      <c r="M34">
        <v>287.79000000000002</v>
      </c>
      <c r="N34" s="36">
        <v>15995.63</v>
      </c>
    </row>
    <row r="35" spans="1:14" x14ac:dyDescent="0.25">
      <c r="A35" t="s">
        <v>73</v>
      </c>
      <c r="B35" t="s">
        <v>74</v>
      </c>
      <c r="C35" t="s">
        <v>75</v>
      </c>
      <c r="D35" t="s">
        <v>22</v>
      </c>
      <c r="E35">
        <v>160</v>
      </c>
      <c r="F35">
        <v>41</v>
      </c>
      <c r="J35" t="s">
        <v>22</v>
      </c>
      <c r="K35">
        <v>2150</v>
      </c>
      <c r="L35" s="36">
        <v>474528.18</v>
      </c>
      <c r="M35">
        <v>601.25</v>
      </c>
      <c r="N35" s="36">
        <v>130231.55</v>
      </c>
    </row>
    <row r="36" spans="1:14" x14ac:dyDescent="0.25">
      <c r="A36" t="s">
        <v>186</v>
      </c>
      <c r="B36" t="s">
        <v>187</v>
      </c>
      <c r="C36" t="s">
        <v>188</v>
      </c>
      <c r="D36" t="s">
        <v>22</v>
      </c>
      <c r="E36">
        <v>240</v>
      </c>
      <c r="F36">
        <v>69</v>
      </c>
      <c r="J36" t="s">
        <v>24</v>
      </c>
      <c r="K36">
        <v>3640</v>
      </c>
      <c r="L36" s="36">
        <v>800620.95</v>
      </c>
      <c r="M36">
        <v>859.25</v>
      </c>
      <c r="N36" s="36">
        <v>194306.02</v>
      </c>
    </row>
    <row r="37" spans="1:14" s="14" customFormat="1" x14ac:dyDescent="0.25">
      <c r="D37" s="14" t="s">
        <v>33</v>
      </c>
      <c r="E37" s="14">
        <f>SUM(E34:E36)</f>
        <v>720</v>
      </c>
      <c r="F37" s="14">
        <f>SUM(F34:F36)</f>
        <v>249.5</v>
      </c>
      <c r="J37" s="14" t="s">
        <v>28</v>
      </c>
      <c r="K37" s="14">
        <v>2320</v>
      </c>
      <c r="L37" s="35">
        <v>502542.09</v>
      </c>
      <c r="M37" s="14">
        <v>531.25</v>
      </c>
      <c r="N37" s="35">
        <v>134248.85999999999</v>
      </c>
    </row>
    <row r="38" spans="1:14" ht="15.75" thickBot="1" x14ac:dyDescent="0.3">
      <c r="A38" t="s">
        <v>16</v>
      </c>
      <c r="B38" t="s">
        <v>81</v>
      </c>
      <c r="C38" t="s">
        <v>82</v>
      </c>
      <c r="D38" t="s">
        <v>24</v>
      </c>
      <c r="E38">
        <v>240</v>
      </c>
      <c r="F38">
        <v>42</v>
      </c>
      <c r="J38" t="s">
        <v>48</v>
      </c>
      <c r="K38">
        <v>440</v>
      </c>
      <c r="L38" s="36">
        <v>73744.03</v>
      </c>
      <c r="M38">
        <v>96.23</v>
      </c>
      <c r="N38" s="36">
        <v>16128.06</v>
      </c>
    </row>
    <row r="39" spans="1:14" ht="15.75" thickBot="1" x14ac:dyDescent="0.3">
      <c r="A39" t="s">
        <v>83</v>
      </c>
      <c r="B39" t="s">
        <v>189</v>
      </c>
      <c r="C39" t="s">
        <v>84</v>
      </c>
      <c r="D39" t="s">
        <v>24</v>
      </c>
      <c r="E39">
        <v>200</v>
      </c>
      <c r="F39">
        <v>42</v>
      </c>
      <c r="J39" s="19" t="s">
        <v>54</v>
      </c>
      <c r="K39" s="24">
        <v>11070</v>
      </c>
      <c r="L39" s="25">
        <v>2309010.2000000002</v>
      </c>
      <c r="M39" s="21">
        <v>2736</v>
      </c>
      <c r="N39" s="22">
        <v>584948.32999999996</v>
      </c>
    </row>
    <row r="40" spans="1:14" x14ac:dyDescent="0.25">
      <c r="A40" t="s">
        <v>86</v>
      </c>
      <c r="B40" t="s">
        <v>87</v>
      </c>
      <c r="C40" t="s">
        <v>88</v>
      </c>
      <c r="D40" t="s">
        <v>24</v>
      </c>
      <c r="E40">
        <v>200</v>
      </c>
      <c r="F40">
        <v>46.25</v>
      </c>
    </row>
    <row r="41" spans="1:14" x14ac:dyDescent="0.25">
      <c r="A41" t="s">
        <v>89</v>
      </c>
      <c r="B41" t="s">
        <v>90</v>
      </c>
      <c r="C41" t="s">
        <v>91</v>
      </c>
      <c r="D41" t="s">
        <v>24</v>
      </c>
      <c r="E41">
        <v>240</v>
      </c>
      <c r="F41">
        <v>70</v>
      </c>
      <c r="J41" t="s">
        <v>94</v>
      </c>
    </row>
    <row r="42" spans="1:14" x14ac:dyDescent="0.25">
      <c r="A42" t="s">
        <v>190</v>
      </c>
      <c r="B42" t="s">
        <v>191</v>
      </c>
      <c r="C42" t="s">
        <v>192</v>
      </c>
      <c r="D42" t="s">
        <v>24</v>
      </c>
      <c r="E42">
        <v>240</v>
      </c>
      <c r="F42">
        <v>42</v>
      </c>
    </row>
    <row r="43" spans="1:14" x14ac:dyDescent="0.25">
      <c r="A43" t="s">
        <v>76</v>
      </c>
      <c r="B43" t="s">
        <v>92</v>
      </c>
      <c r="C43" t="s">
        <v>93</v>
      </c>
      <c r="D43" t="s">
        <v>24</v>
      </c>
      <c r="E43">
        <v>240</v>
      </c>
      <c r="F43">
        <v>42</v>
      </c>
    </row>
    <row r="44" spans="1:14" s="14" customFormat="1" x14ac:dyDescent="0.25">
      <c r="D44" s="14" t="s">
        <v>41</v>
      </c>
      <c r="E44" s="14">
        <f>SUM(E38:E43)</f>
        <v>1360</v>
      </c>
      <c r="F44" s="14">
        <f>SUM(F38:F43)</f>
        <v>284.25</v>
      </c>
    </row>
    <row r="45" spans="1:14" x14ac:dyDescent="0.25">
      <c r="A45" t="s">
        <v>58</v>
      </c>
      <c r="B45" t="s">
        <v>95</v>
      </c>
      <c r="C45" t="s">
        <v>96</v>
      </c>
      <c r="D45" t="s">
        <v>28</v>
      </c>
      <c r="E45">
        <v>200</v>
      </c>
      <c r="F45">
        <v>79.25</v>
      </c>
    </row>
    <row r="46" spans="1:14" x14ac:dyDescent="0.25">
      <c r="A46" t="s">
        <v>58</v>
      </c>
      <c r="B46" t="s">
        <v>97</v>
      </c>
      <c r="C46" t="s">
        <v>98</v>
      </c>
      <c r="D46" t="s">
        <v>28</v>
      </c>
      <c r="E46">
        <v>240</v>
      </c>
      <c r="F46">
        <v>37.5</v>
      </c>
      <c r="J46" s="8"/>
    </row>
    <row r="47" spans="1:14" s="14" customFormat="1" x14ac:dyDescent="0.25">
      <c r="D47" s="14" t="s">
        <v>41</v>
      </c>
      <c r="E47" s="14">
        <f>SUM(E45:E46)</f>
        <v>440</v>
      </c>
      <c r="F47" s="14">
        <f>SUM(F45:F46)</f>
        <v>116.75</v>
      </c>
      <c r="J47" s="37"/>
      <c r="K47" s="37"/>
      <c r="L47" s="37"/>
      <c r="M47" s="37"/>
      <c r="N47" s="37"/>
    </row>
    <row r="48" spans="1:14" x14ac:dyDescent="0.25">
      <c r="A48" t="s">
        <v>99</v>
      </c>
      <c r="B48" t="s">
        <v>100</v>
      </c>
      <c r="C48" t="s">
        <v>101</v>
      </c>
      <c r="D48" t="s">
        <v>48</v>
      </c>
      <c r="E48">
        <v>240</v>
      </c>
      <c r="F48">
        <v>52.49</v>
      </c>
      <c r="J48" s="38"/>
      <c r="K48" s="39"/>
      <c r="L48" s="27"/>
      <c r="M48" s="27"/>
      <c r="N48" s="27"/>
    </row>
    <row r="49" spans="1:14" x14ac:dyDescent="0.25">
      <c r="A49" t="s">
        <v>102</v>
      </c>
      <c r="B49" t="s">
        <v>103</v>
      </c>
      <c r="C49" t="s">
        <v>104</v>
      </c>
      <c r="D49" t="s">
        <v>48</v>
      </c>
      <c r="E49">
        <v>200</v>
      </c>
      <c r="F49">
        <v>43.74</v>
      </c>
      <c r="J49" s="8"/>
      <c r="L49" s="13"/>
      <c r="N49" s="13"/>
    </row>
    <row r="50" spans="1:14" s="14" customFormat="1" x14ac:dyDescent="0.25">
      <c r="D50" s="14" t="s">
        <v>105</v>
      </c>
      <c r="E50" s="14">
        <f>SUM(E48:E49)</f>
        <v>440</v>
      </c>
      <c r="F50" s="14">
        <f>SUM(F48:F49)</f>
        <v>96.23</v>
      </c>
      <c r="J50" s="8"/>
      <c r="K50"/>
      <c r="L50" s="13"/>
      <c r="M50"/>
      <c r="N50" s="13"/>
    </row>
    <row r="51" spans="1:14" x14ac:dyDescent="0.25">
      <c r="J51" s="8"/>
      <c r="L51" s="13"/>
      <c r="N51" s="13"/>
    </row>
    <row r="52" spans="1:14" x14ac:dyDescent="0.25">
      <c r="A52" s="17" t="s">
        <v>106</v>
      </c>
      <c r="B52" s="18"/>
      <c r="C52" s="18"/>
      <c r="D52" s="17"/>
      <c r="E52" s="17">
        <f>E33+E37+E44+E47+E50</f>
        <v>3680</v>
      </c>
      <c r="F52" s="17">
        <f>F33+F37+F44+F47+F50</f>
        <v>989.52</v>
      </c>
      <c r="J52" s="8"/>
      <c r="L52" s="13"/>
      <c r="N52" s="13"/>
    </row>
    <row r="53" spans="1:14" x14ac:dyDescent="0.25">
      <c r="J53" s="8"/>
      <c r="L53" s="13"/>
      <c r="N53" s="13"/>
    </row>
    <row r="54" spans="1:14" x14ac:dyDescent="0.25">
      <c r="J54" s="8"/>
      <c r="L54" s="13"/>
      <c r="N54" s="13"/>
    </row>
    <row r="55" spans="1:14" x14ac:dyDescent="0.25">
      <c r="J55" s="38"/>
      <c r="K55" s="40"/>
      <c r="L55" s="41"/>
      <c r="M55" s="9"/>
      <c r="N55" s="41"/>
    </row>
    <row r="56" spans="1:14" ht="15.75" thickBot="1" x14ac:dyDescent="0.3">
      <c r="A56" s="45" t="s">
        <v>107</v>
      </c>
      <c r="B56" s="46"/>
      <c r="C56" s="46"/>
      <c r="D56" s="46"/>
      <c r="E56" s="46"/>
      <c r="F56" s="46"/>
      <c r="J56" s="8"/>
    </row>
    <row r="57" spans="1:14" ht="15.75" thickTop="1" x14ac:dyDescent="0.25">
      <c r="A57" s="9" t="s">
        <v>6</v>
      </c>
      <c r="B57" s="9" t="s">
        <v>7</v>
      </c>
      <c r="C57" s="9" t="s">
        <v>8</v>
      </c>
      <c r="D57" s="9" t="s">
        <v>9</v>
      </c>
      <c r="E57" s="9" t="s">
        <v>10</v>
      </c>
      <c r="F57" s="9" t="s">
        <v>11</v>
      </c>
      <c r="J57" s="8"/>
    </row>
    <row r="58" spans="1:14" x14ac:dyDescent="0.25">
      <c r="A58" t="s">
        <v>108</v>
      </c>
      <c r="B58" t="s">
        <v>16</v>
      </c>
      <c r="C58" t="s">
        <v>109</v>
      </c>
      <c r="D58" t="s">
        <v>52</v>
      </c>
      <c r="E58">
        <v>160</v>
      </c>
      <c r="F58">
        <v>20</v>
      </c>
      <c r="J58" s="26"/>
    </row>
    <row r="59" spans="1:14" x14ac:dyDescent="0.25">
      <c r="A59" t="s">
        <v>110</v>
      </c>
      <c r="B59" t="s">
        <v>111</v>
      </c>
      <c r="C59" t="s">
        <v>93</v>
      </c>
      <c r="D59" t="s">
        <v>52</v>
      </c>
      <c r="E59">
        <v>240</v>
      </c>
      <c r="F59">
        <v>70</v>
      </c>
    </row>
    <row r="60" spans="1:14" x14ac:dyDescent="0.25">
      <c r="A60" t="s">
        <v>112</v>
      </c>
      <c r="B60" t="s">
        <v>113</v>
      </c>
      <c r="C60" t="s">
        <v>114</v>
      </c>
      <c r="D60" t="s">
        <v>52</v>
      </c>
      <c r="E60">
        <v>200</v>
      </c>
      <c r="F60">
        <v>40</v>
      </c>
    </row>
    <row r="61" spans="1:14" x14ac:dyDescent="0.25">
      <c r="A61" t="s">
        <v>15</v>
      </c>
      <c r="B61" t="s">
        <v>115</v>
      </c>
      <c r="C61" t="s">
        <v>116</v>
      </c>
      <c r="D61" t="s">
        <v>52</v>
      </c>
      <c r="E61">
        <v>240</v>
      </c>
      <c r="F61">
        <v>80</v>
      </c>
    </row>
    <row r="62" spans="1:14" x14ac:dyDescent="0.25">
      <c r="A62" t="s">
        <v>117</v>
      </c>
      <c r="B62" t="s">
        <v>118</v>
      </c>
      <c r="C62" t="s">
        <v>119</v>
      </c>
      <c r="D62" t="s">
        <v>52</v>
      </c>
      <c r="E62">
        <v>160</v>
      </c>
      <c r="F62">
        <v>40</v>
      </c>
    </row>
    <row r="63" spans="1:14" x14ac:dyDescent="0.25">
      <c r="A63" t="s">
        <v>87</v>
      </c>
      <c r="B63" t="s">
        <v>120</v>
      </c>
      <c r="C63" t="s">
        <v>121</v>
      </c>
      <c r="D63" t="s">
        <v>52</v>
      </c>
      <c r="E63">
        <v>200</v>
      </c>
      <c r="F63">
        <v>50</v>
      </c>
    </row>
    <row r="64" spans="1:14" x14ac:dyDescent="0.25">
      <c r="A64" t="s">
        <v>122</v>
      </c>
      <c r="B64" t="s">
        <v>123</v>
      </c>
      <c r="C64" t="s">
        <v>124</v>
      </c>
      <c r="D64" t="s">
        <v>52</v>
      </c>
      <c r="E64">
        <v>240</v>
      </c>
      <c r="F64">
        <v>60</v>
      </c>
    </row>
    <row r="65" spans="1:6" s="14" customFormat="1" x14ac:dyDescent="0.25">
      <c r="D65" s="14" t="s">
        <v>125</v>
      </c>
      <c r="E65" s="14">
        <f>SUM(E58:E64)</f>
        <v>1440</v>
      </c>
      <c r="F65" s="14">
        <f>SUM(F58:F64)</f>
        <v>360</v>
      </c>
    </row>
    <row r="66" spans="1:6" x14ac:dyDescent="0.25">
      <c r="A66" t="s">
        <v>126</v>
      </c>
      <c r="B66" t="s">
        <v>127</v>
      </c>
      <c r="C66" t="s">
        <v>98</v>
      </c>
      <c r="D66" t="s">
        <v>22</v>
      </c>
      <c r="E66">
        <v>160</v>
      </c>
      <c r="F66">
        <v>40</v>
      </c>
    </row>
    <row r="67" spans="1:6" x14ac:dyDescent="0.25">
      <c r="A67" t="s">
        <v>16</v>
      </c>
      <c r="B67" t="s">
        <v>39</v>
      </c>
      <c r="C67" t="s">
        <v>193</v>
      </c>
      <c r="D67" t="s">
        <v>22</v>
      </c>
      <c r="E67">
        <v>320</v>
      </c>
      <c r="F67">
        <v>80</v>
      </c>
    </row>
    <row r="68" spans="1:6" x14ac:dyDescent="0.25">
      <c r="A68" t="s">
        <v>194</v>
      </c>
      <c r="B68" t="s">
        <v>195</v>
      </c>
      <c r="C68" t="s">
        <v>196</v>
      </c>
      <c r="D68" t="s">
        <v>22</v>
      </c>
      <c r="E68">
        <v>160</v>
      </c>
      <c r="F68">
        <v>40</v>
      </c>
    </row>
    <row r="69" spans="1:6" x14ac:dyDescent="0.25">
      <c r="A69" t="s">
        <v>128</v>
      </c>
      <c r="B69" t="s">
        <v>129</v>
      </c>
      <c r="C69" t="s">
        <v>130</v>
      </c>
      <c r="D69" t="s">
        <v>22</v>
      </c>
      <c r="E69">
        <v>160</v>
      </c>
      <c r="F69">
        <v>48</v>
      </c>
    </row>
    <row r="70" spans="1:6" x14ac:dyDescent="0.25">
      <c r="A70" t="s">
        <v>134</v>
      </c>
      <c r="B70" t="s">
        <v>135</v>
      </c>
      <c r="C70" t="s">
        <v>136</v>
      </c>
      <c r="D70" t="s">
        <v>22</v>
      </c>
      <c r="E70">
        <v>320</v>
      </c>
      <c r="F70">
        <v>100</v>
      </c>
    </row>
    <row r="71" spans="1:6" s="14" customFormat="1" x14ac:dyDescent="0.25">
      <c r="D71" s="14" t="s">
        <v>33</v>
      </c>
      <c r="E71" s="14">
        <f>SUM(E66:E70)</f>
        <v>1120</v>
      </c>
      <c r="F71" s="14">
        <f>SUM(F66:F70)</f>
        <v>308</v>
      </c>
    </row>
    <row r="72" spans="1:6" x14ac:dyDescent="0.25">
      <c r="A72" t="s">
        <v>108</v>
      </c>
      <c r="B72" t="s">
        <v>137</v>
      </c>
      <c r="C72" t="s">
        <v>138</v>
      </c>
      <c r="D72" t="s">
        <v>24</v>
      </c>
      <c r="E72">
        <v>200</v>
      </c>
      <c r="F72">
        <v>105</v>
      </c>
    </row>
    <row r="73" spans="1:6" x14ac:dyDescent="0.25">
      <c r="A73" t="s">
        <v>139</v>
      </c>
      <c r="B73" t="s">
        <v>140</v>
      </c>
      <c r="C73" t="s">
        <v>141</v>
      </c>
      <c r="D73" t="s">
        <v>24</v>
      </c>
      <c r="E73">
        <v>200</v>
      </c>
      <c r="F73">
        <v>50</v>
      </c>
    </row>
    <row r="74" spans="1:6" x14ac:dyDescent="0.25">
      <c r="A74" t="s">
        <v>197</v>
      </c>
      <c r="B74" t="s">
        <v>198</v>
      </c>
      <c r="C74" t="s">
        <v>199</v>
      </c>
      <c r="D74" t="s">
        <v>24</v>
      </c>
      <c r="E74">
        <v>320</v>
      </c>
      <c r="F74">
        <v>65</v>
      </c>
    </row>
    <row r="75" spans="1:6" x14ac:dyDescent="0.25">
      <c r="A75" t="s">
        <v>45</v>
      </c>
      <c r="B75" t="s">
        <v>145</v>
      </c>
      <c r="C75" t="s">
        <v>146</v>
      </c>
      <c r="D75" t="s">
        <v>24</v>
      </c>
      <c r="E75">
        <v>200</v>
      </c>
      <c r="F75">
        <v>50</v>
      </c>
    </row>
    <row r="76" spans="1:6" x14ac:dyDescent="0.25">
      <c r="A76" t="s">
        <v>147</v>
      </c>
      <c r="B76" t="s">
        <v>148</v>
      </c>
      <c r="C76" t="s">
        <v>72</v>
      </c>
      <c r="D76" t="s">
        <v>24</v>
      </c>
      <c r="E76">
        <v>200</v>
      </c>
      <c r="F76">
        <v>50</v>
      </c>
    </row>
    <row r="77" spans="1:6" x14ac:dyDescent="0.25">
      <c r="A77" t="s">
        <v>149</v>
      </c>
      <c r="B77" t="s">
        <v>15</v>
      </c>
      <c r="C77" t="s">
        <v>150</v>
      </c>
      <c r="D77" t="s">
        <v>24</v>
      </c>
      <c r="E77">
        <v>240</v>
      </c>
      <c r="F77">
        <v>80</v>
      </c>
    </row>
    <row r="78" spans="1:6" x14ac:dyDescent="0.25">
      <c r="A78" t="s">
        <v>151</v>
      </c>
      <c r="B78" t="s">
        <v>58</v>
      </c>
      <c r="C78" t="s">
        <v>152</v>
      </c>
      <c r="D78" t="s">
        <v>24</v>
      </c>
      <c r="E78">
        <v>320</v>
      </c>
      <c r="F78">
        <v>80</v>
      </c>
    </row>
    <row r="79" spans="1:6" x14ac:dyDescent="0.25">
      <c r="A79" t="s">
        <v>153</v>
      </c>
      <c r="B79" t="s">
        <v>74</v>
      </c>
      <c r="C79" t="s">
        <v>154</v>
      </c>
      <c r="D79" t="s">
        <v>24</v>
      </c>
      <c r="E79">
        <v>160</v>
      </c>
      <c r="F79">
        <v>40</v>
      </c>
    </row>
    <row r="80" spans="1:6" s="14" customFormat="1" x14ac:dyDescent="0.25">
      <c r="D80" s="14" t="s">
        <v>41</v>
      </c>
      <c r="E80" s="14">
        <f>SUM(E72:E79)</f>
        <v>1840</v>
      </c>
      <c r="F80" s="14">
        <f>SUM(F72:F79)</f>
        <v>520</v>
      </c>
    </row>
    <row r="81" spans="1:6" x14ac:dyDescent="0.25">
      <c r="A81" t="s">
        <v>155</v>
      </c>
      <c r="B81" t="s">
        <v>156</v>
      </c>
      <c r="C81" t="s">
        <v>157</v>
      </c>
      <c r="D81" t="s">
        <v>28</v>
      </c>
      <c r="E81">
        <v>280</v>
      </c>
      <c r="F81">
        <v>95</v>
      </c>
    </row>
    <row r="82" spans="1:6" x14ac:dyDescent="0.25">
      <c r="A82" t="s">
        <v>158</v>
      </c>
      <c r="B82" t="s">
        <v>159</v>
      </c>
      <c r="C82" t="s">
        <v>160</v>
      </c>
      <c r="D82" t="s">
        <v>28</v>
      </c>
      <c r="E82">
        <v>160</v>
      </c>
      <c r="F82">
        <v>85</v>
      </c>
    </row>
    <row r="83" spans="1:6" x14ac:dyDescent="0.25">
      <c r="A83" t="s">
        <v>161</v>
      </c>
      <c r="B83" t="s">
        <v>162</v>
      </c>
      <c r="C83" t="s">
        <v>163</v>
      </c>
      <c r="D83" t="s">
        <v>28</v>
      </c>
      <c r="E83">
        <v>320</v>
      </c>
      <c r="F83">
        <v>20</v>
      </c>
    </row>
    <row r="84" spans="1:6" x14ac:dyDescent="0.25">
      <c r="A84" t="s">
        <v>164</v>
      </c>
      <c r="B84" t="s">
        <v>137</v>
      </c>
      <c r="C84" t="s">
        <v>165</v>
      </c>
      <c r="D84" t="s">
        <v>28</v>
      </c>
      <c r="E84">
        <v>280</v>
      </c>
      <c r="F84">
        <v>20</v>
      </c>
    </row>
    <row r="85" spans="1:6" x14ac:dyDescent="0.25">
      <c r="A85" t="s">
        <v>166</v>
      </c>
      <c r="B85" t="s">
        <v>167</v>
      </c>
      <c r="C85" t="s">
        <v>168</v>
      </c>
      <c r="D85" t="s">
        <v>28</v>
      </c>
      <c r="E85">
        <v>160</v>
      </c>
      <c r="F85">
        <v>97</v>
      </c>
    </row>
    <row r="86" spans="1:6" x14ac:dyDescent="0.25">
      <c r="A86" t="s">
        <v>169</v>
      </c>
      <c r="B86" t="s">
        <v>170</v>
      </c>
      <c r="C86" t="s">
        <v>171</v>
      </c>
      <c r="D86" t="s">
        <v>28</v>
      </c>
      <c r="E86">
        <v>200</v>
      </c>
      <c r="F86">
        <v>37.5</v>
      </c>
    </row>
    <row r="87" spans="1:6" s="14" customFormat="1" x14ac:dyDescent="0.25">
      <c r="D87" s="14" t="s">
        <v>181</v>
      </c>
      <c r="E87" s="14">
        <f>SUM(E81:E86)</f>
        <v>1400</v>
      </c>
      <c r="F87" s="14">
        <f>SUM(F81:F86)</f>
        <v>354.5</v>
      </c>
    </row>
    <row r="89" spans="1:6" x14ac:dyDescent="0.25">
      <c r="A89" s="17" t="s">
        <v>200</v>
      </c>
      <c r="B89" s="18"/>
      <c r="C89" s="18"/>
      <c r="D89" s="17"/>
      <c r="E89" s="17">
        <f>E65+E71+E80+E87</f>
        <v>5800</v>
      </c>
      <c r="F89" s="17">
        <f>F65+F71+F80+F87</f>
        <v>1542.5</v>
      </c>
    </row>
    <row r="92" spans="1:6" s="4" customFormat="1" ht="21.75" thickBot="1" x14ac:dyDescent="0.4">
      <c r="A92" s="29" t="s">
        <v>173</v>
      </c>
      <c r="B92" s="30"/>
      <c r="C92" s="30"/>
      <c r="D92" s="30"/>
      <c r="E92" s="29">
        <f>E22+E52+E89</f>
        <v>11070</v>
      </c>
      <c r="F92" s="29">
        <f>F22+F52+F89</f>
        <v>2735.77</v>
      </c>
    </row>
    <row r="93" spans="1:6" ht="15.75" thickTop="1" x14ac:dyDescent="0.25"/>
  </sheetData>
  <mergeCells count="6">
    <mergeCell ref="A56:F56"/>
    <mergeCell ref="J1:M1"/>
    <mergeCell ref="A7:F7"/>
    <mergeCell ref="J7:M7"/>
    <mergeCell ref="A26:F26"/>
    <mergeCell ref="J31:N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curso 2022_2023</vt:lpstr>
      <vt:lpstr>curso 2021_2022</vt:lpstr>
      <vt:lpstr>curso 2020_2021</vt:lpstr>
      <vt:lpstr>curso 2019_2020</vt:lpstr>
      <vt:lpstr>curso 2018_2019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2021-04-23T08:19:24Z</dcterms:created>
  <dcterms:modified xsi:type="dcterms:W3CDTF">2023-09-20T08:21:11Z</dcterms:modified>
</cp:coreProperties>
</file>