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DATOS\2023\2023_ORZAMENTO\2023_Execución orzamentaria_definitiva\"/>
    </mc:Choice>
  </mc:AlternateContent>
  <xr:revisionPtr revIDLastSave="0" documentId="13_ncr:1_{F03D16B7-44FA-40DD-8F7B-74EC26346E10}" xr6:coauthVersionLast="47" xr6:coauthVersionMax="47" xr10:uidLastSave="{00000000-0000-0000-0000-000000000000}"/>
  <bookViews>
    <workbookView xWindow="-120" yWindow="-120" windowWidth="29040" windowHeight="15720" xr2:uid="{7757A783-9013-43A7-A0EC-5E48CE435153}"/>
  </bookViews>
  <sheets>
    <sheet name="Ingresos por capítulo" sheetId="9" r:id="rId1"/>
    <sheet name="Ingresos por artigo" sheetId="10" r:id="rId2"/>
    <sheet name="Ingreso por concepto" sheetId="23" r:id="rId3"/>
    <sheet name="Ingresos por subconcepto" sheetId="24" r:id="rId4"/>
    <sheet name="ingresos por orgánica" sheetId="27" r:id="rId5"/>
    <sheet name="Gastos por capítulo" sheetId="1" r:id="rId6"/>
    <sheet name="Gastos por artigo" sheetId="2" r:id="rId7"/>
    <sheet name="Gastos por concepto" sheetId="28" r:id="rId8"/>
    <sheet name="Gastos por subconcepto" sheetId="29" r:id="rId9"/>
    <sheet name="Gastos por programa" sheetId="5" r:id="rId10"/>
    <sheet name="Gastos por subprogramas" sheetId="6" r:id="rId11"/>
    <sheet name="Gastos por elementos" sheetId="31" r:id="rId12"/>
    <sheet name="Gastos por orgánica" sheetId="30" r:id="rId13"/>
  </sheets>
  <definedNames>
    <definedName name="_xlnm._FilterDatabase" localSheetId="11" hidden="1">'Gastos por elementos'!$A$15:$K$172</definedName>
    <definedName name="_xlnm._FilterDatabase" localSheetId="12" hidden="1">'Gastos por orgánica'!$A$8:$K$761</definedName>
    <definedName name="_xlnm._FilterDatabase" localSheetId="8" hidden="1">'Gastos por subconcepto'!$A$8:$L$211</definedName>
    <definedName name="_xlnm._FilterDatabase" localSheetId="4" hidden="1">'ingresos por orgánica'!$A$8:$K$379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2" i="31" l="1"/>
  <c r="E172" i="31"/>
  <c r="F172" i="31"/>
  <c r="G172" i="31"/>
  <c r="H172" i="31"/>
  <c r="I172" i="31"/>
  <c r="J172" i="31"/>
  <c r="K172" i="31"/>
  <c r="C172" i="31"/>
  <c r="D57" i="6"/>
  <c r="E57" i="6"/>
  <c r="F57" i="6"/>
  <c r="G57" i="6"/>
  <c r="H57" i="6"/>
  <c r="I57" i="6"/>
  <c r="C57" i="6"/>
  <c r="E12" i="5"/>
  <c r="E13" i="5"/>
  <c r="E14" i="5"/>
  <c r="E15" i="5"/>
  <c r="E16" i="5"/>
  <c r="E17" i="5"/>
  <c r="E18" i="5"/>
  <c r="E11" i="5"/>
  <c r="D761" i="30"/>
  <c r="E761" i="30"/>
  <c r="F761" i="30"/>
  <c r="G761" i="30"/>
  <c r="H761" i="30"/>
  <c r="I761" i="30"/>
  <c r="J761" i="30"/>
  <c r="K761" i="30"/>
  <c r="C761" i="30"/>
  <c r="D211" i="29"/>
  <c r="E211" i="29"/>
  <c r="F211" i="29"/>
  <c r="G211" i="29"/>
  <c r="H211" i="29"/>
  <c r="I211" i="29"/>
  <c r="J211" i="29"/>
  <c r="K211" i="29"/>
  <c r="L211" i="29"/>
  <c r="C211" i="29"/>
  <c r="L72" i="28"/>
  <c r="K72" i="28"/>
  <c r="J72" i="28"/>
  <c r="I72" i="28"/>
  <c r="H72" i="28"/>
  <c r="G7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44" i="28"/>
  <c r="E45" i="28"/>
  <c r="E46" i="28"/>
  <c r="E47" i="28"/>
  <c r="E48" i="28"/>
  <c r="E49" i="28"/>
  <c r="E50" i="28"/>
  <c r="E51" i="28"/>
  <c r="E52" i="28"/>
  <c r="E53" i="28"/>
  <c r="E54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12" i="28"/>
  <c r="D72" i="28"/>
  <c r="C72" i="28"/>
  <c r="F71" i="28"/>
  <c r="F72" i="28" s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11" i="2"/>
  <c r="E12" i="1"/>
  <c r="E13" i="1"/>
  <c r="E14" i="1"/>
  <c r="E15" i="1"/>
  <c r="E16" i="1"/>
  <c r="E17" i="1"/>
  <c r="E18" i="1"/>
  <c r="E19" i="1"/>
  <c r="E11" i="1"/>
  <c r="D379" i="27"/>
  <c r="E379" i="27"/>
  <c r="F379" i="27"/>
  <c r="G379" i="27"/>
  <c r="H379" i="27"/>
  <c r="I379" i="27"/>
  <c r="J379" i="27"/>
  <c r="K379" i="27"/>
  <c r="C379" i="27"/>
  <c r="E72" i="28" l="1"/>
  <c r="D116" i="24"/>
  <c r="E116" i="24"/>
  <c r="F116" i="24"/>
  <c r="G116" i="24"/>
  <c r="H116" i="24"/>
  <c r="I116" i="24"/>
  <c r="J116" i="24"/>
  <c r="K116" i="24"/>
  <c r="C116" i="24"/>
  <c r="D64" i="23"/>
  <c r="E64" i="23"/>
  <c r="F64" i="23"/>
  <c r="G64" i="23"/>
  <c r="H64" i="23"/>
  <c r="I64" i="23"/>
  <c r="J64" i="23"/>
  <c r="K64" i="23"/>
  <c r="C64" i="23"/>
  <c r="D38" i="10"/>
  <c r="E38" i="10"/>
  <c r="F38" i="10"/>
  <c r="G38" i="10"/>
  <c r="H38" i="10"/>
  <c r="I38" i="10"/>
  <c r="J38" i="10"/>
  <c r="K38" i="10"/>
  <c r="C38" i="10"/>
  <c r="J16" i="9"/>
  <c r="C18" i="5" l="1"/>
  <c r="C35" i="2"/>
  <c r="C19" i="1"/>
  <c r="D16" i="9"/>
  <c r="E16" i="9"/>
  <c r="F16" i="9"/>
  <c r="G16" i="9"/>
  <c r="H16" i="9"/>
  <c r="I16" i="9"/>
  <c r="K16" i="9"/>
  <c r="C16" i="9"/>
  <c r="D18" i="5"/>
  <c r="D35" i="2"/>
  <c r="D19" i="1"/>
  <c r="F18" i="5"/>
  <c r="G18" i="5"/>
  <c r="H18" i="5"/>
  <c r="I18" i="5"/>
  <c r="J18" i="5"/>
  <c r="K18" i="5"/>
  <c r="F35" i="2" l="1"/>
  <c r="G35" i="2"/>
  <c r="H35" i="2"/>
  <c r="I35" i="2"/>
  <c r="J35" i="2"/>
  <c r="K35" i="2"/>
  <c r="F19" i="1"/>
  <c r="G19" i="1"/>
  <c r="H19" i="1"/>
  <c r="I19" i="1"/>
  <c r="J19" i="1"/>
  <c r="K19" i="1"/>
</calcChain>
</file>

<file path=xl/sharedStrings.xml><?xml version="1.0" encoding="utf-8"?>
<sst xmlns="http://schemas.openxmlformats.org/spreadsheetml/2006/main" count="3561" uniqueCount="2560">
  <si>
    <t>Unidade de Análises  e Programas</t>
  </si>
  <si>
    <t>Fonte: Servizo de contabilidade, orzamentos e tesourería</t>
  </si>
  <si>
    <t>Capítulo</t>
  </si>
  <si>
    <t>Crédito inicial</t>
  </si>
  <si>
    <t>Modificacións orzamentarias</t>
  </si>
  <si>
    <t>Compromisos</t>
  </si>
  <si>
    <t>Reintegros</t>
  </si>
  <si>
    <t>Modificacións 
orzamentarias</t>
  </si>
  <si>
    <t>Pagos Realizados</t>
  </si>
  <si>
    <t>Autorizacións</t>
  </si>
  <si>
    <t>Retencións</t>
  </si>
  <si>
    <t>Obrigas</t>
  </si>
  <si>
    <t xml:space="preserve">GASTOS DE PERSOAL                       </t>
  </si>
  <si>
    <t>GASTOS CORRENTES EN BENS E SERVIZOS</t>
  </si>
  <si>
    <t xml:space="preserve">GASTOS FINANCEIROS                              </t>
  </si>
  <si>
    <t xml:space="preserve">TRANSFERENCIAS CORRENTES                         </t>
  </si>
  <si>
    <t xml:space="preserve">INVESTIMENTOS REAIS                       </t>
  </si>
  <si>
    <t xml:space="preserve">ACTIVOS FINANCEIROS                         </t>
  </si>
  <si>
    <t xml:space="preserve">PASIVOS FINANCIEROS             </t>
  </si>
  <si>
    <t>Artigo</t>
  </si>
  <si>
    <t xml:space="preserve">ALTOS CARGOS E DELEGADOS                                              </t>
  </si>
  <si>
    <t xml:space="preserve">PERSOAL EVENTUAL                                                      </t>
  </si>
  <si>
    <t xml:space="preserve">FUNCIONARIOS                                                          </t>
  </si>
  <si>
    <t xml:space="preserve">OUTRO PERSOAL                                                         </t>
  </si>
  <si>
    <t>ARRENDAMENTOS</t>
  </si>
  <si>
    <t>A SOCIEDADES MERCANTÍS ESTATAIS, ENTIDADES ...</t>
  </si>
  <si>
    <t>SUBVENCIÓN EMPRESAS PRIVADAS</t>
  </si>
  <si>
    <t>A FAMILIAS E INSTITUCIÓNS SEN FINS DE LUCRO</t>
  </si>
  <si>
    <t xml:space="preserve">FONDO CONTINGENCIA                                                    </t>
  </si>
  <si>
    <t>GASTOS EN INVESTIMENTOS DE CARACTER INMATERIAL</t>
  </si>
  <si>
    <t xml:space="preserve">ALTOS CARGOS. RETRIBUCIONES BASICAS                                   </t>
  </si>
  <si>
    <t xml:space="preserve">RETRIBUCIÓNS BÁSICAS                                                  </t>
  </si>
  <si>
    <t>RETRIBUCIONS BASICAS</t>
  </si>
  <si>
    <t xml:space="preserve">RETRIBUCIONS COMPLEMENTARIAS                                          </t>
  </si>
  <si>
    <t xml:space="preserve">RETRIBUCIÓNS LIGADAS Á INVESTIGACIÓN                                  </t>
  </si>
  <si>
    <t xml:space="preserve">LABORAL FIXO                                                          </t>
  </si>
  <si>
    <t xml:space="preserve">LABORAL EVENTUAL                                                      </t>
  </si>
  <si>
    <t xml:space="preserve">PERSOAL DOCENTE E CONTRATADO                                          </t>
  </si>
  <si>
    <t xml:space="preserve">OUTROS PERSOAL                                                        </t>
  </si>
  <si>
    <t xml:space="preserve">PRODUCTIVIDADE FUNCIONARIOS P.A.S.                                    </t>
  </si>
  <si>
    <t xml:space="preserve">GRATIFICACONS DO FUNCIONARIADO P.A.S.                                 </t>
  </si>
  <si>
    <t xml:space="preserve">COTAS SEGURIDADE SOCIAL                                               </t>
  </si>
  <si>
    <t xml:space="preserve">GASTOS SOCIAIS DO PERSOAL                                             </t>
  </si>
  <si>
    <t>ARRENDAMENTO EDIFICIOS E OUTRAS CONSTRUCCIONS</t>
  </si>
  <si>
    <t xml:space="preserve">ARRENDAMENTO MOBILIARIO E EQUIPAMENTO                                 </t>
  </si>
  <si>
    <t xml:space="preserve">LICENCIAS E CANONES                                                   </t>
  </si>
  <si>
    <t xml:space="preserve">DE INFRAESTRUTURA E BENS NATURAIS                                     </t>
  </si>
  <si>
    <t xml:space="preserve">EDIFICIOS E OUTRAS CONSTRUCC                                          </t>
  </si>
  <si>
    <t>MAQUINARIA INSTALACIONS E FERRRAMENTA</t>
  </si>
  <si>
    <t>MATERIAL DE TRANSPORTE</t>
  </si>
  <si>
    <t>MOBILIARIO E EQUIPAMENTO</t>
  </si>
  <si>
    <t>MATERIAL DE OFICINA</t>
  </si>
  <si>
    <t>COMUNICACIONS</t>
  </si>
  <si>
    <t>TRANSPORTES</t>
  </si>
  <si>
    <t xml:space="preserve">PRIMAS DE SEGUROS                                                     </t>
  </si>
  <si>
    <t xml:space="preserve">TRIBUTOS                                                              </t>
  </si>
  <si>
    <t xml:space="preserve">GASTOS DIVERSOS                                                       </t>
  </si>
  <si>
    <t xml:space="preserve">TRABALLOS REALIZADOS POR OUTRAS EMPRESAS E PROFESIONAIS               </t>
  </si>
  <si>
    <t>AXUDAS DE CUSTO E LOCOMOCION</t>
  </si>
  <si>
    <t xml:space="preserve">OUTRAS INDEMNIZACIONS                                                 </t>
  </si>
  <si>
    <t>GASTOS DE PUBLICACIONES</t>
  </si>
  <si>
    <t>XUROS DE PRESTAMOS</t>
  </si>
  <si>
    <t xml:space="preserve">XUROS DE DEMORA                                                       </t>
  </si>
  <si>
    <t xml:space="preserve">OUTROS GASTOS FINANCEIROS                                             </t>
  </si>
  <si>
    <t>CONVENIOS ENTIDADES PÚBLICAS</t>
  </si>
  <si>
    <t>SUBVENCION EMPRESAS PRIVADAS</t>
  </si>
  <si>
    <t>BOLSAS DE FORMACION INVESTIGACION E PROFESORADO</t>
  </si>
  <si>
    <t>BOLSAS DE ESTUDANTES</t>
  </si>
  <si>
    <t>OUTRAS SUBVENCIONS E TRANSFERENCIAS</t>
  </si>
  <si>
    <t>EDIFICIOS E OUTRAS CONSTRUCIONS</t>
  </si>
  <si>
    <t>MAQUINARIA, INSTALACIONS E FERRAMENTAS</t>
  </si>
  <si>
    <t>EQUIPAMENTO  DE LABORATORIO</t>
  </si>
  <si>
    <t>ORDINARIO INVENTARIABLE MATERIAL BIBLIOTECA</t>
  </si>
  <si>
    <t>AXUDA XERAL A INVESTIGACION</t>
  </si>
  <si>
    <t>PROXECTOS INVESTIGACION FINANCIADOS ADMON CENTRAL.</t>
  </si>
  <si>
    <t>PROXECTOS INVESTIGACION FINANCIADOS XUNTA</t>
  </si>
  <si>
    <t>PROXECTOS INVESTIGACION COFINANCIADOS</t>
  </si>
  <si>
    <t>PROXECTO INVESTIGACION FINANCIADOS POR OUTROS ORGANISMOS</t>
  </si>
  <si>
    <t>CONTRATOS DE INVESTIGACIÓN</t>
  </si>
  <si>
    <t>CONTRATOS PROGRAMA GRUPOS INVESTIGACION</t>
  </si>
  <si>
    <t>PRESTAMOS LONGO PRAZO</t>
  </si>
  <si>
    <t>ADQUISICION DE ACCIÓNS E PARTICIPACIONS FORA DO SECTOR PÚBLICO</t>
  </si>
  <si>
    <t>DEVOLUCION PRESTAMOS SECTOR PUBLICO</t>
  </si>
  <si>
    <t>TOTAL XERAL</t>
  </si>
  <si>
    <t xml:space="preserve">100  </t>
  </si>
  <si>
    <t xml:space="preserve">110  </t>
  </si>
  <si>
    <t xml:space="preserve">120  </t>
  </si>
  <si>
    <t>12000</t>
  </si>
  <si>
    <t>12001</t>
  </si>
  <si>
    <t>12002</t>
  </si>
  <si>
    <t>12003</t>
  </si>
  <si>
    <t>12005</t>
  </si>
  <si>
    <t>12006</t>
  </si>
  <si>
    <t xml:space="preserve">121  </t>
  </si>
  <si>
    <t>12100</t>
  </si>
  <si>
    <t>12101</t>
  </si>
  <si>
    <t>12102</t>
  </si>
  <si>
    <t>12107</t>
  </si>
  <si>
    <t>12108</t>
  </si>
  <si>
    <t>12500</t>
  </si>
  <si>
    <t xml:space="preserve">130  </t>
  </si>
  <si>
    <t>13000</t>
  </si>
  <si>
    <t>13001</t>
  </si>
  <si>
    <t>13002</t>
  </si>
  <si>
    <t>13005</t>
  </si>
  <si>
    <t>13008</t>
  </si>
  <si>
    <t xml:space="preserve">131  </t>
  </si>
  <si>
    <t>13100</t>
  </si>
  <si>
    <t>13101</t>
  </si>
  <si>
    <t>13105</t>
  </si>
  <si>
    <t>13108</t>
  </si>
  <si>
    <t>14000</t>
  </si>
  <si>
    <t>14005</t>
  </si>
  <si>
    <t>14006</t>
  </si>
  <si>
    <t>14008</t>
  </si>
  <si>
    <t>14009</t>
  </si>
  <si>
    <t>14301</t>
  </si>
  <si>
    <t xml:space="preserve">150  </t>
  </si>
  <si>
    <t xml:space="preserve">151  </t>
  </si>
  <si>
    <t xml:space="preserve">160  </t>
  </si>
  <si>
    <t>16000</t>
  </si>
  <si>
    <t>16001</t>
  </si>
  <si>
    <t>16200</t>
  </si>
  <si>
    <t>16204</t>
  </si>
  <si>
    <t>16299</t>
  </si>
  <si>
    <t xml:space="preserve">202  </t>
  </si>
  <si>
    <t>20201</t>
  </si>
  <si>
    <t>20202</t>
  </si>
  <si>
    <t>20206</t>
  </si>
  <si>
    <t xml:space="preserve">205  </t>
  </si>
  <si>
    <t>20502</t>
  </si>
  <si>
    <t xml:space="preserve">208  </t>
  </si>
  <si>
    <t xml:space="preserve">209  </t>
  </si>
  <si>
    <t xml:space="preserve">210  </t>
  </si>
  <si>
    <t xml:space="preserve">212  </t>
  </si>
  <si>
    <t>21201</t>
  </si>
  <si>
    <t>21202</t>
  </si>
  <si>
    <t>21203</t>
  </si>
  <si>
    <t>21299</t>
  </si>
  <si>
    <t xml:space="preserve">213  </t>
  </si>
  <si>
    <t>21301</t>
  </si>
  <si>
    <t>21302</t>
  </si>
  <si>
    <t>21303</t>
  </si>
  <si>
    <t>21304</t>
  </si>
  <si>
    <t>21305</t>
  </si>
  <si>
    <t>21399</t>
  </si>
  <si>
    <t xml:space="preserve">214  </t>
  </si>
  <si>
    <t>21401</t>
  </si>
  <si>
    <t>21402</t>
  </si>
  <si>
    <t>21403</t>
  </si>
  <si>
    <t xml:space="preserve">215  </t>
  </si>
  <si>
    <t>21502</t>
  </si>
  <si>
    <t>21503</t>
  </si>
  <si>
    <t>21504</t>
  </si>
  <si>
    <t>21505</t>
  </si>
  <si>
    <t>21506</t>
  </si>
  <si>
    <t>21508</t>
  </si>
  <si>
    <t>21509</t>
  </si>
  <si>
    <t>21599</t>
  </si>
  <si>
    <t xml:space="preserve">220  </t>
  </si>
  <si>
    <t>22001</t>
  </si>
  <si>
    <t>22002</t>
  </si>
  <si>
    <t>22003</t>
  </si>
  <si>
    <t>22004</t>
  </si>
  <si>
    <t>22005</t>
  </si>
  <si>
    <t>22006</t>
  </si>
  <si>
    <t>22007</t>
  </si>
  <si>
    <t>22101</t>
  </si>
  <si>
    <t>22102</t>
  </si>
  <si>
    <t>22103</t>
  </si>
  <si>
    <t>22123</t>
  </si>
  <si>
    <t xml:space="preserve">222  </t>
  </si>
  <si>
    <t>22201</t>
  </si>
  <si>
    <t>22203</t>
  </si>
  <si>
    <t xml:space="preserve">223  </t>
  </si>
  <si>
    <t>22300</t>
  </si>
  <si>
    <t xml:space="preserve">224  </t>
  </si>
  <si>
    <t>22402</t>
  </si>
  <si>
    <t>22404</t>
  </si>
  <si>
    <t>22499</t>
  </si>
  <si>
    <t>22501</t>
  </si>
  <si>
    <t>22504</t>
  </si>
  <si>
    <t>22601</t>
  </si>
  <si>
    <t>22602</t>
  </si>
  <si>
    <t>22603</t>
  </si>
  <si>
    <t>22606</t>
  </si>
  <si>
    <t>22609</t>
  </si>
  <si>
    <t>22699</t>
  </si>
  <si>
    <t xml:space="preserve">227  </t>
  </si>
  <si>
    <t>22700</t>
  </si>
  <si>
    <t>22701</t>
  </si>
  <si>
    <t>22706</t>
  </si>
  <si>
    <t>22799</t>
  </si>
  <si>
    <t xml:space="preserve">230  </t>
  </si>
  <si>
    <t>23001</t>
  </si>
  <si>
    <t>23002</t>
  </si>
  <si>
    <t>23003</t>
  </si>
  <si>
    <t>23099</t>
  </si>
  <si>
    <t xml:space="preserve">233  </t>
  </si>
  <si>
    <t>23301</t>
  </si>
  <si>
    <t>23302</t>
  </si>
  <si>
    <t>23303</t>
  </si>
  <si>
    <t>23304</t>
  </si>
  <si>
    <t>23305</t>
  </si>
  <si>
    <t>23306</t>
  </si>
  <si>
    <t>23307</t>
  </si>
  <si>
    <t>23399</t>
  </si>
  <si>
    <t xml:space="preserve">270  </t>
  </si>
  <si>
    <t xml:space="preserve">300  </t>
  </si>
  <si>
    <t xml:space="preserve">352  </t>
  </si>
  <si>
    <t xml:space="preserve">359  </t>
  </si>
  <si>
    <t xml:space="preserve">444  </t>
  </si>
  <si>
    <t xml:space="preserve">470  </t>
  </si>
  <si>
    <t>47001</t>
  </si>
  <si>
    <t>48101</t>
  </si>
  <si>
    <t>48103</t>
  </si>
  <si>
    <t xml:space="preserve">482  </t>
  </si>
  <si>
    <t>48201</t>
  </si>
  <si>
    <t>48202</t>
  </si>
  <si>
    <t>48203</t>
  </si>
  <si>
    <t>48206</t>
  </si>
  <si>
    <t>48210</t>
  </si>
  <si>
    <t>48211</t>
  </si>
  <si>
    <t>48212</t>
  </si>
  <si>
    <t>48299</t>
  </si>
  <si>
    <t>48403</t>
  </si>
  <si>
    <t>48499</t>
  </si>
  <si>
    <t xml:space="preserve">500  </t>
  </si>
  <si>
    <t xml:space="preserve">622  </t>
  </si>
  <si>
    <t>62201</t>
  </si>
  <si>
    <t>62202</t>
  </si>
  <si>
    <t xml:space="preserve">623  </t>
  </si>
  <si>
    <t>62302</t>
  </si>
  <si>
    <t>62304</t>
  </si>
  <si>
    <t xml:space="preserve">625  </t>
  </si>
  <si>
    <t>62501</t>
  </si>
  <si>
    <t>62502</t>
  </si>
  <si>
    <t>62503</t>
  </si>
  <si>
    <t>62504</t>
  </si>
  <si>
    <t>62506</t>
  </si>
  <si>
    <t>62507</t>
  </si>
  <si>
    <t>62508</t>
  </si>
  <si>
    <t>62599</t>
  </si>
  <si>
    <t xml:space="preserve">626  </t>
  </si>
  <si>
    <t xml:space="preserve">628  </t>
  </si>
  <si>
    <t>62802</t>
  </si>
  <si>
    <t>64102</t>
  </si>
  <si>
    <t>64105</t>
  </si>
  <si>
    <t xml:space="preserve">644  </t>
  </si>
  <si>
    <t>64402</t>
  </si>
  <si>
    <t xml:space="preserve">645  </t>
  </si>
  <si>
    <t>64502</t>
  </si>
  <si>
    <t>64503</t>
  </si>
  <si>
    <t xml:space="preserve">646  </t>
  </si>
  <si>
    <t>64602</t>
  </si>
  <si>
    <t>64610</t>
  </si>
  <si>
    <t xml:space="preserve">647  </t>
  </si>
  <si>
    <t>64702</t>
  </si>
  <si>
    <t xml:space="preserve">648  </t>
  </si>
  <si>
    <t>64802</t>
  </si>
  <si>
    <t>64902</t>
  </si>
  <si>
    <t xml:space="preserve">831  </t>
  </si>
  <si>
    <t xml:space="preserve">860  </t>
  </si>
  <si>
    <t xml:space="preserve">952  </t>
  </si>
  <si>
    <t xml:space="preserve">RETRIBUCIONS BASICAS GRUPO A                                          </t>
  </si>
  <si>
    <t xml:space="preserve">RETRIBUCIONS BÁSICAS GRUPO B                                          </t>
  </si>
  <si>
    <t xml:space="preserve">RETRIBUCIONS BASICAS GRUPO C                                          </t>
  </si>
  <si>
    <t xml:space="preserve">RETRIBUCIONS BASICAS BRUPO D                                          </t>
  </si>
  <si>
    <t xml:space="preserve">TRIENIOS                                                              </t>
  </si>
  <si>
    <t xml:space="preserve">OUTRAS RETRIBUCIÓNS BÁSICAS                                           </t>
  </si>
  <si>
    <t xml:space="preserve">COMPLEMENTO DESTINO                                                   </t>
  </si>
  <si>
    <t xml:space="preserve">COMPLEMENTO ESPECIFICO                                                </t>
  </si>
  <si>
    <t xml:space="preserve">OUTROS COMPLEMENTOS                                                   </t>
  </si>
  <si>
    <t xml:space="preserve">SEXENIOS                                                              </t>
  </si>
  <si>
    <t xml:space="preserve">I.P.C. GALEGO                                                         </t>
  </si>
  <si>
    <t xml:space="preserve">PARTICIPACIÓN EN DEREITOS DE PROPIEDADE                               </t>
  </si>
  <si>
    <t xml:space="preserve">RETRIBUCIONS BASICAS                                                  </t>
  </si>
  <si>
    <t xml:space="preserve">OUTRAS REMUNERACIONS                                                  </t>
  </si>
  <si>
    <t xml:space="preserve">COMPLEMENTO DE PERIGOSIDADE                                           </t>
  </si>
  <si>
    <t xml:space="preserve">IPC GALEGO                                                            </t>
  </si>
  <si>
    <t xml:space="preserve">OUTRAS RETRIBUCIÓNS LABORAIS EVENTUAIS                                </t>
  </si>
  <si>
    <t xml:space="preserve">TRIENIOS LABORAIS EVENTUAIS                                           </t>
  </si>
  <si>
    <t xml:space="preserve">CONTRATADOS DOCENTES                                                  </t>
  </si>
  <si>
    <t xml:space="preserve">RETRIBUCIONS LECTORES                                                 </t>
  </si>
  <si>
    <t xml:space="preserve">PERSOAL INVESTIGADOR SUBVENCIONADO CONVOCATORIAS MEC                  </t>
  </si>
  <si>
    <t xml:space="preserve">PERSOAL INVESTIGADOR SUBVENCIONADO CONVOCATORIAS XUNTA                </t>
  </si>
  <si>
    <t>PERSONAL DE CONVOCATORIAS PROPIAS DE RETENCIÓN DE TALENTO E INVESTIGADORES DISTINGUIDOS</t>
  </si>
  <si>
    <t>PERSOAL TECNICO FINANCIADO CON SUBVENCIONS PUBLICAS</t>
  </si>
  <si>
    <t xml:space="preserve">SEGURIDADE SOCIAL FUNCIONARIOS PAS                                    </t>
  </si>
  <si>
    <t xml:space="preserve">SEGURIDADE SOCIAL FUNCIONARIOS DOCENTES                               </t>
  </si>
  <si>
    <t>CURSOS FORMACION PERSOAL ADMON E SERVICIOS</t>
  </si>
  <si>
    <t>PLAN DE PENSIONS</t>
  </si>
  <si>
    <t xml:space="preserve">OUTROS GASTOS SOCIAIS                                                 </t>
  </si>
  <si>
    <t xml:space="preserve">EDIFICIOS USO ADMINISTRATIVO                                          </t>
  </si>
  <si>
    <t xml:space="preserve">EDIFICIOS USO DOCENTE E INVESTIGADOR                                  </t>
  </si>
  <si>
    <t xml:space="preserve">FOTOCOPIADORAS MULTICOPISTAS                                          </t>
  </si>
  <si>
    <t xml:space="preserve">EDIFICIOS USO DEPORTIVO E CULTURAL                                    </t>
  </si>
  <si>
    <t xml:space="preserve">GARAXES                                                               </t>
  </si>
  <si>
    <t>DE OUTROS</t>
  </si>
  <si>
    <t xml:space="preserve">REDES TELEFONICAS E INTERFONOS                                        </t>
  </si>
  <si>
    <t xml:space="preserve">INSTALACIONS ELECTRONICAS DE FORZA E ALUMEADO                         </t>
  </si>
  <si>
    <t xml:space="preserve">APARELLOS ELEVADORES                                                  </t>
  </si>
  <si>
    <t xml:space="preserve">INSTALACIONS, CALEFACCION E REFRIXERACION                             </t>
  </si>
  <si>
    <t xml:space="preserve">INSTALACIONS CONTRA INCENDIOS                                         </t>
  </si>
  <si>
    <t>DE OUTRAS INSTALACIÓN</t>
  </si>
  <si>
    <t xml:space="preserve">TURISMOS                                                              </t>
  </si>
  <si>
    <t xml:space="preserve">AUTOBUSES, CAMIONS E FURGONETAS                                       </t>
  </si>
  <si>
    <t xml:space="preserve">EMBARCACIONS                                                          </t>
  </si>
  <si>
    <t>FOTOCOPIADORAS E MULTICOPISTAS</t>
  </si>
  <si>
    <t xml:space="preserve">MOBLES E ENSERES                                                      </t>
  </si>
  <si>
    <t xml:space="preserve">EQUIPOS INFORMATICOS DE USO ADMINISTRATIVO                            </t>
  </si>
  <si>
    <t xml:space="preserve">EQUIPOS INFORMATICOS DE USO DOCENTE                                   </t>
  </si>
  <si>
    <t xml:space="preserve">EQUIPOS TRANSMISIONS                                                  </t>
  </si>
  <si>
    <t xml:space="preserve">EQUIPOS AUDIOVISUAIS                                                  </t>
  </si>
  <si>
    <t xml:space="preserve">APARATOS LABORATORIO                                                  </t>
  </si>
  <si>
    <t>MATERIAL DE OFICINA ORDINARIO NON INVENTARIABLE</t>
  </si>
  <si>
    <t>MATERIAL DE OFICINA PAPEL FOTOCOPIADORA</t>
  </si>
  <si>
    <t>MAT. OFICINA PAPEL PAUTADO E ESPECIAIS</t>
  </si>
  <si>
    <t>MAT. OFICINA PUBLICACIONS PERIODICAS</t>
  </si>
  <si>
    <t>MAT OFC. LIBROS E OUTRAS PUBLICACIONS USO ADMINISTRATIVO</t>
  </si>
  <si>
    <t>MAT. OFC. FOTOCOPIAS</t>
  </si>
  <si>
    <t>MAT. OFIC. ENCUADERNACIONS</t>
  </si>
  <si>
    <t>DE SERVIZOS ADMINISTRATIVOS</t>
  </si>
  <si>
    <t>DE DOCENCIA</t>
  </si>
  <si>
    <t>SUBMINISTRACCIÓN PARA INVESTIGACIÓN</t>
  </si>
  <si>
    <t xml:space="preserve">MEDIOS BIBLIOGRAFICOS DIXITAIS                                        </t>
  </si>
  <si>
    <t xml:space="preserve">TELEFONICAS                                                           </t>
  </si>
  <si>
    <t xml:space="preserve">POSTAIS                                                               </t>
  </si>
  <si>
    <t>ORDINARIO EMPRESAS PRIVADAS</t>
  </si>
  <si>
    <t xml:space="preserve">VEHICULOS                                                             </t>
  </si>
  <si>
    <t xml:space="preserve">PRIMAS DE RESPONSABILIDADE CIVIL                                      </t>
  </si>
  <si>
    <t>OUTRAS PRIMAS DE SEGUROS</t>
  </si>
  <si>
    <t xml:space="preserve">TRIBUTOS LOCAIS                                                       </t>
  </si>
  <si>
    <t xml:space="preserve">TAXAS E EXACCIONS PARAFISCAIS                                         </t>
  </si>
  <si>
    <t>ATENCIONS PROTOCOLARIAS</t>
  </si>
  <si>
    <t>PUBLICIDADE E PROPAGANDA</t>
  </si>
  <si>
    <t>XURIDICOS, CONTENCIOSOS</t>
  </si>
  <si>
    <t>GASTOS EN CURSOS Y CONFERENCIAS</t>
  </si>
  <si>
    <t xml:space="preserve">COTAS DE ORGANISMOS                                                   </t>
  </si>
  <si>
    <t>OUTROS GASTOS</t>
  </si>
  <si>
    <t xml:space="preserve">LIMPEZA E ASEO                                                        </t>
  </si>
  <si>
    <t xml:space="preserve">SEGURIDADE                                                            </t>
  </si>
  <si>
    <t xml:space="preserve">ESTUDOS E TRABALLOS TECNICOS                                          </t>
  </si>
  <si>
    <t>OUTROS TRABALLOS REALIZADOS POR EMPRESAS E PROFESIONAIS INDEPENDIENTES</t>
  </si>
  <si>
    <t>DE PDI FUNCIONARIO</t>
  </si>
  <si>
    <t>DE PDI LABORAL</t>
  </si>
  <si>
    <t>DE PAS</t>
  </si>
  <si>
    <t>OUTRO PERSOAL</t>
  </si>
  <si>
    <t>XUNTA DE PERSOAL  PDI FUNCIONARIO</t>
  </si>
  <si>
    <t>XUNTA PERSOAL FUNCIONARIO PAS</t>
  </si>
  <si>
    <t>XUNTA PERSOAL PAS LABORAL</t>
  </si>
  <si>
    <t>COMITE DE EMPRESA PDI LABORAL</t>
  </si>
  <si>
    <t>SUBVENCION TRANSPORTE AL CAMPUS</t>
  </si>
  <si>
    <t>BOLSAS VIAXES</t>
  </si>
  <si>
    <t>BOLSAS FPI</t>
  </si>
  <si>
    <t>BOLSAS COMEDOR</t>
  </si>
  <si>
    <t>BOLSAS MASTER</t>
  </si>
  <si>
    <t>BOLSAS CIRCUNSTANCIAS ECONOMICAS ESPECIAIS</t>
  </si>
  <si>
    <t>BOLSAS INTEGRACION DISCAPACITADOS</t>
  </si>
  <si>
    <t>BOLSAS MOBILIDADE</t>
  </si>
  <si>
    <t>BOLSEIROS COLABORADORES</t>
  </si>
  <si>
    <t>BOLSAS EXCELENCIA ACADEMICA</t>
  </si>
  <si>
    <t>OUTRAS BOLSAS ESTUDIANTES</t>
  </si>
  <si>
    <t>SUBVENCIÓN FUNDACIONS</t>
  </si>
  <si>
    <t>OUTRAS</t>
  </si>
  <si>
    <t>EDIFICIOS USO ADMINISTRATIVO</t>
  </si>
  <si>
    <t>EDIFICIOS USO DOCENTE E INVESTIGADOR</t>
  </si>
  <si>
    <t>INSTALACIONS ELECTRICAS DE FORZA E ALUMEADO</t>
  </si>
  <si>
    <t>INSTALACIONS, CALEFACCION E REFRIXERACION</t>
  </si>
  <si>
    <t>MOBLES E ENSERES</t>
  </si>
  <si>
    <t>EQUIPOS INFORMATICOS</t>
  </si>
  <si>
    <t>EQUIPO DE TRANSMISIONS</t>
  </si>
  <si>
    <t>EQUIPOS DE LUZ E SON</t>
  </si>
  <si>
    <t>EQUIPOS AUDIOVISUAIS</t>
  </si>
  <si>
    <t>OUTRO INMOVILIZADO MATERIAL</t>
  </si>
  <si>
    <t>FONDOS BIBLIOGRAFICOS</t>
  </si>
  <si>
    <t>AXUDAS EQUIPOS INVESTIGACION</t>
  </si>
  <si>
    <t>REUNIONS CIENTIFICAS</t>
  </si>
  <si>
    <t>PROXECTOS INVESTIGAC. FINANCIADOS ADMON CENTRAL</t>
  </si>
  <si>
    <t>OUTRAS AXUDAS DA XUNTA PARA INVESTIGACIÓN</t>
  </si>
  <si>
    <t>PROXECTOS INVESTIGACION COFINANCIADOS FEDER.</t>
  </si>
  <si>
    <t>PROXECTO INTERREG III GALICIA-NORTE DE PORTUGAL</t>
  </si>
  <si>
    <t>PROXECTOS INVESTIGACION FINANCIADOS OUTROS ORGANISMOS</t>
  </si>
  <si>
    <t>CONTRATOS INVESTIGACION</t>
  </si>
  <si>
    <t>111L</t>
  </si>
  <si>
    <t>DOCENCIA</t>
  </si>
  <si>
    <t>121D</t>
  </si>
  <si>
    <t>APOIO AO ALUMNADO E A DOCENCIA</t>
  </si>
  <si>
    <t>131H</t>
  </si>
  <si>
    <t>FOMENTO E DESENVOLVEMENTO DA INVESTIGACION</t>
  </si>
  <si>
    <t>141B</t>
  </si>
  <si>
    <t>DOTACION DE FONDOS BIBLIOGRAFICOS</t>
  </si>
  <si>
    <t>211E</t>
  </si>
  <si>
    <t>ACTIVIDADES CULTURAIS E SOLIDARIEDADE</t>
  </si>
  <si>
    <t>311V</t>
  </si>
  <si>
    <t>DOTACION E MANTEMENTO DE INFRAESTRUCTURAS E EQUIPAMENTO</t>
  </si>
  <si>
    <t>421S</t>
  </si>
  <si>
    <t>GOBERNO E ADMON DA UNIVERSIDADE</t>
  </si>
  <si>
    <t/>
  </si>
  <si>
    <t>111LL</t>
  </si>
  <si>
    <t>111LP</t>
  </si>
  <si>
    <t xml:space="preserve">121D </t>
  </si>
  <si>
    <t>121D0</t>
  </si>
  <si>
    <t>121DA</t>
  </si>
  <si>
    <t>121DB</t>
  </si>
  <si>
    <t>121DE</t>
  </si>
  <si>
    <t>121DI</t>
  </si>
  <si>
    <t>121DL</t>
  </si>
  <si>
    <t>121DM</t>
  </si>
  <si>
    <t>121DO</t>
  </si>
  <si>
    <t>121DR</t>
  </si>
  <si>
    <t>121DS</t>
  </si>
  <si>
    <t>121DU</t>
  </si>
  <si>
    <t>121DV</t>
  </si>
  <si>
    <t>121DW</t>
  </si>
  <si>
    <t xml:space="preserve">131H </t>
  </si>
  <si>
    <t>131HC</t>
  </si>
  <si>
    <t>131HL</t>
  </si>
  <si>
    <t>131HT</t>
  </si>
  <si>
    <t xml:space="preserve">141B </t>
  </si>
  <si>
    <t xml:space="preserve">211E </t>
  </si>
  <si>
    <t>211EC</t>
  </si>
  <si>
    <t>211ED</t>
  </si>
  <si>
    <t>211ES</t>
  </si>
  <si>
    <t>211EV</t>
  </si>
  <si>
    <t xml:space="preserve">311V </t>
  </si>
  <si>
    <t>311VO</t>
  </si>
  <si>
    <t xml:space="preserve">421S </t>
  </si>
  <si>
    <t>421SC</t>
  </si>
  <si>
    <t>421SN</t>
  </si>
  <si>
    <t>APOIO AO ALUMNADO E Á DOCENCIA</t>
  </si>
  <si>
    <t>FOMENTO E DESENVOLVEMENTO DA INVESTIGACIÓN</t>
  </si>
  <si>
    <t>DOTACIÓN DE FONDOS BIBLIOGRÁFICOS</t>
  </si>
  <si>
    <t>DOTACIÓN E MANTEMENTO DE INFRAESTRUCTURAS E EQUIPAMENTO</t>
  </si>
  <si>
    <t>*</t>
  </si>
  <si>
    <t>111LL00</t>
  </si>
  <si>
    <t>111LP01</t>
  </si>
  <si>
    <t>111LP02</t>
  </si>
  <si>
    <t>111LP03</t>
  </si>
  <si>
    <t>111LP04</t>
  </si>
  <si>
    <t>111LP05</t>
  </si>
  <si>
    <t>111LP06</t>
  </si>
  <si>
    <t>111LP07</t>
  </si>
  <si>
    <t>111LP08</t>
  </si>
  <si>
    <t>111LP09</t>
  </si>
  <si>
    <t>111LP10</t>
  </si>
  <si>
    <t>111LP11</t>
  </si>
  <si>
    <t>111LP12</t>
  </si>
  <si>
    <t>111LP14</t>
  </si>
  <si>
    <t>111LP15</t>
  </si>
  <si>
    <t>111LP16</t>
  </si>
  <si>
    <t>111LP17</t>
  </si>
  <si>
    <t>111LP18</t>
  </si>
  <si>
    <t>111LP19</t>
  </si>
  <si>
    <t>111LP20</t>
  </si>
  <si>
    <t>111LP21</t>
  </si>
  <si>
    <t>111LP22</t>
  </si>
  <si>
    <t>111LP24</t>
  </si>
  <si>
    <t>111LP25</t>
  </si>
  <si>
    <t>111LP26</t>
  </si>
  <si>
    <t>111LP27</t>
  </si>
  <si>
    <t>111LP28</t>
  </si>
  <si>
    <t>111LP30</t>
  </si>
  <si>
    <t>111LP31</t>
  </si>
  <si>
    <t>111LP33</t>
  </si>
  <si>
    <t>111LP34</t>
  </si>
  <si>
    <t>111LP35</t>
  </si>
  <si>
    <t>111LP37</t>
  </si>
  <si>
    <t>111LP38</t>
  </si>
  <si>
    <t>111LP39</t>
  </si>
  <si>
    <t>111LP40</t>
  </si>
  <si>
    <t>111LP41</t>
  </si>
  <si>
    <t>111LP44</t>
  </si>
  <si>
    <t>111LP57</t>
  </si>
  <si>
    <t>111LP59</t>
  </si>
  <si>
    <t>111LP60</t>
  </si>
  <si>
    <t>111LP62</t>
  </si>
  <si>
    <t>111LP64</t>
  </si>
  <si>
    <t>111LP66</t>
  </si>
  <si>
    <t>111LP69</t>
  </si>
  <si>
    <t>111LP70</t>
  </si>
  <si>
    <t>111LP76</t>
  </si>
  <si>
    <t>111LP78</t>
  </si>
  <si>
    <t>111LP79</t>
  </si>
  <si>
    <t>111LP80</t>
  </si>
  <si>
    <t>111LP81</t>
  </si>
  <si>
    <t>111LP82</t>
  </si>
  <si>
    <t>111LP85</t>
  </si>
  <si>
    <t>111LP88</t>
  </si>
  <si>
    <t>111LP90</t>
  </si>
  <si>
    <t>111LP92</t>
  </si>
  <si>
    <t>111LP98</t>
  </si>
  <si>
    <t>111LPTE</t>
  </si>
  <si>
    <t xml:space="preserve">121D   </t>
  </si>
  <si>
    <t>121D018</t>
  </si>
  <si>
    <t>121D055</t>
  </si>
  <si>
    <t>121D057</t>
  </si>
  <si>
    <t>121D072</t>
  </si>
  <si>
    <t>121DALL</t>
  </si>
  <si>
    <t>121DBOK</t>
  </si>
  <si>
    <t>121DECI</t>
  </si>
  <si>
    <t>121DEGC</t>
  </si>
  <si>
    <t>121DERA</t>
  </si>
  <si>
    <t>121DEXT</t>
  </si>
  <si>
    <t>121DICS</t>
  </si>
  <si>
    <t>121DISE</t>
  </si>
  <si>
    <t>121DLOV</t>
  </si>
  <si>
    <t>121DORI</t>
  </si>
  <si>
    <t>121DSDT</t>
  </si>
  <si>
    <t>121DSMT</t>
  </si>
  <si>
    <t>121DSTA</t>
  </si>
  <si>
    <t>121DVIE</t>
  </si>
  <si>
    <t xml:space="preserve">131H   </t>
  </si>
  <si>
    <t>131HCJS</t>
  </si>
  <si>
    <t>131HLTD</t>
  </si>
  <si>
    <t>131HTAL</t>
  </si>
  <si>
    <t xml:space="preserve">141B   </t>
  </si>
  <si>
    <t xml:space="preserve">211E   </t>
  </si>
  <si>
    <t>211ECUL</t>
  </si>
  <si>
    <t>211EDEP</t>
  </si>
  <si>
    <t>211ESEN</t>
  </si>
  <si>
    <t>211EVOL</t>
  </si>
  <si>
    <t xml:space="preserve">311V   </t>
  </si>
  <si>
    <t>311VOMA</t>
  </si>
  <si>
    <t xml:space="preserve">421S   </t>
  </si>
  <si>
    <t>421SCPA</t>
  </si>
  <si>
    <t>421SCPP</t>
  </si>
  <si>
    <t>421SNLI</t>
  </si>
  <si>
    <t>POP EN INTERVENCION MULTIDISCIPLINAR NA DIVERSIDADE DE CONTEXTOS EDUCA</t>
  </si>
  <si>
    <t>MASTER UNIVERSITARIO EN ECONOMIA</t>
  </si>
  <si>
    <t>POP EN MECATRÓNICA</t>
  </si>
  <si>
    <t>MASTER UNIVERSITARIO EN INVESTIGACION QUIMICA Y QUIMICA INDUSTRIAL</t>
  </si>
  <si>
    <t>CURSO ESPECIALISTA EN TRADUCCIÓN PARA LA INDUSTRIA DEL VIDEOJUEGO</t>
  </si>
  <si>
    <t>CURSO DE  ESPECIALISTA EN ELCTRONICA PARA COMPOÑENTES DE AUTOMOCION</t>
  </si>
  <si>
    <t>PROYECTO AUDITUM</t>
  </si>
  <si>
    <t>ENHANCING GREEN CAPABILITY IN HEI TO FOSTER SUSTAINABLE DEVELOPMENT IN  CAMBODIA</t>
  </si>
  <si>
    <t>PROGRAMA ERASMUS</t>
  </si>
  <si>
    <t>PROGRAMA MOVILIDAD CON CHINA</t>
  </si>
  <si>
    <t>PROGRAMA ISEP</t>
  </si>
  <si>
    <t>LEARNING OPTIMIZATION AND ACADEMIC INCLUSION VIA EQUITATIVA DISTANCE TEACHING ADN LEARNING</t>
  </si>
  <si>
    <t>CATEDRA JOSE SARAMAGO</t>
  </si>
  <si>
    <t>LECTURA DE TESES DE DOUTORAMENTO</t>
  </si>
  <si>
    <t>PROGRAMA DE CAPTACION DE TALENTO INVESTIGADOR</t>
  </si>
  <si>
    <t>ACTIVIDADES CULTURALES</t>
  </si>
  <si>
    <t>ACTIVIDADES DEPORTIVAS</t>
  </si>
  <si>
    <t>UNIVERSIDADE SENIOR-PROGRAMA MAIORES</t>
  </si>
  <si>
    <t>XESTION MEDIO AMBIENTAL E SUSTENTABILIDADE</t>
  </si>
  <si>
    <t>CONCURSOS PLAZAS PERSONAL ADMINISTRACION Y SERVICIOS</t>
  </si>
  <si>
    <t>NORMALIZACION LINGÜISTICA</t>
  </si>
  <si>
    <t>070000</t>
  </si>
  <si>
    <t>070001</t>
  </si>
  <si>
    <t>070003</t>
  </si>
  <si>
    <t>070004</t>
  </si>
  <si>
    <t>070005</t>
  </si>
  <si>
    <t>070006</t>
  </si>
  <si>
    <t>070007</t>
  </si>
  <si>
    <t>070008</t>
  </si>
  <si>
    <t>070009</t>
  </si>
  <si>
    <t>070010</t>
  </si>
  <si>
    <t>070011</t>
  </si>
  <si>
    <t>070012</t>
  </si>
  <si>
    <t>070013</t>
  </si>
  <si>
    <t>070014</t>
  </si>
  <si>
    <t>070015</t>
  </si>
  <si>
    <t>070016</t>
  </si>
  <si>
    <t>070017</t>
  </si>
  <si>
    <t>070018</t>
  </si>
  <si>
    <t>070019</t>
  </si>
  <si>
    <t>070021</t>
  </si>
  <si>
    <t>070022</t>
  </si>
  <si>
    <t>070030</t>
  </si>
  <si>
    <t>070040</t>
  </si>
  <si>
    <t>0700CS</t>
  </si>
  <si>
    <t>0700EP</t>
  </si>
  <si>
    <t>0700FP</t>
  </si>
  <si>
    <t>0700PG</t>
  </si>
  <si>
    <t>0700VI</t>
  </si>
  <si>
    <t>0700VT</t>
  </si>
  <si>
    <t>0700VU</t>
  </si>
  <si>
    <t>074005</t>
  </si>
  <si>
    <t>074006</t>
  </si>
  <si>
    <t>074105</t>
  </si>
  <si>
    <t>074X02</t>
  </si>
  <si>
    <t>074X03</t>
  </si>
  <si>
    <t>074X13</t>
  </si>
  <si>
    <t>07A001</t>
  </si>
  <si>
    <t>07AL03</t>
  </si>
  <si>
    <t>07AL04</t>
  </si>
  <si>
    <t>07AL05</t>
  </si>
  <si>
    <t>07AL06</t>
  </si>
  <si>
    <t>07AL07</t>
  </si>
  <si>
    <t>07AL08</t>
  </si>
  <si>
    <t>07AL09</t>
  </si>
  <si>
    <t>07AL10</t>
  </si>
  <si>
    <t>07AL11</t>
  </si>
  <si>
    <t>07AL12</t>
  </si>
  <si>
    <t>07AL13</t>
  </si>
  <si>
    <t>07AL14</t>
  </si>
  <si>
    <t>07AL15</t>
  </si>
  <si>
    <t>07AL16</t>
  </si>
  <si>
    <t>07AL17</t>
  </si>
  <si>
    <t>07AL19</t>
  </si>
  <si>
    <t>07AL21</t>
  </si>
  <si>
    <t>07AL22</t>
  </si>
  <si>
    <t>07AL30</t>
  </si>
  <si>
    <t>07AL40</t>
  </si>
  <si>
    <t>07BUOU</t>
  </si>
  <si>
    <t>07BUPO</t>
  </si>
  <si>
    <t>07BUV1</t>
  </si>
  <si>
    <t>07C063</t>
  </si>
  <si>
    <t>07C065</t>
  </si>
  <si>
    <t>07C069</t>
  </si>
  <si>
    <t>07C070</t>
  </si>
  <si>
    <t>07C071</t>
  </si>
  <si>
    <t>07C072</t>
  </si>
  <si>
    <t>07C073</t>
  </si>
  <si>
    <t>07C076</t>
  </si>
  <si>
    <t>07C176</t>
  </si>
  <si>
    <t>07C177</t>
  </si>
  <si>
    <t>07C178</t>
  </si>
  <si>
    <t>07C179</t>
  </si>
  <si>
    <t>07C182</t>
  </si>
  <si>
    <t>07C183</t>
  </si>
  <si>
    <t>07C184</t>
  </si>
  <si>
    <t>07C185</t>
  </si>
  <si>
    <t>07C186</t>
  </si>
  <si>
    <t>07C187</t>
  </si>
  <si>
    <t>07C188</t>
  </si>
  <si>
    <t>07C948</t>
  </si>
  <si>
    <t>07C949</t>
  </si>
  <si>
    <t>07C950</t>
  </si>
  <si>
    <t>07C951</t>
  </si>
  <si>
    <t>07C953</t>
  </si>
  <si>
    <t>07C954</t>
  </si>
  <si>
    <t>07C956</t>
  </si>
  <si>
    <t>07CAT1</t>
  </si>
  <si>
    <t>07CC04</t>
  </si>
  <si>
    <t>07CC10</t>
  </si>
  <si>
    <t>07CIB1</t>
  </si>
  <si>
    <t>07CITI</t>
  </si>
  <si>
    <t>07CLOC</t>
  </si>
  <si>
    <t>07CT08</t>
  </si>
  <si>
    <t>07D006</t>
  </si>
  <si>
    <t>07D106</t>
  </si>
  <si>
    <t>07E001</t>
  </si>
  <si>
    <t>07E002</t>
  </si>
  <si>
    <t>07E032</t>
  </si>
  <si>
    <t>07E033</t>
  </si>
  <si>
    <t>07E034</t>
  </si>
  <si>
    <t>07E115</t>
  </si>
  <si>
    <t>07E121</t>
  </si>
  <si>
    <t>07E124</t>
  </si>
  <si>
    <t>07E125</t>
  </si>
  <si>
    <t>07E126</t>
  </si>
  <si>
    <t>07E127</t>
  </si>
  <si>
    <t>07E130</t>
  </si>
  <si>
    <t>07E131</t>
  </si>
  <si>
    <t>07E918</t>
  </si>
  <si>
    <t>07E919</t>
  </si>
  <si>
    <t>07E920</t>
  </si>
  <si>
    <t>07E921</t>
  </si>
  <si>
    <t>07EBBP</t>
  </si>
  <si>
    <t>07EC05</t>
  </si>
  <si>
    <t>07EC06</t>
  </si>
  <si>
    <t>07EX06</t>
  </si>
  <si>
    <t>07EX07</t>
  </si>
  <si>
    <t>07EX08</t>
  </si>
  <si>
    <t>07EX09</t>
  </si>
  <si>
    <t>07EX11</t>
  </si>
  <si>
    <t>07EX14</t>
  </si>
  <si>
    <t>07G001</t>
  </si>
  <si>
    <t>07G114</t>
  </si>
  <si>
    <t>07G115</t>
  </si>
  <si>
    <t>07GH05</t>
  </si>
  <si>
    <t>07H001</t>
  </si>
  <si>
    <t>07H021</t>
  </si>
  <si>
    <t>07H023</t>
  </si>
  <si>
    <t>07H024</t>
  </si>
  <si>
    <t>07H117</t>
  </si>
  <si>
    <t>07H118</t>
  </si>
  <si>
    <t>07H119</t>
  </si>
  <si>
    <t>07H120</t>
  </si>
  <si>
    <t>07H121</t>
  </si>
  <si>
    <t>07HH03</t>
  </si>
  <si>
    <t>07HH04</t>
  </si>
  <si>
    <t>07HH10</t>
  </si>
  <si>
    <t>07HH11</t>
  </si>
  <si>
    <t>07HH12</t>
  </si>
  <si>
    <t>07I059</t>
  </si>
  <si>
    <t>07I065</t>
  </si>
  <si>
    <t>07I066</t>
  </si>
  <si>
    <t>07I067</t>
  </si>
  <si>
    <t>07I070</t>
  </si>
  <si>
    <t>07I071</t>
  </si>
  <si>
    <t>07I074</t>
  </si>
  <si>
    <t>07I139</t>
  </si>
  <si>
    <t>07I140</t>
  </si>
  <si>
    <t>07I141</t>
  </si>
  <si>
    <t>07I142</t>
  </si>
  <si>
    <t>07I144</t>
  </si>
  <si>
    <t>07I145</t>
  </si>
  <si>
    <t>07I146</t>
  </si>
  <si>
    <t>07I147</t>
  </si>
  <si>
    <t>07I148</t>
  </si>
  <si>
    <t>07I149</t>
  </si>
  <si>
    <t>07I150</t>
  </si>
  <si>
    <t>07I151</t>
  </si>
  <si>
    <t>07I152</t>
  </si>
  <si>
    <t>07I153</t>
  </si>
  <si>
    <t>07I836</t>
  </si>
  <si>
    <t>07I842</t>
  </si>
  <si>
    <t>07I939</t>
  </si>
  <si>
    <t>07I940</t>
  </si>
  <si>
    <t>07IT01</t>
  </si>
  <si>
    <t>07IT02</t>
  </si>
  <si>
    <t>07IT03</t>
  </si>
  <si>
    <t>07IT04</t>
  </si>
  <si>
    <t>07IT05</t>
  </si>
  <si>
    <t>07IT07</t>
  </si>
  <si>
    <t>07IT11</t>
  </si>
  <si>
    <t>07K052</t>
  </si>
  <si>
    <t>07K053</t>
  </si>
  <si>
    <t>07K061</t>
  </si>
  <si>
    <t>07K062</t>
  </si>
  <si>
    <t>07K066</t>
  </si>
  <si>
    <t>07K067</t>
  </si>
  <si>
    <t>07K068</t>
  </si>
  <si>
    <t>07K069</t>
  </si>
  <si>
    <t>07K070</t>
  </si>
  <si>
    <t>07K071</t>
  </si>
  <si>
    <t>07K128</t>
  </si>
  <si>
    <t>07K142</t>
  </si>
  <si>
    <t>07K143</t>
  </si>
  <si>
    <t>07K144</t>
  </si>
  <si>
    <t>07K145</t>
  </si>
  <si>
    <t>07K146</t>
  </si>
  <si>
    <t>07K147</t>
  </si>
  <si>
    <t>07K149</t>
  </si>
  <si>
    <t>07K150</t>
  </si>
  <si>
    <t>07K151</t>
  </si>
  <si>
    <t>07K152</t>
  </si>
  <si>
    <t>07K153</t>
  </si>
  <si>
    <t>07K154</t>
  </si>
  <si>
    <t>07K155</t>
  </si>
  <si>
    <t>07K942</t>
  </si>
  <si>
    <t>07K943</t>
  </si>
  <si>
    <t>07K944</t>
  </si>
  <si>
    <t>07L108</t>
  </si>
  <si>
    <t>07M112</t>
  </si>
  <si>
    <t>07M113</t>
  </si>
  <si>
    <t>07M115</t>
  </si>
  <si>
    <t>07M910</t>
  </si>
  <si>
    <t>07M911</t>
  </si>
  <si>
    <t>07MT15</t>
  </si>
  <si>
    <t>07MTI1</t>
  </si>
  <si>
    <t>07N005</t>
  </si>
  <si>
    <t>07N102</t>
  </si>
  <si>
    <t>07OPI1</t>
  </si>
  <si>
    <t>07ORI1</t>
  </si>
  <si>
    <t>07OUR1</t>
  </si>
  <si>
    <t>07P101</t>
  </si>
  <si>
    <t>07PH07</t>
  </si>
  <si>
    <t>07PH08</t>
  </si>
  <si>
    <t>07PH09</t>
  </si>
  <si>
    <t>07PON1</t>
  </si>
  <si>
    <t>07Q003</t>
  </si>
  <si>
    <t>07Q006</t>
  </si>
  <si>
    <t>07QX10</t>
  </si>
  <si>
    <t>07R002</t>
  </si>
  <si>
    <t>07R007</t>
  </si>
  <si>
    <t>07R008</t>
  </si>
  <si>
    <t>07R009</t>
  </si>
  <si>
    <t>07R110</t>
  </si>
  <si>
    <t>07R111</t>
  </si>
  <si>
    <t>07R112</t>
  </si>
  <si>
    <t>07R114</t>
  </si>
  <si>
    <t>07T086</t>
  </si>
  <si>
    <t>07T087</t>
  </si>
  <si>
    <t>07T088</t>
  </si>
  <si>
    <t>07T092</t>
  </si>
  <si>
    <t>07T093</t>
  </si>
  <si>
    <t>07T149</t>
  </si>
  <si>
    <t>07T150</t>
  </si>
  <si>
    <t>07T151</t>
  </si>
  <si>
    <t>07T152</t>
  </si>
  <si>
    <t>07T153</t>
  </si>
  <si>
    <t>07T154</t>
  </si>
  <si>
    <t>07T155</t>
  </si>
  <si>
    <t>07T156</t>
  </si>
  <si>
    <t>07T157</t>
  </si>
  <si>
    <t>07T158</t>
  </si>
  <si>
    <t>07T159</t>
  </si>
  <si>
    <t>07T160</t>
  </si>
  <si>
    <t>07T161</t>
  </si>
  <si>
    <t>07T162</t>
  </si>
  <si>
    <t>07T163</t>
  </si>
  <si>
    <t>07T164</t>
  </si>
  <si>
    <t>07T165</t>
  </si>
  <si>
    <t>07T323</t>
  </si>
  <si>
    <t>07T866</t>
  </si>
  <si>
    <t>07T949</t>
  </si>
  <si>
    <t>07T956</t>
  </si>
  <si>
    <t>07T957</t>
  </si>
  <si>
    <t>07TT13</t>
  </si>
  <si>
    <t>07TT14</t>
  </si>
  <si>
    <t>07TT16</t>
  </si>
  <si>
    <t>07TT17</t>
  </si>
  <si>
    <t>07V044</t>
  </si>
  <si>
    <t>07V046</t>
  </si>
  <si>
    <t>07V047</t>
  </si>
  <si>
    <t>07V048</t>
  </si>
  <si>
    <t>07V049</t>
  </si>
  <si>
    <t>07V050</t>
  </si>
  <si>
    <t>07V051</t>
  </si>
  <si>
    <t>07V053</t>
  </si>
  <si>
    <t>07V054</t>
  </si>
  <si>
    <t>07V055</t>
  </si>
  <si>
    <t>07V058</t>
  </si>
  <si>
    <t>07V060</t>
  </si>
  <si>
    <t>07V119</t>
  </si>
  <si>
    <t>07V120</t>
  </si>
  <si>
    <t>07V122</t>
  </si>
  <si>
    <t>07V123</t>
  </si>
  <si>
    <t>07V124</t>
  </si>
  <si>
    <t>07V125</t>
  </si>
  <si>
    <t>07V126</t>
  </si>
  <si>
    <t>07V127</t>
  </si>
  <si>
    <t>07V128</t>
  </si>
  <si>
    <t>07V129</t>
  </si>
  <si>
    <t>07V131</t>
  </si>
  <si>
    <t>07V837</t>
  </si>
  <si>
    <t>07V933</t>
  </si>
  <si>
    <t>07VC01</t>
  </si>
  <si>
    <t>07VC02</t>
  </si>
  <si>
    <t>07VC03</t>
  </si>
  <si>
    <t>07W005</t>
  </si>
  <si>
    <t>07W007</t>
  </si>
  <si>
    <t>07W103</t>
  </si>
  <si>
    <t>07W104</t>
  </si>
  <si>
    <t>07W105</t>
  </si>
  <si>
    <t>07W106</t>
  </si>
  <si>
    <t>07W107</t>
  </si>
  <si>
    <t>07W108</t>
  </si>
  <si>
    <t>07WT06</t>
  </si>
  <si>
    <t>07X006</t>
  </si>
  <si>
    <t>07X007</t>
  </si>
  <si>
    <t>07X905</t>
  </si>
  <si>
    <t>07XX01</t>
  </si>
  <si>
    <t>07XX04</t>
  </si>
  <si>
    <t>07XX05</t>
  </si>
  <si>
    <t>07Z029</t>
  </si>
  <si>
    <t>07Z030</t>
  </si>
  <si>
    <t>07Z032</t>
  </si>
  <si>
    <t>07Z033</t>
  </si>
  <si>
    <t>07Z034</t>
  </si>
  <si>
    <t>07Z035</t>
  </si>
  <si>
    <t>07Z036</t>
  </si>
  <si>
    <t>07Z038</t>
  </si>
  <si>
    <t>07Z039</t>
  </si>
  <si>
    <t>07Z040</t>
  </si>
  <si>
    <t>07Z114</t>
  </si>
  <si>
    <t>07Z116</t>
  </si>
  <si>
    <t>07Z117</t>
  </si>
  <si>
    <t>07Z118</t>
  </si>
  <si>
    <t>07Z119</t>
  </si>
  <si>
    <t>07Z121</t>
  </si>
  <si>
    <t>07Z122</t>
  </si>
  <si>
    <t>07Z123</t>
  </si>
  <si>
    <t>07Z124</t>
  </si>
  <si>
    <t>07Z125</t>
  </si>
  <si>
    <t>07Z126</t>
  </si>
  <si>
    <t>07Z127</t>
  </si>
  <si>
    <t>07Z935</t>
  </si>
  <si>
    <t>07ZC07</t>
  </si>
  <si>
    <t>07ZC09</t>
  </si>
  <si>
    <t>07ZC11</t>
  </si>
  <si>
    <t>07ZC12</t>
  </si>
  <si>
    <t xml:space="preserve">FONDO CONTINXENCIA                          </t>
  </si>
  <si>
    <t>LABORAIS</t>
  </si>
  <si>
    <t xml:space="preserve">INCENTIVOS AU RENDEMENTO                                               </t>
  </si>
  <si>
    <t xml:space="preserve">COTAS, PRESTACIÓNS E GASTOS SOCIAIS A CARGO DO EMPREGADOR             </t>
  </si>
  <si>
    <t>REPARACIÓNS, MANTEMENTO E CONSERVACIÓN</t>
  </si>
  <si>
    <t xml:space="preserve">MATERIAL SUBMINISTRACIÓNS E OUTROS                                    </t>
  </si>
  <si>
    <t>INDEMNIZACIÓNS POR RAZON DE SERVIZO</t>
  </si>
  <si>
    <t>EDICIÓN E PUBLICACIÓNS</t>
  </si>
  <si>
    <t xml:space="preserve">PRÉSTAMOS E ANTICIPOS                                            </t>
  </si>
  <si>
    <t xml:space="preserve">XUROS DE MORA E OUTROS GASTOS FINANCEIROS                           </t>
  </si>
  <si>
    <t>FONDO CONTINXENCIA</t>
  </si>
  <si>
    <t>INVESTIMENTOS ASOCIADOS AO FUNCIONAMENTO DOS SERVIZOS</t>
  </si>
  <si>
    <t>CONCESIÓN PRÉSTAMOS FÓRA DO SECTOR PÚBLICO</t>
  </si>
  <si>
    <t>ADQUISICIÓN DE ACCIÓNS E PARTICIPACIÓNS</t>
  </si>
  <si>
    <t>DEVOLUCIÓN PRÉSTAMOS  RECIBIDOS</t>
  </si>
  <si>
    <t xml:space="preserve">ALTOS CARGOS. RETRIBUCIÓNS GRÁFICAS           </t>
  </si>
  <si>
    <t>RETRIBUCIÓNS BASICAS</t>
  </si>
  <si>
    <t xml:space="preserve">RETRIBUCIÓNS COMPLEMENTARIAS                                          </t>
  </si>
  <si>
    <t xml:space="preserve">GRATIFICACIÓNS DO FUNCIONARIADO P.A.S.                                 </t>
  </si>
  <si>
    <t>ARRENDAMENTO EDIFICIOS E OUTRAS CONSTRUCCIÓNS</t>
  </si>
  <si>
    <t xml:space="preserve">LICENZAS E CÁNONES  </t>
  </si>
  <si>
    <t xml:space="preserve">EDIFICIOS E OUTRAS CONSTRUCCIÓNS                                      </t>
  </si>
  <si>
    <t>MAQUINARIA, INSTALACIÓNS E FERRRAMENTA</t>
  </si>
  <si>
    <t>SUBMINISTRACIÓNS</t>
  </si>
  <si>
    <t>COMUNICACIÓNS</t>
  </si>
  <si>
    <t>AXUDAS DE CUSTO E LOCOMOCIÓN</t>
  </si>
  <si>
    <t xml:space="preserve">OUTRAS INDEMNIZACIÓNS                                                 </t>
  </si>
  <si>
    <t>GASTOS DE PUBLICACIÓNS</t>
  </si>
  <si>
    <t xml:space="preserve">XUROS DE MORA                                                       </t>
  </si>
  <si>
    <t xml:space="preserve">TRANSFERENCIAS CORRENTES                     </t>
  </si>
  <si>
    <t xml:space="preserve">INGRESOS PATRIMONIAIS                </t>
  </si>
  <si>
    <t xml:space="preserve">ALLEAMENTO INVESTIMENTOS REAIS                            </t>
  </si>
  <si>
    <t xml:space="preserve">TRANSFERENCIAS DE CAPITAL                      </t>
  </si>
  <si>
    <t xml:space="preserve">VARIACION ACTIVOS FINANCEIROS                    </t>
  </si>
  <si>
    <t>TAXAS, PREZOS PÚBLICOS E OUTROS INGRESOS</t>
  </si>
  <si>
    <t>Previsións iniciais</t>
  </si>
  <si>
    <t>Modificacións</t>
  </si>
  <si>
    <t>Previsións definitivas</t>
  </si>
  <si>
    <t>Dereitos recoñecidos</t>
  </si>
  <si>
    <t>Dereitos anulados</t>
  </si>
  <si>
    <t>Dereitos cancelados</t>
  </si>
  <si>
    <t>Dereitos recoñecidos netos</t>
  </si>
  <si>
    <t>Recadación neta</t>
  </si>
  <si>
    <t>Dereitos pendentes de cobro</t>
  </si>
  <si>
    <t xml:space="preserve">DOCENCIA CENTROS                                                      </t>
  </si>
  <si>
    <t xml:space="preserve">.                                                                     </t>
  </si>
  <si>
    <t>CURSO ESPECIALISTA EN DEREITO LABORAL E DA SEGURIDADE SOCIAL</t>
  </si>
  <si>
    <t>-</t>
  </si>
  <si>
    <t>G-BOOK II</t>
  </si>
  <si>
    <t>.</t>
  </si>
  <si>
    <t>EUROPEAN CITIZENS' INITIATIVE: A TOOL FOR ENGAGEMENT AND ACTIVE CITIZENSHIP</t>
  </si>
  <si>
    <t>IN COMMON SPORT+: FIT, FOOD AND FUN FOR ELDERLY!</t>
  </si>
  <si>
    <t>SUPPORTING UNIVERSITIES IN THE DIGITAL TRANSFORMATION IN ERAMUS +</t>
  </si>
  <si>
    <t>SOUTH MEDITERRANEAN TUNISIAN MAINTENANCE CENTER SM_TMC</t>
  </si>
  <si>
    <t>STAMP: SMART TEACHING IN ACCOUNTING - MEETING PLACE ONLINE</t>
  </si>
  <si>
    <t>VIRTUAL PRESSENCE IN HIGHER EDUCTION HYBRID LEARNING DELIVERY</t>
  </si>
  <si>
    <t>ACTIVIDADES DE VOLUNTARIADO</t>
  </si>
  <si>
    <t>ADMINISTRACIÓN XERAL DA UNIVERSIDADE</t>
  </si>
  <si>
    <t>DOUTRO INMOBILIZADO MATERIAL</t>
  </si>
  <si>
    <t>MÁQUINAS DE ESCRIBIR E CALCULAR</t>
  </si>
  <si>
    <t>Programas</t>
  </si>
  <si>
    <t>Denominación</t>
  </si>
  <si>
    <t>Crédito total</t>
  </si>
  <si>
    <t>Concepto</t>
  </si>
  <si>
    <t>Subconcepto</t>
  </si>
  <si>
    <t>Subprogramas</t>
  </si>
  <si>
    <t>Orgánica</t>
  </si>
  <si>
    <t>XERENCIA/ SERVIZO XESTION ECONOMICA E CONTRATACION</t>
  </si>
  <si>
    <t xml:space="preserve">FACULTADE DE CIENCIAS DO MAR                                          </t>
  </si>
  <si>
    <t xml:space="preserve">FACULTADE CIENCIAS ECONOMICAS E EMPRESARIAIS                          </t>
  </si>
  <si>
    <t xml:space="preserve">FACULTADE DE FILOLOXIA E TRADUCCION                                   </t>
  </si>
  <si>
    <t xml:space="preserve">ESCOLA TECNICA SUPERIOR DE ENXEÑEIROS INDUSTRIAIS                     </t>
  </si>
  <si>
    <t xml:space="preserve">ESCOLA TECNICA SUPERIOR ENXEÑERIA DE TELECOMUNICACIONS                </t>
  </si>
  <si>
    <t xml:space="preserve">ESCOLA TECNICA SUPERIOR DE ENXEÑERIA DE MINAS                         </t>
  </si>
  <si>
    <t xml:space="preserve">FACULTADE DE BIOLOXÍA                                                 </t>
  </si>
  <si>
    <t xml:space="preserve">FACULTADE DE QUÍMICAS                                                 </t>
  </si>
  <si>
    <t xml:space="preserve">FACULTADE DE BELAS ARTES                                              </t>
  </si>
  <si>
    <t xml:space="preserve">FACULTADE DE CIENCIAS DA EDUCACION E DO DEPORTE                       </t>
  </si>
  <si>
    <t xml:space="preserve">ESCOLA UNIVERSITARIA ENXEÑERIA TECNICA FORESTAL                       </t>
  </si>
  <si>
    <t xml:space="preserve">FACULTADE DE CIENCIAS SOCIAIS                                         </t>
  </si>
  <si>
    <t xml:space="preserve">FACULTADE DE DEREITO                                                  </t>
  </si>
  <si>
    <t xml:space="preserve">FACULTADE DE HISTORIA                                                 </t>
  </si>
  <si>
    <t>FACULTADE DE CIENCIAS</t>
  </si>
  <si>
    <t xml:space="preserve">FACULTADE DE CIENCIAS EMPRESARIAIS                                    </t>
  </si>
  <si>
    <t xml:space="preserve">FACULTADE CIENCIAS DA EDUCACION                                       </t>
  </si>
  <si>
    <t xml:space="preserve">ESCOLA SUPERIOR ENXEÑERIA INFORMATICA                                 </t>
  </si>
  <si>
    <t>ESCOLA DE ENXEÑARIA AEROESPACIAL E AERONAUTICA</t>
  </si>
  <si>
    <t xml:space="preserve">ESCOLA UNIVERSITARIA DE FISIOTERAPIA                                  </t>
  </si>
  <si>
    <t xml:space="preserve">FACULTADE DE CIENCIAS XURÍDICAS E DO TRABALLO                         </t>
  </si>
  <si>
    <t>IO1-INFERENCIA ESTATÍSTICA, DECISIÓN E INVESTIGACIÓN OPERATIVA</t>
  </si>
  <si>
    <t>VICERREITORIA DE INVESTIGACION</t>
  </si>
  <si>
    <t>VICERREITORIA DE TRANSFERENCIA</t>
  </si>
  <si>
    <t>VALEDORIA UNIVERSITARIA</t>
  </si>
  <si>
    <t>RESPUESTA JURÍDICA Y SOCIOEDUCATIVA A LA VIOLENCIA DE GÉNERO EJERCIDA POR MENORES. PROTECCIÓN DE LA</t>
  </si>
  <si>
    <t>RETOS Y OPORTUNIDADES DE LA ADMINISTRACIÓN TRIBUTARIA</t>
  </si>
  <si>
    <t>CIRCULAR SOLUTIONS FOR THE TEXTILE INDUSTRY REF. GLAUKOS</t>
  </si>
  <si>
    <t>EVALUACIÓN ECOTOXICOLÓGICA DE POLÍMEROS RECICLABLES Y BIOPOLÍMEROS</t>
  </si>
  <si>
    <t>VARIABILIDAD DEL OCÉANO ÍNDICO TROPICAL VERSUS CAMBIO (PALEO)CLIMÁTICO GLOBAL</t>
  </si>
  <si>
    <t>TRAITS: UN ENFOQUE DE ESTUDIO DE LA ECOLOGÍA MICROBIANA BASADO EN RASGOS Y GREMIOS</t>
  </si>
  <si>
    <t>OBSERVACIÓN BIENAL DEL CARBONO, ACIDIFICACIÓN, TRANSPORTE Y SEDIMENTACIÓN EN EL ATLÁNTICO NORTE</t>
  </si>
  <si>
    <t>ATLANTIC ECOSYSTEMS ASSESSMENT, FORECASTING &amp; SUSTAINABILITY</t>
  </si>
  <si>
    <t>PROVIDING AN OPEN COLLABORATIVE SPACE FOR DIGITAL BIOLOGY IN EUROPE</t>
  </si>
  <si>
    <t>AVALIACIÓN E MITIGACIÓN DE RISCOS DA PRESENZA DE NANOMATERIAIS EN AQUACULTURA ATLÁNTICA</t>
  </si>
  <si>
    <t>P. CLIMATE ADAPTATION TO SHIFTING STOCKS</t>
  </si>
  <si>
    <t>SESGOS COGNITIVOS Y DISCRECIONALIDAD JUDICIAL</t>
  </si>
  <si>
    <t>CAMBIO CLIMÁTICO, CIRCULARIDAD Y VENTAJA COMPETITIVA: CÓMO INTERACTÚAN LAS OPCIONES ESTRATÉGICAS E I</t>
  </si>
  <si>
    <t>EXTERNALIDADES Y COOPERACIÓN</t>
  </si>
  <si>
    <t>PATRIMONIO CULTURAL INTANXIBLE NA CONTORNA TERRESTRE E MARIÑA DA ÁREA ATLÁNTICA</t>
  </si>
  <si>
    <t>CADEA DE VALOR DA MOBILIDADE AVANZADA E ESTENDIDA EN GALICIA E NORTE DE PORTUGAL</t>
  </si>
  <si>
    <t>PROGRAMA INTERREG V A POCTEP SHERPA DO MAR</t>
  </si>
  <si>
    <t>EUROPEAN MARINE BIOLOGICAL RESOURCE CENTRE BIOBANK</t>
  </si>
  <si>
    <t>POESÍA ACTUAL Y POLÍTICA II - CONFLICTOS SOCIALES Y DIALOGISMOS POÉTICOS</t>
  </si>
  <si>
    <t>BIFEGA - GRUPO DE INVESTIGACIÓN EN ESTUDOS LITERARIOS E CULTURAIS, TRADUCIÓN E INTERPRETACIÓN</t>
  </si>
  <si>
    <t>HO6 - GRAMÁTICA COGNITIVA E FUNCIONAL</t>
  </si>
  <si>
    <t>RECUPERACIÓN DE BIOSURFACTANTES CONTENIDOS EN LAS AGUAS DE LAVADO DE MAÍZ MEDIANTE PROCESOS DE MEMBR</t>
  </si>
  <si>
    <t>BOMBAS DE CALOR AEROTÉRMICAS CON REFRIGERANTES DE BAJO PCA</t>
  </si>
  <si>
    <t>CONTROL DE ACCIONAMIENTOS POLIFÁSICOS TOLERANTES A FALTAS Y DE CONVERTIDORES PARA CONEXIÓN A RED O P</t>
  </si>
  <si>
    <t>MEJORAS EN ACCIONAMIENTOS ELÉCTRICOS MULTIFASE CON DETECCIÓN Y TOLERANCIA DE FALTAS PARA VEHÍCULOS E</t>
  </si>
  <si>
    <t>EM1 - GTE (GRUPO DE TECNOLOXÍA ENERXÉTICA)</t>
  </si>
  <si>
    <t>DESARROLLO DE NUEVAS TECNOLOGÍAS DE CALENTADORES DE LÍQUIDO DE ALTO VOLTAJE (HVCH)</t>
  </si>
  <si>
    <t>TRANSFORMANDO O REFUGALLO PLÁSTICO DO OCÉANO EN PRODUTOS VERDES PARA AS INDUSTRIAS MARÍTIMAS</t>
  </si>
  <si>
    <t>BIOREFINERIES FOR THE VALORISATION OF MACROALGAL RESIDUAL BIOMASS AND LEGUME PROCESSING BY-PRODUCTS</t>
  </si>
  <si>
    <t>SUSTAINABLE AND COST-EFFECTIVE PRODUCTION PROCESS FOR THE UPCYCLING OF OLIVE, GRAPE AND NUT BY- PROD</t>
  </si>
  <si>
    <t>EFECTO DE LOS FUNGICIDAS SOBRE LA MICROBIOTA DEL VINO Y LA COMPOSICIÓN DE VINO DE UVA BLANCA</t>
  </si>
  <si>
    <t>AVANCES HACIA UNA BIORREFINERÍA SOSTENIBLE BASADA EN LA VALORIZACIÓN DE ESPECIES INVASORAS</t>
  </si>
  <si>
    <t>DESARROLLO DE TECNOLOGÍAS SOSTENIBLES PARA LA VALORIZACIÓN DE SUBPRODUCTOS DE LA INDUSTRIA ALIMENTAR</t>
  </si>
  <si>
    <t>MACROALGAS INVASORAS COMO FUENTE DE NUEVOS BIOPRODUCTOS</t>
  </si>
  <si>
    <t>BIOPOLÍMEROS AVANZADOS ADAPTADOS Á IMPRESIÓN 3D DE HIDROXELES: APLICACIÓNS INTELIXENTES E SAUDABLES</t>
  </si>
  <si>
    <t>NOVAS OPORTUNIDADES DE NEGOCIO PARA PEMES BASEADAS EN TECNOLOXÍAS FACILITADORAS ESENCIAIS</t>
  </si>
  <si>
    <t>NARRATIVAS DIGITALES CONTRA LA DESINFORMACIÓN. ESTUDIO DE REDES, TEMAS Y FORMATOS EN LOS FACTCHECKER</t>
  </si>
  <si>
    <t>¿QUÉ ESTAMOS OLVIDANDO EN LA EDUCACIÓN INCLUSIVA?: UNA INVESTIGACIÓN PARTICIPATIVA EN GALICIA</t>
  </si>
  <si>
    <t>INTELIGENCIA GEOESPACIAL COMO SOPORTE A LA TOMA DE DECISIONES EN MOVILIDAD URBANA</t>
  </si>
  <si>
    <t>"PALEOINTERFAZ: ELEMENTO ESTRATÉGICO EN LA PREVENCIÓN DE INCENDIOS FORESTALES. DESARROLLO DE METODOL</t>
  </si>
  <si>
    <t>TF1 - XEOTECNOLOXÍAS APLICADAS REF. GRC-ED431C 2020/01</t>
  </si>
  <si>
    <t>ATLANTTIC: CENTRO DE INVESTIGACIÓN DO SUG (CATEGORÍA D). REF.CIATLANTTIC</t>
  </si>
  <si>
    <t>NEXT GENERATION SMART PERCEPTION SENSORS AND DISTRIBUTED INTELLIGENCE FOR PROACTIVE HUMAN MONITORING</t>
  </si>
  <si>
    <t>MÉTODOS ROBUSTOS PARA INFERENCIA ESTADÍSTICA, INTEGRIDAD DE DATOS Y GESTIÓN DE INTERFERENCIA - 1</t>
  </si>
  <si>
    <t>EUROPEAN DOCTORATE IN INDIUM PHOSPHIDE PIC FABRICATION TECHNOLOGY. EDIFY(H2020MSCURIE.IND)</t>
  </si>
  <si>
    <t>INNOVATIVE WIRELESS POWER DEVICES USING MICRO-THERMOELECTRIC GENERATORS ARRAYS</t>
  </si>
  <si>
    <t>HETEROGENEIDAD GENÓMICA DE LAS CÉLULAS TUMORALES CIRCULANTES</t>
  </si>
  <si>
    <t>MITOGENÓMICA Y MITOPROTEÓMICA DE MEJILLONES MARINOS CON HERENCIA UNIPARENTAL DOBLE DEL ADN MITOCONDR</t>
  </si>
  <si>
    <t>"CONTROL HOMEOSTÁTICO DE LA INGESTA DE ALIMENTO EN PECES CON ESPECIAL ATENCIÓN AL EJE INTESTINO-CERE</t>
  </si>
  <si>
    <t>PREDICCIÓN DE EVOLUCIÓN DE PROTEÍNAS CONSIDERANDO SELECCION SOBRE ESTABILIDAD Y FUNCION</t>
  </si>
  <si>
    <t>PROCESADOS DE BIOMASA HERBICIDA PARA CONTROL ECOLÓGICO DE MALEZAS</t>
  </si>
  <si>
    <t>CANALES DE POTASIO DE DOBLE DOMINIO DE PORO (K2P-TREK) EN NEURONAS PARASIMPÁTICAS DEL GANGLIO INTRAC</t>
  </si>
  <si>
    <t>XB2 - XENÉTICA DE POBOACIÓNS E CITOXENÉTICA</t>
  </si>
  <si>
    <t>IN1 - INMUNOLOXÍA</t>
  </si>
  <si>
    <t>FA2 - FÍSICA APLICADA 2</t>
  </si>
  <si>
    <t>P. ECOBREED(H2020-SFS2017-2) INCREASING THE EFFICIENCY AND COMPETITIVENESS OF ORGANIC CROP BREEDING</t>
  </si>
  <si>
    <t>RESILIENCIA DE LAS INFRAESTRUCTURAS: TECNOLOGÍAS DE APOYO PARA LA CARACTERIZACIÓN DEL ÍNDICE DE VULN</t>
  </si>
  <si>
    <t>BULLYING, HETERONORMATIVIDAD Y ETNOCENTRISMO: EL ROL DEL PROFESORADO DE EDUCACIÓN SECUNDARIA</t>
  </si>
  <si>
    <t>EL ACOSO SEXUAL A TRAVÉS DE LOS COMENTARIOS SOBRE EL CUERPO (PIROPOS) EN LAS RELACIONES INTERPERSONA</t>
  </si>
  <si>
    <t>ADVANCED SURFACE ENHANCED RAMAN SPECTROSCOPY (SERS) BASED TECHNOLOGIES FOR GAS AND LIQUIDS SENSING I</t>
  </si>
  <si>
    <t>DISEÑO RACIONAL DE SERS TAGS DE ALTO EFICIENCIA PARA DETECCIÓN MEDIANTE INMUNOENSAYO Y BIOIMAGEN</t>
  </si>
  <si>
    <t>BIOSENSORES BACTERIANOS DE DISPERSION RAMAN AUMENTADA EN SUPERFICIE PARA DETECCION MULTIPLE ULTRASEN</t>
  </si>
  <si>
    <t>ECONOMÍA CIRCULAR EN LA INDUSTRIA TEXTIL MEDIANTE EL USO DE NUEVOS DISOLVENTES PARA EL TRATAMIENTO D</t>
  </si>
  <si>
    <t>SINTESIS ESTEREOCONTROLADA DE PRODUCTOS NATURALES POLIENICOS BIOACTIVOS CON POTENCIAL TERAPEUTICO Y</t>
  </si>
  <si>
    <t>ESTRATEGIAS BASADAS EN COMPLEJOS METÁLICOS PARA EL DIAGNÓSTICO Y TRATAMIENTO DEL CÁNCER DE PULMÓN DE</t>
  </si>
  <si>
    <t>QF1 - QUÍMICA COLOIDAL</t>
  </si>
  <si>
    <t>DESARROLLO DE NUEVOS MEDICAMENTOS BASADOS EN ANÁLOGOS DE VIT D PARA EL TRATAMIENTO DE LA DEFICIENCIA</t>
  </si>
  <si>
    <t>SISTEMAS ANALITICOS INNOVADORES BASADOS EN RECEPTORES NANOESTRUCTURADOS SOBRE SUSTRATOS (NANO)CELULO</t>
  </si>
  <si>
    <t xml:space="preserve">CONSELLO SOCIAL                                                       </t>
  </si>
  <si>
    <t>VICERREITORIA DE PLANIFICACION</t>
  </si>
  <si>
    <t>ESCUELA DE FORMACION PERMAENTE</t>
  </si>
  <si>
    <t>ESCOLA INTERNACIONAL DE DOUTORAMENTO</t>
  </si>
  <si>
    <t>DESAFÍOS ESTRATÉGICOS DE LA CONTRATACIÓN PÚBLICA EN LA ERA DE LA 4ª REVOLUCIÓN INDUSTRIAL: SOSTENIBI</t>
  </si>
  <si>
    <t>PULSED DETONATION THRUSTER REF. ESA AO/1-10110/19/NL/MG</t>
  </si>
  <si>
    <t>TOWARD A RISK-BASED ASSESSIMENT OF MICROPLASTIC POLUTION IN MARINE ECOSYSTEMS:RESPONSE</t>
  </si>
  <si>
    <t>LAND-BASED SOLUTIONS FOR PLASTIFCS IN THE SEA REF. LABPLAS</t>
  </si>
  <si>
    <t>GRUPO EZ1 REF. GRC-ED431C 2021/42</t>
  </si>
  <si>
    <t>GRUPO XM1 REF. GPC-ED431B 2021/18</t>
  </si>
  <si>
    <t>EXPLORATION OF THE SOIL BIOTA ASSCIATED TO CASUARINACEAE TREES FROM TROPICAL ULTRAMAFIC AREAS REF. C</t>
  </si>
  <si>
    <t>DESARROLLO DE NANOFLUIDOS PARA INTERCAMBIADORES DE CALOR EN LA INDUSTRIA RENOVABLE GEOTÉRMICA REF.PI</t>
  </si>
  <si>
    <t>RADIANT - EFECTO DE LA RADIACIÓN SOLAR Y LA TEMPERATURA SOBRE LA DEGRADACIÓN DE LA BIOMASA MACROALG</t>
  </si>
  <si>
    <t>SÍNTESIS DE NANOCRISTALES QUIRALES DE HALUROS DE PEROVSKITAS CON COMPOSICIÓN Y MORFOLOGÍA CONTROLADA</t>
  </si>
  <si>
    <t>BUSCANDO SEÑALES ORGÁNICAS EN MARTE REF.PID2020-119412RJ-I00</t>
  </si>
  <si>
    <t>LA INVESTIGACIÓN MARINA Y EL CAMBIO CLIMÁTICO REF. MISIÓN AZUL</t>
  </si>
  <si>
    <t>CENTINELAS DE LA COSTA REF. CENTINELAS</t>
  </si>
  <si>
    <t>NANOFLUIDOS OPTIMIZADOS PARA INTERCAMBIADORES DE CALOR EN UNA PLANTA PILOTO DE ENERGÍA GEOTÉRMICA (N</t>
  </si>
  <si>
    <t>GRUPO AGAF REF. GPC-ED431B 2021/15</t>
  </si>
  <si>
    <t>PROSPERING WITHOUT GROWTH: SCIENCE, TECHNOLOGY AND INNOVATION IN A POST-GROWTH ERA. REF. PROSPERA</t>
  </si>
  <si>
    <t>A JUST TRANSITION TO THE CIRCULAR ECONOMY REF. JUST2CE</t>
  </si>
  <si>
    <t>INNOVATION, INVESTIMENT, INFRASTRUCTURE AND SECTOR INTEGRATION: TRANSFORMATIVE POLICIES FOR A CLIMAT</t>
  </si>
  <si>
    <t>TJDE - TEORÍA DE JUEGOS Y DESIGUALDADES ECONÓMICAS REF. PID2020-113440GB-I00</t>
  </si>
  <si>
    <t>ECONOMÍA Y EFICIENCIA: CRISIS ECONÓMICAS, TRABAJO INFANTIL Y CAMBIO CLIMÁTICO REFPID2020-118119GB-I0</t>
  </si>
  <si>
    <t>USUARIOS, EMPRESAS Y CADENA DE VALOR GLOBAL ANTE EL NUEVO ECOSISTEMA DE MOVILIDAD: RETOS Y LÍNEAS DE</t>
  </si>
  <si>
    <t>ACCELERATING AND UPSCALING TRANSFORMATIONAL ADAPTATION IN EUROPE: DEMONSTRATION OF WATER-RELATED INN</t>
  </si>
  <si>
    <t>ECONOMÍA E COMERCIO NA COSTA ATLÁNTICA DA MAURITANIA TINGITANA (MARROCOS) DURANTE A ANTIGÜIDADE TARD</t>
  </si>
  <si>
    <t>VULNERABILIDAD INTRAFAMILIAR Y POLÍTICA EN EL MUNDO ANTIGUO. REF.PID2020-116349GB-I00</t>
  </si>
  <si>
    <t>GRUPO HI19 REF. GRC-ED431C 2021/52</t>
  </si>
  <si>
    <t>INTRUTHS 2 - LA ARTICULACIÓN DE VULNERABILIDADES INDIVIDUALES Y COMUNITARIAS EN LA LITERATURA IRLAN</t>
  </si>
  <si>
    <t>FRAGMENTS: CONSTRUCTIONALISING NON-CANONICAL EXPRESSIONS IN WRITTEN ENGLISH REF.PID2020-117541GB-I0</t>
  </si>
  <si>
    <t>LA CALIDAD EN EL SUBTITULADO EN DIRECTO: UN ESTUDIO REGIONAL, NACIONAL E INTERNACIONAL REF.PID2020-1</t>
  </si>
  <si>
    <t>COGNITIVE REPRESENTATION OF MULTI-WORD SEQUENCES AND REDUCED VARIANTS IN L1 AND L2 USERS OF ENGLISH:</t>
  </si>
  <si>
    <t>AYUDA ADICIONAL PARA EJECUCIÓN DE ACTIVIDADES DE INVESTIGACIÓN REF. RYC-2019-027537-I-P</t>
  </si>
  <si>
    <t>GRUPO EQ3 REF. GRC-ED431C 2021/43</t>
  </si>
  <si>
    <t>GRUPO CI11-ENCOMAT REF. GPC-ED431B 2021/14</t>
  </si>
  <si>
    <t>IDENTIFICACIÓN Y ANÁLISIS DE SISTEMAS DINÁMICOS: METODOLOGÍAS COMPUTACIONALES Y APLICACIONES EN MICR</t>
  </si>
  <si>
    <t>RESIHOSP-AOP - REDUCCIÓN DEL IMPACTO AMBIENTAL Y SANITARIO DE EFLUENTES HOSPITALARIOS MEDIANTE OXIDA</t>
  </si>
  <si>
    <t>NUEVOS AVANCES METODOLÓGICOS Y COMPUTATIONALES EN ESTADÍSTICA NO PARAMÉTRICA Y SEMIPARAMÉTRICA REF.</t>
  </si>
  <si>
    <t>PREDYCTBIO - PROMOVIENDO LA EXPLOTACIÓN DE MODELOS DINÁMICOS EN LA BIOECONOMÍA CON TÉCNICAS COMPUTAC</t>
  </si>
  <si>
    <t>STHERM - INVESTIGACIÓN EXPERIMENTAL Y NUMÉRICA DEL COMPORTAMIENTO TÉRMICO DE SUPERFICIES MICROTEXT</t>
  </si>
  <si>
    <t>NUEVOS APÓSITOS BASADOS EN NANOFIBRAS DE VIDRIO BIOACTIVO PRODUCIDAS POR LASER SPINNING REF.. PID202</t>
  </si>
  <si>
    <t>MULTISTATIC MILLIMETRE-WAVE RADAR FOR NEAR-FIELD 3-D DYNAMIC IMAGING: ELECTROMAGNETIC SENSING REF.</t>
  </si>
  <si>
    <t>REALIZACIÓN DUN ESTUDO PARA A IMPLANTACIÓN DA TECNOLOXÍA DE PROTONTERAPIA REF. PROTONTERAPIA</t>
  </si>
  <si>
    <t>ECONOMÍA CIRCULAR EN EL SECTOR AVÍCOLA MEDIANTE EL APROVECHAMIENTO ENERGÉTICO DE LAS DEYECCIONES REF</t>
  </si>
  <si>
    <t>UN ENFOQUE PRÁCTICO Y PRÓXIMO A LA REALIDAD DE MERCADO EN LA DETECCIÓN Y EL TRATAMIENTO DE COMPUEST</t>
  </si>
  <si>
    <t>TECNOLOGÍA DE INYECCIÓN DE OZONO PARA PURIFICACIÓN DE GASES DE ESACAPE (O3-INTEGAP) REF. PDC2021-12</t>
  </si>
  <si>
    <t>GRUPO FA9 REF. GRC-ED431C 2021/44</t>
  </si>
  <si>
    <t>GRUPO BV1 REF. GRC-ED431C 2021/46</t>
  </si>
  <si>
    <t>GRUPO OF1 REF. GPC-ED431B 2021/22</t>
  </si>
  <si>
    <t>GRUPO EQ11 REF. GPC-ED431B 2021/23</t>
  </si>
  <si>
    <t>SOSTENBILIDAD DE LA PRODUCCIÓN DE VIÑEDO: REDUCCIÓN DE INSUMOS EXTERNOS, INCREMENTO DE LA BIODIVERSI</t>
  </si>
  <si>
    <t>MODELO DE INSPECCIÓN E INFORMACIÓN FERROVIARIA (RIIM) REF. PLEC2021- 007940</t>
  </si>
  <si>
    <t>BIORREFINERÍA DE RESIDUOS CERVECEROS CON SOLVENTES EUTÉCTICOS PROFUNDOS PARA PRODUCIR BIOSURFACTANTE</t>
  </si>
  <si>
    <t>BIOREFINERÍAS PARA LA PRODUCCIÓN DE BIOCOMBUSTIBLES, COMPUESTOS QUÍMICOS DE BASE Y NUEVOS INGREDIENT</t>
  </si>
  <si>
    <t>SUPERVIVENCIA DE DISPOSITIVOS CAPTADORES DE ENERGÍA DE LAS OLAS. REF.PID2020-113245RB-I00</t>
  </si>
  <si>
    <t>EXPERIMENTOS, SIMULACIÓN Y TEORÍA DE LA AUTOORGANIZACIÓN EN SISTEMAS BIOLÓGICOS REF.PID2020-115722G</t>
  </si>
  <si>
    <t>APLICACIONES DE SISTEMAS NO LINEALES DE SCHRÖDINGER EN FOTÓNICA, FLUIDOS CUÁNTICOS Y ONDAS DE MATERI</t>
  </si>
  <si>
    <t>GRUPO GEN REF. GRC-ED431C 2021/50</t>
  </si>
  <si>
    <t>MODELOS MULTITAREA DE ETIQUETADO SECUENCIAL PARA EL RECONOCIMIENTO DE ENTIDADES ENRIQUECIDO CON INFO</t>
  </si>
  <si>
    <t>MODELOS BASADOS EN APRENDIZAJE AUTOMÁTICO PARA DETECTAR Y FRENAR LA DESINFORMACIÓN SOBRE SALUD EN R</t>
  </si>
  <si>
    <t>VALIDACIÓN CLÍNICA Y PLAN DE ACCESO AL MERCADO DE UN SISTEMA CAD BASADO EN DEEP LEARNING PARA LA DET</t>
  </si>
  <si>
    <t>LUCHA CONTRA LA DESINFORMACIÓN Y CRITERIOS DE VALOR EN LOS DEBATES ELECTORALES EN TELEVISIÓN Y MEDIO</t>
  </si>
  <si>
    <t>GRUPO DX5 REF. GRC-ED431C 2021/51</t>
  </si>
  <si>
    <t>GRUPO FA3 REF. GRC-ED431C 2021/49</t>
  </si>
  <si>
    <t>BIOHEAT - DISPOSITIVOS BIOMÉDICOS CALENTABLES REF. PID2020-115415RB-I00</t>
  </si>
  <si>
    <t>FLATCITY-URBAN: URBAN INVENTORY FOR FLATCITY REF. PDC2021-121239-C32</t>
  </si>
  <si>
    <t>NUEVA GENERACIÓN DE SENSORES INTELIGENTES E INTELIGENCIA DISTRIBUIDA PARA MONITORIZACIÓN PROACTIVA D</t>
  </si>
  <si>
    <t>PROMOTION OF RURAL MUSEUMS AND HERITAGE SITES IN THE VICINITY OF EUROPEAN PILGRIMAGE ROUTES</t>
  </si>
  <si>
    <t>EUROPEAN LANGUAGE EQUALITY REF. ELE</t>
  </si>
  <si>
    <t>DEVELOPMENT OF AN EFFICIENT STEGANALYSIS FRAMEWORK FOR UNCOVERING HIDDEN DATA IN DIGITAL MEDIA</t>
  </si>
  <si>
    <t>SERIOUS GAMES FOR THE EARLY DETECTION ON COGNITIVE IMPAIRMENT REF. PANORAMIX</t>
  </si>
  <si>
    <t>GRUPO SC10 REF. GRC-ED431C 2021/47</t>
  </si>
  <si>
    <t>GRUPO SC9 REF. GPC-ED431B 2021/24</t>
  </si>
  <si>
    <t>ICARUS - RED SATELITAL CENTRADA EN INFORMACIÓN PARA COMUNICACIONES VEHICULARES REF. PID2020-113240RB</t>
  </si>
  <si>
    <t>SAPIENS - SERVICIOS Y APLICACIONES PARA UN ENVEJECIMIENTO SALUDABLE REF. PID2020-115137RB-I00</t>
  </si>
  <si>
    <t>ARISE1: REDES ULTRADENSAS SIN CELDAS (DECK) REF. PID2020-116329GB-C21</t>
  </si>
  <si>
    <t>CRIPTOGRAFÍA CUÁNTICA BASADA EN INTERFERENCIA CUÁNTICA CON SEGURIDAD Y PRESTACIONES MEJORADAS REF.PI</t>
  </si>
  <si>
    <t>MEDIDA Y CARACTERIZACIÓN DE CANAL DE RADIO PROPAGACIÓN PARA EL FUTURO ECOSISTEMA DE COMUNICACIONES M</t>
  </si>
  <si>
    <t>PRIVACIDAD EN MACHINE LEARNING COLABORATIVO Y DISTRIBUIDO, SUJETO A REQUISITOS DE RENDIMIENTO Y EFIC</t>
  </si>
  <si>
    <t>MODELADO Y DISEÑO DE NUEVOS MULTIPLICADORES DE FRECUENCIA Y AMPLIFICADORES DE POTENCIA PARA UN SISTE</t>
  </si>
  <si>
    <t>SIMULACIÓN ELECTROMAGNÉTICA MULTIALGORÍTMICA PARA EL ANÁLISIS DE PROBLEMAS EXTREMADAMENTE COMPLEJOS</t>
  </si>
  <si>
    <t>UN ENFOQUE PRÁCTICO Y PRÓXIMO A LA REALIDAD DE MERCADO EN LA DETECCIÓN Y EL TRATAMIENTO DE COMPUESTO</t>
  </si>
  <si>
    <t>ANÁLISIS, DISEÑO Y POST-PROCESADO PARA MEJORAR LAS PRESTACIONES DE UNA ANTENA MULTIHAZ (REALSAT) REF</t>
  </si>
  <si>
    <t>MACRO AND MICROPLASTIC IN AGRICULTURAL SOIL SYSTEMS. REF. SOPLAS</t>
  </si>
  <si>
    <t>MECANISMOS NEURONALES SUBYACENTES AL CONTROL VISUOVESTIBULAR DE LA ESTABILIZACIÓN DE LA MIRADA REF.</t>
  </si>
  <si>
    <t>AVALIACIÓN ESPACIAL DO CAMBIO CLIMÁTICO RECENTE NA REPÚBLICA DE CABO VERDE: BASES PARA A ADAPTACIÓN</t>
  </si>
  <si>
    <t>STABILEYES - MECANISMOS NEURONALES SUBYACENTES AL CONTROL VISUOVESTIBULAR DE LA ESTABILIZACIÓN DE LA</t>
  </si>
  <si>
    <t>ESTIMATE-NE-ID - ESTIMACIÓN DEL CENSO EFECTIVO Y LA DEPRESIÓN CONSANGUÍNEA UTILIZANDO DATOS GENÓMICO</t>
  </si>
  <si>
    <t>CAPITALIZATION OF MEDITERRANEAN MAIZE GERMPLASM FOR IMPROVING STRESS TOLERANCE REF. PCI2021-121919</t>
  </si>
  <si>
    <t>MAINTAINING INTEGRITY, PERFORMANCE AND SAFETY OF THE ROAD INFRASTRUCTURE THROUGH AUTONOMOUS ROBOTIZE</t>
  </si>
  <si>
    <t>RESILIENT FOREST VALUE CAINS - ENHANCING RESILIENCE REF. RESONATE</t>
  </si>
  <si>
    <t>4MAP4HEALTH: MAPPING ON FOREST HEALTH,SPECIES AND FOREST FIRE RISKS USING NOVEL ICT DATA AND APPROA</t>
  </si>
  <si>
    <t>EVALUACIÓN NO DESTRUCTIVA DE INFRAESTRUCTURAS DEL TRANSPORTE CRÍTICAS - ENDITÍ REF.EXCELENCIA-ED431</t>
  </si>
  <si>
    <t>MLFWATER - MEJORA DE LA GESTIÓN DE LA CALIDAD DE LAS AGUAS: SOLUCIONES FUNCIONALES Y DE APRENDIZAJE</t>
  </si>
  <si>
    <t>ON ZAXINONE METABOLISME,TRANSPORT AND ITS ROLE IN RICE GROWTH AND BIOTIC INTERACTIONS</t>
  </si>
  <si>
    <t>ULTRASENSITIVE BIOSENSING PLATFORM FOR MULTIPLEX CELLULAR PROTEIN PHENOTYPING AT SINGLE-CELL LEVE</t>
  </si>
  <si>
    <t>GRUPO QO3 REF. GRC-ED431C 2021/41</t>
  </si>
  <si>
    <t>GRUPO QO1 REF. GRC-ED431C 2021/45</t>
  </si>
  <si>
    <t>WATER-RESISTANT AND NONTOXIC PEROVSKITE NANOCRYSTALS FOR NEXT-GENERATION OPTOELECTRONICS REF. EXCELE</t>
  </si>
  <si>
    <t>SENSNANOMARE - DESARROLLO DE UNA ESTRATEGIA SENSORA BASADA EN PLASMÓNICA PARA LA MONITORIZACIÓN DE N</t>
  </si>
  <si>
    <t>MODELOS MULTIESCALA PARA EL DISEÑO DE FOTOCATALIZADORES PLASMÓNICOS REF.PID2020-118282RA-I00</t>
  </si>
  <si>
    <t>PRODUCTOS QUÍMICOS DE ALTO VALOR AÑADIDO A PARTIR DE GAS NATURAL Y CO2 MEDIANTE CATÁLISIS INDUCIDA M</t>
  </si>
  <si>
    <t>CATÁLISIS HOMOGÉNEA COMPUTACIONAL: PROCESOS DE TRANSFERENCIA DE OXÍGENO Y ACTIVACIÓN DE ENLACES MÚLT</t>
  </si>
  <si>
    <t>OUTROS INGRESOS PROCEDENTES PRESTACIONS DE SERVIZOS</t>
  </si>
  <si>
    <t>VENDA DE BENS</t>
  </si>
  <si>
    <t>REINTEGROS DE OPERACIONS CORRENTES</t>
  </si>
  <si>
    <t>OUTROS INGRESOS</t>
  </si>
  <si>
    <t>DA ADMINISTRACION DO ESTADO</t>
  </si>
  <si>
    <t>DE ORGANISMOS AUTONOMOS</t>
  </si>
  <si>
    <t>DE SOCIEDADES PUBLICAS E OUTROS ENTES PUBLICOS</t>
  </si>
  <si>
    <t>DAS COMUNIDADES AUTÓNOMAS</t>
  </si>
  <si>
    <t>DAS CORPORACIONS LOCAIS</t>
  </si>
  <si>
    <t>DE EMPRESAS PRIVADAS</t>
  </si>
  <si>
    <t>DE FAMILIAS E INSTITUCIONS SEN FINS DE LUCRO</t>
  </si>
  <si>
    <t>DO EXTERIOR</t>
  </si>
  <si>
    <t>RENTAS DE BENS INMOBLES</t>
  </si>
  <si>
    <t>PRODUCTOS DE CONCESIONS</t>
  </si>
  <si>
    <t>OUTROS INGRESOS PATRIMONIALES</t>
  </si>
  <si>
    <t>DE EDIFICIOS E OUTRAS CONSTRUCCIÓNS</t>
  </si>
  <si>
    <t>DE ORGANISMOS AUTONOMOS ADMINISTRATIVOS</t>
  </si>
  <si>
    <t>DE CORPORACIONS LOCAIS</t>
  </si>
  <si>
    <t>REINTEGRO DE PRÉSTAMOS CONCEDIOS FÓRA DO SECTOR PÚBLICO</t>
  </si>
  <si>
    <t>REMANENTE DE TESOURERIA</t>
  </si>
  <si>
    <t>PREZOS PÚBLICOS</t>
  </si>
  <si>
    <t>DE SOCIEDADES, ENTIDADES PÚBLICAS EMPRESARIAIS, FUNDACION E RESTO DE ENTES</t>
  </si>
  <si>
    <t>DAS COMUNIDADES AUTONOMAS</t>
  </si>
  <si>
    <t>DEREITOS DE MATRICULA EN CURSOS Y SEMINARIOS</t>
  </si>
  <si>
    <t>COTAS INSTALACIONS DEPORTIVAS</t>
  </si>
  <si>
    <t>DEREITOS DE MATRICULA E SERVIZOS ACADEMICOS</t>
  </si>
  <si>
    <t>OUTROS PREZOS PUBLICOS</t>
  </si>
  <si>
    <t>SERVIZOS PRESTADOS POR ACTIVIDADES INVESTIGADORAS</t>
  </si>
  <si>
    <t>DEREITOS CUSTOS INDIRECTOS</t>
  </si>
  <si>
    <t>VENDA DE PUBLICACIONS PROPIAS</t>
  </si>
  <si>
    <t>DE EXERCICIOS PECHADOS</t>
  </si>
  <si>
    <t>DO ORZAMENTO CORRENTE</t>
  </si>
  <si>
    <t>INGRESOS DIVERSOS</t>
  </si>
  <si>
    <t>DE MINISTERIOS</t>
  </si>
  <si>
    <t>CONSORCIOS</t>
  </si>
  <si>
    <t>FUNDACIONES PUBLICAS</t>
  </si>
  <si>
    <t>DA XUNTA</t>
  </si>
  <si>
    <t>OUTROS ENTES DA COMUNIDADE AUTÓNOMA</t>
  </si>
  <si>
    <t>DE CONCELLOS.</t>
  </si>
  <si>
    <t>DE DEPUTACIÓNS</t>
  </si>
  <si>
    <t>DE EMPRESAS PRIVADAS.</t>
  </si>
  <si>
    <t>DE FAMILIAS</t>
  </si>
  <si>
    <t>DE  INSTITUCIONS SIN ANIMO DE LUCRO</t>
  </si>
  <si>
    <t>UNIVERSIDADES</t>
  </si>
  <si>
    <t>OTRAS TRASFERENCIAS DE LA UE</t>
  </si>
  <si>
    <t>APORTACIONES DERIVADAS DE CONVENIOS INTERNACIONALES DE COOPERACIÓN</t>
  </si>
  <si>
    <t>OUTROS INGRESOS DO EXTERIOR</t>
  </si>
  <si>
    <t>ALUGER E PRODUCTOS DE BENS INMOBLES</t>
  </si>
  <si>
    <t>CANONS</t>
  </si>
  <si>
    <t>OTRAS CONCESIONES Y APROVECHAMIENTOS</t>
  </si>
  <si>
    <t>OUTROS</t>
  </si>
  <si>
    <t>VENTA DE OUTRAS INVERSIONS REAIS</t>
  </si>
  <si>
    <t>DE MINISTERIOS.</t>
  </si>
  <si>
    <t>DA XUNTA DE GALICIA</t>
  </si>
  <si>
    <t>DE DEPUTACIONS</t>
  </si>
  <si>
    <t>CONTRATOS INVESTIGACIÓN(ART.83 L.O.U.)</t>
  </si>
  <si>
    <t>DE INSTITUCIONS SEN FINS DE LUCRO</t>
  </si>
  <si>
    <t>DO FONDO EUROPEO DE DESARROLLO (FEDER)</t>
  </si>
  <si>
    <t>OUTRAS TRANSFERENCIAS DE LA UNIÓN EUROPEA</t>
  </si>
  <si>
    <t>OUTRAS TRANSFERENCIAS</t>
  </si>
  <si>
    <t>REINTEGRO PTMO. CORTO PRAZO</t>
  </si>
  <si>
    <t>REINTEGRO PRESTAMOS PERSONAL</t>
  </si>
  <si>
    <t>DE CONSORCIOS</t>
  </si>
  <si>
    <t>DEREITOS DE MATRICULA CURSOS FORMACIÓN</t>
  </si>
  <si>
    <t>PRESTAMO INTERBIBLIOTECARIO</t>
  </si>
  <si>
    <t>OUTROS INGRESOS EN FORMALIZACION</t>
  </si>
  <si>
    <t>OUTROS INGRESOS DIVERSOS</t>
  </si>
  <si>
    <t>DE CURSOS Y OBRADOIROS</t>
  </si>
  <si>
    <t>CONGRESOS INVESTIGACIÓN</t>
  </si>
  <si>
    <t>INGRESOS CACTI ART. 83 L.O.U.</t>
  </si>
  <si>
    <t>INGRESOS ECIMAT ART. 83 L.O.U.</t>
  </si>
  <si>
    <t>INGRESOS CITI ART. 83 L.O.U</t>
  </si>
  <si>
    <t>SERVIZOS PRESTADOS FEUGA</t>
  </si>
  <si>
    <t>OUTROS SERVIZOS PRESTADOS</t>
  </si>
  <si>
    <t>FINANCIAMENTO ESTRUCTURAL</t>
  </si>
  <si>
    <t>FINANCIAMENTO POR RESULTADOS</t>
  </si>
  <si>
    <t>OUTRAS SUBVENCIONS</t>
  </si>
  <si>
    <t>CONCELLO DE PONTEVEDRA</t>
  </si>
  <si>
    <t>CONCELLO DE VIGO</t>
  </si>
  <si>
    <t>DEPUTACIÓN DE PONTEVEDRA</t>
  </si>
  <si>
    <t>COMPENSACIONS ISEP</t>
  </si>
  <si>
    <t>OUTRAS INSTITUCIONS SIN FINS DE LUCRO</t>
  </si>
  <si>
    <t>ALUGUER DE LOCAIS</t>
  </si>
  <si>
    <t>ALUGUER OUTROS PRODUCTOS INMOBLES</t>
  </si>
  <si>
    <t>FECYT</t>
  </si>
  <si>
    <t>FONDO GALEGO DE GARANTÍA AGRARIA (FEOGA)</t>
  </si>
  <si>
    <t>DEPUTACION DE PONTEVEDRA</t>
  </si>
  <si>
    <t>CATEDRA INTERNACIONAL JOSE SARAMAGO</t>
  </si>
  <si>
    <t>SUBVENCION PARA OUTROS PROGRAMAS EUROPEOS</t>
  </si>
  <si>
    <t>OUTROS PREZOS PUBLICOS. COTAS OPOSICIONS E CONCURSOS</t>
  </si>
  <si>
    <t>INGRESOS MEC PARA SUBVENCIONAR GASTOS PERSOAL INVESTIGADOR</t>
  </si>
  <si>
    <t>SEPIE (SERV.ESPAÑOL PARA LA INTERNACIONALIZACIÓN DE LA EDUCACIÓN)</t>
  </si>
  <si>
    <t>PRAZAS VINCULADAS E PERSOAL DE INVESTIGACION</t>
  </si>
  <si>
    <t>FINANCIAMENTO COSTE PERSOAL PRAZAS VINCULADAS (CHUVI)</t>
  </si>
  <si>
    <t>INGRESOS MEC PARA PROXECTOS COFINANCIADOS FEDER/MEC</t>
  </si>
  <si>
    <t>UNIVERSIDADE DE VIGO</t>
  </si>
  <si>
    <t>111LP23</t>
  </si>
  <si>
    <t>111LP29</t>
  </si>
  <si>
    <t>111LP32</t>
  </si>
  <si>
    <t>111LP36</t>
  </si>
  <si>
    <t>121D002</t>
  </si>
  <si>
    <t>121D005</t>
  </si>
  <si>
    <t>121D007</t>
  </si>
  <si>
    <t>121D008</t>
  </si>
  <si>
    <t>121D013</t>
  </si>
  <si>
    <t>121D014</t>
  </si>
  <si>
    <t>121D026</t>
  </si>
  <si>
    <t>121D027</t>
  </si>
  <si>
    <t>121DAGB</t>
  </si>
  <si>
    <t>121DEGD</t>
  </si>
  <si>
    <t>121DGCD</t>
  </si>
  <si>
    <t>121DINE</t>
  </si>
  <si>
    <t>121DINT</t>
  </si>
  <si>
    <t>121DITP</t>
  </si>
  <si>
    <t>121DMYF</t>
  </si>
  <si>
    <t>121DNRM</t>
  </si>
  <si>
    <t>121DSEA</t>
  </si>
  <si>
    <t>121DTAX</t>
  </si>
  <si>
    <t>121DUCV</t>
  </si>
  <si>
    <t>121DVRX</t>
  </si>
  <si>
    <t>121DWWW</t>
  </si>
  <si>
    <t>131HIDI</t>
  </si>
  <si>
    <t>131HMRR</t>
  </si>
  <si>
    <t>311VMRR</t>
  </si>
  <si>
    <t>421SMRR</t>
  </si>
  <si>
    <t>GASTOS DE PERSONAL FINANCIADOS CON FONDOS DE RECUALIFICACION DEL SISTEMA UNIVERSITARIO</t>
  </si>
  <si>
    <t>GASTOS PERSONAL FONDOS FINANCIADOS MRR MARGARITA SALAS</t>
  </si>
  <si>
    <t>PERSOAL FINANCIADO CON FONDOS MRR. PROGRAMA INVESTIGO</t>
  </si>
  <si>
    <t>PERSONAL FINANCIADO CON FONDOS MRR. PROXECTO UNIDIGITAL. LIÑA MOODLE</t>
  </si>
  <si>
    <t>SEGURIDADE SOCIAL PERSOAL PROXECTOS FINANCIADOS XUNTA</t>
  </si>
  <si>
    <t>ORDINARIO EMPRESAS PUBLICAS</t>
  </si>
  <si>
    <t>BOLSAS INVESTIGADORES FINANCIADAS FONDOS RECUALIFICACION SISTEMA UNIVERSITARIO</t>
  </si>
  <si>
    <t>TRANSFERENCIAS E SUBVENCIONS AO EXTERIOR</t>
  </si>
  <si>
    <t>EDIFICIOS USO DEPORTIVO E CULTURAL</t>
  </si>
  <si>
    <t>PROXECTOS DE INVESTIGACION FINANCIADOS EXTERIOR NO U.E.</t>
  </si>
  <si>
    <t>TRANSFERENCIAS E SUBVENCIÓNS AO EXTERIOR</t>
  </si>
  <si>
    <t>M.U. ENXEÑARIA BIOMEDICA</t>
  </si>
  <si>
    <t>M.U. EN INTELIXENCIA ARTIFICIAL</t>
  </si>
  <si>
    <t>M.U. EN ENSINANZA DO ESPAÑOL COMO LINGUA ESTRANXEIRA OU SEGUNDA LINGUA (MIELES)</t>
  </si>
  <si>
    <t>M.U. EN EXERCICIO TERAPÉUTICO E FUNCIONAL EN FISIOTERAPIA</t>
  </si>
  <si>
    <t>DIPLOMA CURSO AVANZADO POSGRAO : EFICIENCIA ENERXETICA EN REHABILITACION DE EDIFICIOS</t>
  </si>
  <si>
    <t>DIPLOMA CURSO FORMACION UNIVERSITARIA: CONTROL ESTATISTICO DE CALIDADE CON R</t>
  </si>
  <si>
    <t>DIPLOMA CURSO FORMACION UNIVERSITARIA: DATA MINING CON "R"</t>
  </si>
  <si>
    <t>DIPLOMA CURSO FORMACION UNIVERSITARIA: ESTATISTICA AVANZADA CON R PARA PROFESIONAIS DA SAUDE</t>
  </si>
  <si>
    <t>DIPLOMA CURSO FORMACIÓN UNIVERSITARIA: O IVE NA FISCALIDADE EMPRESARIAL</t>
  </si>
  <si>
    <t>DIPLOMA CURSO FORMACION UNIVERSITARIA: NEGOCIACION COLECTIVA E INDIVIDUAL NO AMBITO LABORAL</t>
  </si>
  <si>
    <t>DIPLOMA CURSO AVANZADO POSGRAO: DIDACTICA DA FICCION E CREACION LITERARIA</t>
  </si>
  <si>
    <t>MEJORA DEL SISTEMA DE ABASTECIMIENTO DE AGUA PARA CONSUMO HUMANO EN UNA POBLACIÓN DE GUINEA BISSAU</t>
  </si>
  <si>
    <t>THE EUROPEAN GREEN DEAL. ANALYSIS AND INSIGHTS -GREENDEAL</t>
  </si>
  <si>
    <t>GLOBAL CITIZENSHIP AND DIVERSITY MANAGEMENT SKILLS IN HIGHER EDUCATION</t>
  </si>
  <si>
    <t>INNOVACION EDUCATIVA E FORMACION</t>
  </si>
  <si>
    <t>PROGRAMA PROMOCIONAL INTEAMS</t>
  </si>
  <si>
    <t>INNOVATIVE TEACHING PROFESSIONAL DEVELOPMENT WITH TEAM-BASED LEARNING DESIGN</t>
  </si>
  <si>
    <t>NEW USES AND INNOVATIVE MANAGEMENT OF FOREST-MEET YOUR FOREST</t>
  </si>
  <si>
    <t>SIMBIOSIS EUROLATINA PARA ACUICULTURA SOSTENIBLE</t>
  </si>
  <si>
    <t>COOPERATION BETWEEN TAX ADMINISTRATIONS IN THE EU DIGITAL ENVIRONMENTS (JEATRIBUTARIO)</t>
  </si>
  <si>
    <t>FORTALECIMIENTO DE LA UNIVERSIDAD DE CABO VERDE PARA EL FOMENTO DEL EMPRENDIMIENTO Y LA INNOVACIÓN S</t>
  </si>
  <si>
    <t>VIRTUAL PRESENCE IN HIGHER EDUCATION HYBRID LEARNING</t>
  </si>
  <si>
    <t>ACCIONS ESTRATEXICAS AO AMPARO DO CONVENIO COA XUNTA DE GALICIA</t>
  </si>
  <si>
    <t>ACTUACIONES CON FONDOS DEL MARCO DE RECUPERACION Y RESILIENCIA</t>
  </si>
  <si>
    <t>111LC</t>
  </si>
  <si>
    <t>121DG</t>
  </si>
  <si>
    <t>121DN</t>
  </si>
  <si>
    <t>121DT</t>
  </si>
  <si>
    <t>131HI</t>
  </si>
  <si>
    <t>131HM</t>
  </si>
  <si>
    <t>311VM</t>
  </si>
  <si>
    <t>421SM</t>
  </si>
  <si>
    <t xml:space="preserve">DOCENCIA  </t>
  </si>
  <si>
    <t>074207</t>
  </si>
  <si>
    <t>074208</t>
  </si>
  <si>
    <t>076202</t>
  </si>
  <si>
    <t>07A202</t>
  </si>
  <si>
    <t>07AL01</t>
  </si>
  <si>
    <t>07ATI1</t>
  </si>
  <si>
    <t>07B200</t>
  </si>
  <si>
    <t>07C200</t>
  </si>
  <si>
    <t>07C277</t>
  </si>
  <si>
    <t>07C278</t>
  </si>
  <si>
    <t>07C279</t>
  </si>
  <si>
    <t>07C281</t>
  </si>
  <si>
    <t>07C282</t>
  </si>
  <si>
    <t>07C283</t>
  </si>
  <si>
    <t>07C284</t>
  </si>
  <si>
    <t>07C285</t>
  </si>
  <si>
    <t>07C286</t>
  </si>
  <si>
    <t>07C287</t>
  </si>
  <si>
    <t>07E200</t>
  </si>
  <si>
    <t>07E232</t>
  </si>
  <si>
    <t>07E233</t>
  </si>
  <si>
    <t>07E234</t>
  </si>
  <si>
    <t>07E235</t>
  </si>
  <si>
    <t>07E236</t>
  </si>
  <si>
    <t>07E237</t>
  </si>
  <si>
    <t>07E238</t>
  </si>
  <si>
    <t>07E239</t>
  </si>
  <si>
    <t>07E240</t>
  </si>
  <si>
    <t>07E241</t>
  </si>
  <si>
    <t>07G201</t>
  </si>
  <si>
    <t>07G202</t>
  </si>
  <si>
    <t>07G203</t>
  </si>
  <si>
    <t>07H211</t>
  </si>
  <si>
    <t>07I236</t>
  </si>
  <si>
    <t>07I237</t>
  </si>
  <si>
    <t>07I238</t>
  </si>
  <si>
    <t>07I239</t>
  </si>
  <si>
    <t>07I241</t>
  </si>
  <si>
    <t>07I242</t>
  </si>
  <si>
    <t>07I243</t>
  </si>
  <si>
    <t>07I244</t>
  </si>
  <si>
    <t>07I245</t>
  </si>
  <si>
    <t>07I246</t>
  </si>
  <si>
    <t>07I247</t>
  </si>
  <si>
    <t>07I248</t>
  </si>
  <si>
    <t>07I249</t>
  </si>
  <si>
    <t>07I250</t>
  </si>
  <si>
    <t>07I251</t>
  </si>
  <si>
    <t>07I252</t>
  </si>
  <si>
    <t>07I253</t>
  </si>
  <si>
    <t>07I254</t>
  </si>
  <si>
    <t>07I255</t>
  </si>
  <si>
    <t>07K200</t>
  </si>
  <si>
    <t>07K235</t>
  </si>
  <si>
    <t>07K236</t>
  </si>
  <si>
    <t>07K237</t>
  </si>
  <si>
    <t>07K238</t>
  </si>
  <si>
    <t>07K243</t>
  </si>
  <si>
    <t>07K244</t>
  </si>
  <si>
    <t>07K245</t>
  </si>
  <si>
    <t>07K246</t>
  </si>
  <si>
    <t>07K247</t>
  </si>
  <si>
    <t>07K248</t>
  </si>
  <si>
    <t>07K249</t>
  </si>
  <si>
    <t>07K250</t>
  </si>
  <si>
    <t>07K251</t>
  </si>
  <si>
    <t>07K252</t>
  </si>
  <si>
    <t>07K253</t>
  </si>
  <si>
    <t>07K254</t>
  </si>
  <si>
    <t>07K255</t>
  </si>
  <si>
    <t>07K256</t>
  </si>
  <si>
    <t>07K257</t>
  </si>
  <si>
    <t>07K258</t>
  </si>
  <si>
    <t>07K259</t>
  </si>
  <si>
    <t>07K260</t>
  </si>
  <si>
    <t>07K261</t>
  </si>
  <si>
    <t>07M209</t>
  </si>
  <si>
    <t>07M210</t>
  </si>
  <si>
    <t>07N204</t>
  </si>
  <si>
    <t>07Q208</t>
  </si>
  <si>
    <t>07Q209</t>
  </si>
  <si>
    <t>07R209</t>
  </si>
  <si>
    <t>07R210</t>
  </si>
  <si>
    <t>07R213</t>
  </si>
  <si>
    <t>07T240</t>
  </si>
  <si>
    <t>07T241</t>
  </si>
  <si>
    <t>07T242</t>
  </si>
  <si>
    <t>07T244</t>
  </si>
  <si>
    <t>07T245</t>
  </si>
  <si>
    <t>07T246</t>
  </si>
  <si>
    <t>07T247</t>
  </si>
  <si>
    <t>07T248</t>
  </si>
  <si>
    <t>07T249</t>
  </si>
  <si>
    <t>07T251</t>
  </si>
  <si>
    <t>07T252</t>
  </si>
  <si>
    <t>07T253</t>
  </si>
  <si>
    <t>07T254</t>
  </si>
  <si>
    <t>07T255</t>
  </si>
  <si>
    <t>07T256</t>
  </si>
  <si>
    <t>07T257</t>
  </si>
  <si>
    <t>07V216</t>
  </si>
  <si>
    <t>07V219</t>
  </si>
  <si>
    <t>07V220</t>
  </si>
  <si>
    <t>07V221</t>
  </si>
  <si>
    <t>07V222</t>
  </si>
  <si>
    <t>07V223</t>
  </si>
  <si>
    <t>07V224</t>
  </si>
  <si>
    <t>07V225</t>
  </si>
  <si>
    <t>07V226</t>
  </si>
  <si>
    <t>07V227</t>
  </si>
  <si>
    <t>07V228</t>
  </si>
  <si>
    <t>07V233</t>
  </si>
  <si>
    <t>07W202</t>
  </si>
  <si>
    <t>07W203</t>
  </si>
  <si>
    <t>07W204</t>
  </si>
  <si>
    <t>07W205</t>
  </si>
  <si>
    <t>07W206</t>
  </si>
  <si>
    <t>07W207</t>
  </si>
  <si>
    <t>07W208</t>
  </si>
  <si>
    <t>07X208</t>
  </si>
  <si>
    <t>07X209</t>
  </si>
  <si>
    <t>07Z200</t>
  </si>
  <si>
    <t>07Z201</t>
  </si>
  <si>
    <t>07Z202</t>
  </si>
  <si>
    <t>07Z203</t>
  </si>
  <si>
    <t>07Z204</t>
  </si>
  <si>
    <t>SUBVENCIÓNS AO EXTERIOR</t>
  </si>
  <si>
    <t>GASTOS DE PERSOAL FINANCIADO FONDOS MRR</t>
  </si>
  <si>
    <t>DEPARTAMENTO ESTADISTICA E INVESTIGACION OPERATIVA</t>
  </si>
  <si>
    <t>DEPARTAMENTO MATEMATICAS</t>
  </si>
  <si>
    <t>DEPARTAMENTO ECONOMIA APLICADA</t>
  </si>
  <si>
    <t>DEPARTAMENTO ECONOMIA FINANCIERA E CONTABILIDADE</t>
  </si>
  <si>
    <t>DEPARTAMENTO FUNDAMENTOS DA ANALISE ECONOMICA E Hª DE INSTITUCIONS ECO</t>
  </si>
  <si>
    <t>DEPARTAMENTO ORGANIZACION EMPRESAS E MARKETING</t>
  </si>
  <si>
    <t>DEPARTAMENTO SOCIOLOXIA CIENCIA POLITICA E DA ADMINISTRACION E FILOSO</t>
  </si>
  <si>
    <t>DEPARTAMENTO DE COMUNICACION AUDIOVISUAL E PUBLICIDADE</t>
  </si>
  <si>
    <t>AYUDA ADICIONAL PARA EJECUCIÓN DE ACTIVIDADES DE INVESTIGACIÓN REF. RYC-2018-024131-I-P</t>
  </si>
  <si>
    <t>DEPARTAMENTO HISTORIA ARTE E XEOGRAFIA</t>
  </si>
  <si>
    <t>SHAPING MULTILINGUAL ACCESS THROUGH RESPEAKING TECHNOLOGY. REF. SMART</t>
  </si>
  <si>
    <t>DEPARTAMENTO DE FILOLOXIA GALEGA E LATINA</t>
  </si>
  <si>
    <t>DEPARTAMENTO FILOLOXIA INGLESA FRANCESA E ALEMANA</t>
  </si>
  <si>
    <t>DEPARTAMENTO DE LINGUA ESPAÑOLA</t>
  </si>
  <si>
    <t>DEPARTAMENTO LITERATURA ESPAÑOLA E TEORIA LITERATURA</t>
  </si>
  <si>
    <t>DEPARTAMENTO DE TRADUCCIÓN E LINGÜÍSTICA</t>
  </si>
  <si>
    <t>AYUDA ADICIONAL PARA EJECUCIÓN DE ACTIVIDADES DE INVESTIGACIÓN. REF. RYC2018-024407-I-P</t>
  </si>
  <si>
    <t>P. SAFEWAY GIS-BASED INFRAESTRUCTURE MANAGEMENT SYSTEM FOR OPTIMIZED RESP</t>
  </si>
  <si>
    <t>REFORZO DA XESTIÓN DE RISCOS ASOCIADOS A INFRAESTRUTURAS NO ESPAZO ATLÁNTICO</t>
  </si>
  <si>
    <t>DEPARTAMENTO DESEÑO NA ENXEÑARIA</t>
  </si>
  <si>
    <t>DEPARTAMENTO ENXEÑERIA ELECTRICA</t>
  </si>
  <si>
    <t>DEPARTAMENTO ENXEÑERIA MECANICA MAQUINAS MOTORES TERMICOS E FLUIDOS</t>
  </si>
  <si>
    <t>DEPARTAMENTO DE ENXEÑERIA QUIMICA</t>
  </si>
  <si>
    <t>DEPARTAMENTO ENXEÑARIA DOS MATERIAIS</t>
  </si>
  <si>
    <t>DEPARTAMENTO ENXEÑERIA DE SISTEMAS E AUTOMATICA</t>
  </si>
  <si>
    <t>DEPARTAMENTO TECNOLOXIA ELECTRONICA</t>
  </si>
  <si>
    <t>AYUDA ADICIONAL PARA EJECUCIÓN DE ACTIVIDADES DE INVESTIGACIÓN. REF. RYC2018-024454-I-P</t>
  </si>
  <si>
    <t>AYUDA ADICIONAL PARA EJECUCIÓN DE ACTIVIDADES DE INVESTIGACIÓN. REF. RYC2018-026103-I-P</t>
  </si>
  <si>
    <t>DESARROLLO E IMPLEMENTACIÓN INTEGRAL DE NUEVAS TECNOLOGÍAS, PRODUCTOS Y ESTRATEGIAS PARA REDUCIR LA</t>
  </si>
  <si>
    <t>FÍSICA AMBIENTAL</t>
  </si>
  <si>
    <t>AYUDA COMPLEMENTARIA PARA LÍNEA PROPIA DE INVESTIGACIÓN REF. IJC2019-042235-I</t>
  </si>
  <si>
    <t>AYUDA COMPLEMENTARIA PARA LÍNEA PROPIA DE INVESTIGACIÓN REF.IJC2019-038895-I</t>
  </si>
  <si>
    <t>RESIDUOS, SOLOS E PLANTAS (RESOPLA)</t>
  </si>
  <si>
    <t>DOTACIÓN PARA DESENVOLVER LIÑA PROPIA DE INVESTIGACIÓN</t>
  </si>
  <si>
    <t>DEPARTAMENTO DE INFORMATICA</t>
  </si>
  <si>
    <t>MTI- MODULO TECNOLOXICO INDUSTRIAL</t>
  </si>
  <si>
    <t>OFICINA DE PROYECTOS INTERNACIONALES</t>
  </si>
  <si>
    <t>OFICINA DE RELACIONS INTERNACIONAIS</t>
  </si>
  <si>
    <t>CAMPUS OURENSE</t>
  </si>
  <si>
    <t>DEPARTAMENTO ESCULTURA</t>
  </si>
  <si>
    <t>DEPARTAMENTO PINTURA</t>
  </si>
  <si>
    <t>DEPARTAMENTO DEBUXO</t>
  </si>
  <si>
    <t>SERVICIOS CENTRAIS CAMPUS PONTEVEDRA</t>
  </si>
  <si>
    <t>A CLUSTER RANDOMIZED CROOS OVER REPEATED...ON CARDIOVASCULAR FITNESS IN YOUNG PERSONS WITH DOWN SYND</t>
  </si>
  <si>
    <t>DPTO PSICOLOXIA EVOLUTIVA E COMUNICACION</t>
  </si>
  <si>
    <t>CONVENIO COA CONSELLARÍA DE MEDIO RURAL PARA O DESENVOLVEMENTO DO INVENTARIO FORESTAL CONTINUO DE GA</t>
  </si>
  <si>
    <t>FORTALECIMIENTO DE LOS SISTEMAS TRANSFRONTERIZOS DE PREVENCIÓN Y EXTINCIÓN DE INCENDIOS FORESTALES Y</t>
  </si>
  <si>
    <t>FACTORY COMPETITIVENESS AND ELECTROMOBILITY THROUGH INNOVATION REF. FACENDO 4.0</t>
  </si>
  <si>
    <t>"EN COMPAÑÍA" - ACOMPAÑAMIENTO TERAPÉUTICO INTELIGENTE A PERSONAS CON DEMENCIA REF. ENCOMPAÑÍA</t>
  </si>
  <si>
    <t>TECNOLOXIAS DA INFORMACION</t>
  </si>
  <si>
    <t>RADIOUAV-IGNICIA 2018</t>
  </si>
  <si>
    <t>INTEGRATED PHOTONIC FOR THE NEXT GENERATION OF AUTONOMUS VEHIVLES USING INP TECHNOLOGIES</t>
  </si>
  <si>
    <t>DEPARTAMENTO ENXEÑERÍA TELEMÁTICA</t>
  </si>
  <si>
    <t>DEPARTAMENTO TEORIA DO SINAL E COMUNICACIÓNS</t>
  </si>
  <si>
    <t>DPTO MATEMATICA APLICADA I</t>
  </si>
  <si>
    <t>DPTO MATEMATICA APLICADA II</t>
  </si>
  <si>
    <t>INVOVLING PEOPLE TO PROTECT WILD BEES AND OTHER POLLINATORS IN THE MEDITERRANEAN</t>
  </si>
  <si>
    <t>MAPPING BIODIVERSITY CRADLES AND GRAVES</t>
  </si>
  <si>
    <t>AXUDA COMPLEMENTARIA PARA LIÑA PROPIA DE INVESTIGACIÓN REF. ED431I 2020/09</t>
  </si>
  <si>
    <t>AXUDA COMPLEMENTARIA PARA LIÑA PROPIA DE INVESTIGACIÓN REF. POSB-2021/023</t>
  </si>
  <si>
    <t>THE GENOMIC BASIS OF TEMPERATURE ADAPTATION ACROSS SPACE REF. GETEMAS</t>
  </si>
  <si>
    <t>AYUDA COMPLEMENTARIA PARA LÍNEA PROPIA DE INVESTIGACIÓN REF. IJC2019-039166-I</t>
  </si>
  <si>
    <t>AYUDA ADICIONAL PARA EJECUCIÓN DE ACTIVIDADES DE INVESTIGACIÓN REF. RYC-2019-026959-I</t>
  </si>
  <si>
    <t>PRESERVACIÓN DE SERVIZOS DE POLINIZACIÓN ATLÁNTICOS E CONTROL DA ESPECIE INVASORA VESPA VELUTINA</t>
  </si>
  <si>
    <t>DPTO BIOLOXIA FUNCIONAL E CIENCIAS DA SAUDE</t>
  </si>
  <si>
    <t>DPTO BIOLOXIA VEXETAL E CIENCIAS DO SOLO</t>
  </si>
  <si>
    <t>DPTO BIOQUIMICA XENETICA E INMUNOLOXIA</t>
  </si>
  <si>
    <t>HARMONISED TRANSPORT INFRASTRUCTURE MONITORING IN EUROPE FOR OPTIMAL MAINTENANCE AND SAFETY</t>
  </si>
  <si>
    <t>AYUDA ADICIONAL PARA EJECUCIÓN DE ACTIVIDADES DE INVESTIGACIÓN REF. RYC2019-026604-I-P</t>
  </si>
  <si>
    <t>DPTO ENXEÑERIA DOS RECURSOS NATURAIS E MEDIO AMBIENTE</t>
  </si>
  <si>
    <t>DPTO ANALISE E INTERVENCION PSICOSOCIOEDUCATIVA.</t>
  </si>
  <si>
    <t>DEPARTAMENTO DIDACTICA ORGANIZACION ESCOLAR METODOS OPERATIVOS</t>
  </si>
  <si>
    <t>DEPARTAMENTO DE DIDACTICAS ESPECIAIS</t>
  </si>
  <si>
    <t>AYUDA ADICIONAL PARA EJECUCIÓN DE ACTIVIDADES DE INVESTIGACIÓN REF. RYC-2018-026103-I-P</t>
  </si>
  <si>
    <t>A RAPID NON-INVASIVE ON-CHIP MIRNA-BASED SPUTUM ASSAY FOR EARLY STAGE LUNG CANCER SCREENING</t>
  </si>
  <si>
    <t>AYUDA COMPLEMENTARIA PARA LÍNEA PROPIA DE INVESTIGACIÓN REF. IJC2019-040291-I</t>
  </si>
  <si>
    <t>AXUDA COMPLEMENTARIA PARA LIÑA PROPIA DE INVESTIGACIÓN REF. POS-B2021/021</t>
  </si>
  <si>
    <t>AXUDA COMPLEMENTARIA PARA LIÑA PROPIA DE INVESTIGACIÓN REF. POSB-2021/013</t>
  </si>
  <si>
    <t>DPTO QUIMICA ANALITICA E ALIMENTARIA</t>
  </si>
  <si>
    <t>DPTO QUIMICA INORGANICA</t>
  </si>
  <si>
    <t>DPTO QUIMICA FISICA</t>
  </si>
  <si>
    <t>DPTO QUIMICA ORGANICA</t>
  </si>
  <si>
    <t>BENEFICIOS POLA REALIZACIÓN DE INVESTIMENTOS FINANCEIROS</t>
  </si>
  <si>
    <t>DE ENTIDADES PÚBLICAS EMPRESARIAIS</t>
  </si>
  <si>
    <t>DPTO DEREITO PRIVADO</t>
  </si>
  <si>
    <t>DPTO DEREITO PUBLICO</t>
  </si>
  <si>
    <t>DPTO DEREITO PUBLICO ESPECIAL, COMUNICACION AUDIOVISUAL E PUBLICIDADE</t>
  </si>
  <si>
    <t>DELEGACION ALUMNOS E.U.E. EMPRESARIALES</t>
  </si>
  <si>
    <t>DELEGACION ALUMNOS CIENCIAS DEL MAR</t>
  </si>
  <si>
    <t>DELEGACION ALUMNOS CIENCIAS ECONOMICAS</t>
  </si>
  <si>
    <t>DELEGACION DE ALUMNOS DE FILOLOXIA E TRADUCION</t>
  </si>
  <si>
    <t>DELEGACION DE ALUMNOS DE E.T.S. ENXEÑERIA INDUSTRIAL</t>
  </si>
  <si>
    <t>DELEGACION DE ALUMNOS DE TELECOMUNICACIONS</t>
  </si>
  <si>
    <t>DELEGACION DE ALUMNOS DE E.T.S. MINAS</t>
  </si>
  <si>
    <t>DELEGACION DE ALUMNOS DE BIOLOXIA</t>
  </si>
  <si>
    <t>DELEGACION DE ALUMNOS DE QUIMICAS</t>
  </si>
  <si>
    <t>DELEGACION DE ALUMNOS DE BELAS ARTES</t>
  </si>
  <si>
    <t>DELEGACION DE ALUMNOS DE C. EDUCACION E DO DEPORTE</t>
  </si>
  <si>
    <t>DELEGACION DE ALUNOS DA ESCOLA DE ENXEÑARIA FORESTAL</t>
  </si>
  <si>
    <t>DELEGACION DE ALUNOS DA ESCOLA DE CIENCIAS SOCIAIS</t>
  </si>
  <si>
    <t>DELEGACION DE ALUMNOS DE DEREITO</t>
  </si>
  <si>
    <t>DELEGACION DE ALUMNOS DE HISTORIA</t>
  </si>
  <si>
    <t>DELEGACION DE ALUMNOS DE CIENCIAS-OURENSE</t>
  </si>
  <si>
    <t>DELEGACION DE ALUMNOS DE C. EDUCACION -OURENSE</t>
  </si>
  <si>
    <t>DELEGACION DE ALUMNOS DE INFORMATICA</t>
  </si>
  <si>
    <t>DELEGACION DE ALUMNOS DE FISIOTERAPIA</t>
  </si>
  <si>
    <t>DELEGACION ALUMNOS DEREITO ECONOMICO</t>
  </si>
  <si>
    <t>BIBLIOTECA CENTRAL CAMPUS OURENSE</t>
  </si>
  <si>
    <t>BIBLIOTECA CENTRAL CAMPUS PONTEVEDRA</t>
  </si>
  <si>
    <t>BIBLIOTECA UNIVERSITARIA</t>
  </si>
  <si>
    <t>NETWORK OF LEADING ECOSYSTEM SCALE EXPERIMENTAL AQUATIC MESOCOSM FACILITIES CONNECTING RIVERS, LAKE</t>
  </si>
  <si>
    <t>ERIC FORUM IMPLEMENTATION PROJECT</t>
  </si>
  <si>
    <t>TROPICAL AND SOUTH ATLANTIC CLIMATE-BASED MARINE ECOSYSTEM PREDICTIONS FOR SUSTAINABLE MANAGEMENT</t>
  </si>
  <si>
    <t>CATI</t>
  </si>
  <si>
    <t>DEPARTAMENTO ECOLOXIA BIOLOXIA ANIMAL</t>
  </si>
  <si>
    <t>DEPARTAMENTO XEOCIENCIAS MARIÑAS E ORDENACION DO TERRITORIO</t>
  </si>
  <si>
    <t>CINBIO- CENTRO DE INVESTIGACIONS BIOMEDICAS</t>
  </si>
  <si>
    <t>CITI- CENTRO DE INVESTIGACION</t>
  </si>
  <si>
    <t>DEPARTAMENTO FISICA APLICADA</t>
  </si>
  <si>
    <t>CLIMATE CHANGE AND FUTURE MARINE ECOSYSTEM SERVICES AND BIODIVERSITY</t>
  </si>
  <si>
    <t>AYUDA ADICIONAL PARA EJECUCIÓN DE ACTIVIDADES DE INVESTIGACIÓN REF. RYC-2019-025734-I</t>
  </si>
  <si>
    <t>CONVENIO PARA A CREACIÓN E FUNCIONAMENTO DO OBSERVATORIO EÓLICO DE GALICIA</t>
  </si>
  <si>
    <t>Suma de Recaudación Neta</t>
  </si>
  <si>
    <t>GRUPO DMT REF. GPC-ED431B 2022/11</t>
  </si>
  <si>
    <t>ADAPTACIÓN Y MANTENIMIENTO DEL EMPLEO EN EL NUEVO ECOSISTEMA PRODUCTIVO REF. PID2021-124395OB-I00</t>
  </si>
  <si>
    <t>MOVILIDAD AÉREA URBANA SEGURA Y EFICIENTE EN VERTIPUERTOS BASADA EN MODELOS CFD DE MICROMETEOROLOGÍA</t>
  </si>
  <si>
    <t>ENTREPRENEURIAL AND INNOVATION SKILLS FOR DEVELOPING THE NEW VALUE CHAINS OF MOBILITY, HEALTH AND MA</t>
  </si>
  <si>
    <t>GRUPO GEA REF. GRC-ED431C 2022/07</t>
  </si>
  <si>
    <t>GRUPO EA7-ECOSOT REF. GPC-ED431B 2022/03</t>
  </si>
  <si>
    <t>GRUPO OB REF. GPC-ED431B 2022/04</t>
  </si>
  <si>
    <t>DESTINO DE LOS PLÁSTICOS, GENES DE RESISTENCIA A ANTIBIÓTICOS Y PATÓGENOS MICROBIANOS HUMANOS</t>
  </si>
  <si>
    <t>CONTROL BIOLÓGICO DE LA FORMACIÓN Y POTENCIAL TÓXICO DE LAS PROLIFERACIONES DE ALGAS NOCIVAS</t>
  </si>
  <si>
    <t>IMPACTO DE NANOPARTÍCULAS METÁLICAS EN ECOSISTEMAS ACUÁTICOS E MAIS EN PRODUTOS DE ACUICULTURA: DES</t>
  </si>
  <si>
    <t>IMPULSO DUNHA REDE DE I+D EN QUÍMICA BIOLÓXICA PARA DIAGNOSE E TRATAMENTO DE ENFERMIDADES NEUROLÓXIC</t>
  </si>
  <si>
    <t>RADARES NO OBSERVATORIO RAIA REF. RADARONRAIA</t>
  </si>
  <si>
    <t>A RIGHT TO REPAIR FOR A POST-GROWTH SOCIETY: CONTROVERSIES, OPPORTUNITIES AND CHALLENGES REF. R2R4</t>
  </si>
  <si>
    <t>GRUPO HI8-ERENEA REF. GRC-ED431C 2022/02</t>
  </si>
  <si>
    <t>GRUPO EA3-REDE REF. GRC-ED431C 2022/37</t>
  </si>
  <si>
    <t>GRUPO OE7 REF. GPC-ED431B 2022/10</t>
  </si>
  <si>
    <t>GRUPO EA8 REF. GPC-ED431B 2022/13</t>
  </si>
  <si>
    <t>ESTUDIO DEL CAMBIO SECTORIAL EN EL PROCESO DE CRECIMIENTO Y DESARROLLO ECONÓMICO REF. PID2021-124015</t>
  </si>
  <si>
    <t>07FTEC</t>
  </si>
  <si>
    <t>P. FIGHTING FORES FIRES USING ELECTRONICS</t>
  </si>
  <si>
    <t>GRUPO H20-GEAAT REF. GPC-ED431B 2022/09</t>
  </si>
  <si>
    <t>SOCIEDAD INTERNACIONAL Y EUROPEÍSMO: LA HUELLA DE LAS OTRAS EUROPAS REF.PID2021-122750NB-C21</t>
  </si>
  <si>
    <t>DESCARBONIZACIÓN DE PROCESOS TÉRMICOS EN EL SECTOR CONSERVERO</t>
  </si>
  <si>
    <t>BIODIVERSITY RESTORATION AND CONSERVATION OF INLAND WATER ECOSYSTEMS FOR ENVIROMENTAL AND HUMAN WELL</t>
  </si>
  <si>
    <t>INTEGRATED PLANNING AND RECORDING CIRCULARITY OF CONSTRUCTION MATERIALS THROUGH DIGITAL MODELLING</t>
  </si>
  <si>
    <t>GRUPO OE2 REF. GPC-ED431B 2022/08</t>
  </si>
  <si>
    <t>PLANNING END-OF-LIFE BUILDINGS FOR A CIRCULAR TRANSITION BASED ON DIGITALIZATION (PANDORA)</t>
  </si>
  <si>
    <t>HERRAMIENTAS DE DIGITALIZACIÓN AVANZADA COMO SOPORTE A LA PLANIFICACIÓN INTEGRAL DE DECONSTRUCCIONES</t>
  </si>
  <si>
    <t>DESARROLO DE ESTRATEGIAS AVANZADAS PARA COMBUSTIÓN DE BIOMASA EN APLICACIONES DE GRAN POTENCIA</t>
  </si>
  <si>
    <t>ENFOQUE INTERDISCIPLINAR EFICIENTE PARA ANTICIPAR LA PROPAGACIÓN DE FALLOS EN PUENTES</t>
  </si>
  <si>
    <t>EVALUACIÓN DE LOS LICORES DE LAVADO DE MAÍZ COMO FUENTE DEL ANTIBIÓTICO GRAMICIDINA</t>
  </si>
  <si>
    <t>INTEGRACIÓN DE LA ENERGÍA FOTOVOLTAICA FLOTANTE MARINA EN LA COSTA ATLÁNTICA REF.PID2021-127876OB-I0</t>
  </si>
  <si>
    <t>IMPLEMENTANDO RESPUESTA TEMPORAL EN CENTELLEO DENTRO DE UNA TPC MASIVA DE ARGÓN REF. PID2021-125028O</t>
  </si>
  <si>
    <t>R3B EARLY PHASE EXPERIMENTS @FAIR REF. PID2021-127157NB-C22</t>
  </si>
  <si>
    <t>OPTIMIZACIÓN, APRENDIZAJE Y COOPERACIÓN CON APLICACIONES EN ECONOMÍA REF.PID2021-124030NB-C33</t>
  </si>
  <si>
    <t>INCREMENTO DEL VALOR DE LAS HARINAS DE INSECTOS EN UN CONTEXTO DE BIOECONOMÍA CIRCULAR REF. PID2021-</t>
  </si>
  <si>
    <t>CAMBIOS EL LA ESTRUCTURA DE LA ESTRATOSFERA DE LA TIERRA REF.PID2021-124991OB-I00</t>
  </si>
  <si>
    <t>07I271</t>
  </si>
  <si>
    <t>GRUPO AA1 REF. GRC-ED431C 2022/25</t>
  </si>
  <si>
    <t>GRUPO CF1 REF. GRC-ED431C 2022/35</t>
  </si>
  <si>
    <t>GRUPO EQ2 REF. GRC-ED431C 2022/08</t>
  </si>
  <si>
    <t>PRODUCCIÓN DE EXTRACTOS RICOS EN FIBRA, RESVERATROL Y PROANTOCIANIDINAS A PARTIR DE SEMILLAS DE UVA</t>
  </si>
  <si>
    <t>NUEVAS RUTAS DE APROVECHAMIENTO INTEGRAL DE BIOMASA FORESTAL PARA APLICACIONES DE ALTO VALOR AÑADIDO</t>
  </si>
  <si>
    <t>IMPLICACIONES AMBIENTALES Y AGRÍCOLAS DE NANOAGROQUÍMICOS: NUEVOS RETOS HACIA UNA PRODUCCIÓN ALIMENT</t>
  </si>
  <si>
    <t>BIORREFINERÍA DE MACROALGAS VERDES: HERRAMIENTAS PARA LA PREPARACIÓN DE NUEVOS BIOPOLÍMEROS PARA LA</t>
  </si>
  <si>
    <t>APROXIMACIÓN INTERDISCIPLINAR PARA DESENTRAÑAR EL DESTINO DEL MERCURIO EN ECOSISTEMAS FORESTALES DEL</t>
  </si>
  <si>
    <t>LAS MACROALGAS MARINAS COMO FUENTES EMERGENTES DE XILOLIGOSACÁRIDOS Y ESTUDIO DE SUS EFECTOS PREBIÓT</t>
  </si>
  <si>
    <t>EVALUACIÓN EN ALTA RESOLUCIÓN DEL TRANSPORTE DE HUMEDAD EN EL ATLÁNTICO NORTE EN CLIMA ACTUAL Y EN L</t>
  </si>
  <si>
    <t>GRUPO SI4 REF. GRC-ED431C 2022/03</t>
  </si>
  <si>
    <t>MÉTODOS ALGEBRAICOS EN GEOMETRÍA Y MÉTODOS GEOMÉTRICOS EN ÁLGEBRA REF.PID2021-127075NA-I00</t>
  </si>
  <si>
    <t>EMPRENDE MAKERS: DE EMAKERS A EMPRENDEDORES REF. EMPRENDEMAKERS</t>
  </si>
  <si>
    <t>MAPA DE LA DESINFORMACIÓN EN LAS COMUNIDADES AUTÓNOMAS Y ENTIDADES LOCALES DE ESPAÑA Y SU ECOSISTEM</t>
  </si>
  <si>
    <t>ESTABLECIMIENTO DE ESTÁNDARES DE COMPETENCIA MOTRIZ EN EDUCACIÓN PRIMARIA A TRAVÉS DE ALFA-MOV</t>
  </si>
  <si>
    <t>GRUPO AF4 REF. GPC-ED431B 2022/12</t>
  </si>
  <si>
    <t>LAS RÍAS BAIXAS (NO SISTEMA DE AFLORAMIENTO IBÉRICO) COMO ZONAS EXPERIMENTALES PARA ESTUDIAR EL IMPA</t>
  </si>
  <si>
    <t>SECURE QUANTUM COMMUNICATION WITH CORRELATED LIGHT SOURCES REF. SQC-CLS</t>
  </si>
  <si>
    <t>QUANTUM-SAFE-INTERNET REF. QSI</t>
  </si>
  <si>
    <t>TRUSTWORTHY MULTI-SITE PRIVACY ENHANCING TECHNOLOGIES REF. TRUMPET</t>
  </si>
  <si>
    <t>DICCIONARIO COLABORATIVO MULTIPLATAFORMA DE TÉRMINOS MÉDICOS Y DE SALUD ACCESIBLES EN LENGUA DE SIGN</t>
  </si>
  <si>
    <t>MICROWAVE PHOTONIC TECHNOLOGIES FOR COMMUNICATIONS AND SENSING APPLICATIONS IN SPACE REF. MWP4SPACE</t>
  </si>
  <si>
    <t>GRUPO TC1 REF. GRC-ED431C 2022/04</t>
  </si>
  <si>
    <t>TECNOLOGÍAS PARA LA INCLUSIÓN EN LENGUA DE SIGNOS: BASES DE DATOS, RECONOCIMIENTO Y TRADUCCIÓN</t>
  </si>
  <si>
    <t>COMUNICACIÓN Y SEGUIMIENTO ESPACIAL RADIOO REF. PID2021-122483OA-I00</t>
  </si>
  <si>
    <t>MICROBIOME-BASED NON-INVASIVE BIOMARKERS FOR COLORECTAL CANCER SCREENING REF. PRYGNAECC2021</t>
  </si>
  <si>
    <t>SOSTENIBILIDAD Y RESILIENCIA ACUÍCOLA A TRAVÉS DE ESTRATEGIAS NUTRICIONALES (ACUISOST)</t>
  </si>
  <si>
    <t>ROOT2RESILIENCE: ROOT PHENOTYPING AND GENETIC IMPROVEMENT FOR ROTATIONAL CROPS RESILIENT TO ENVIRON</t>
  </si>
  <si>
    <t>GRUPO XB5 REF. GRC-ED431C 2022/26</t>
  </si>
  <si>
    <t>GRUPO FB2 REF. GPC-ED431B 2022/01</t>
  </si>
  <si>
    <t>RESPUESTAS ECOLÓGICAS Y EVOLUTIVAS A LA ACTIVIDAD ANTROPOGÉNICA: SALAMANDRA  EN PLANTACIONES</t>
  </si>
  <si>
    <t>CAUSAS Y CONSECUENCIAS DE LOS POLIMORFISMOS NATURALES EN GASTERÓPODOS MARINOS REF.PID2021-124930NB</t>
  </si>
  <si>
    <t>MECANISMOS DE REGULACIÓN DE LA PERSISTENCIA DEL CARBONO ORGÁNICO EN ECOSISTEMAS DE TURBERA</t>
  </si>
  <si>
    <t>CUANTIFICANDO LA PÉRDIDA DE INFORMACIÓN DEL REGISTRO FÓSIL REF.PID2021-123202NA-I00</t>
  </si>
  <si>
    <t>LA CAJA SOSTENIBLE REF. CAJA SOSTENIBLE</t>
  </si>
  <si>
    <t>GRUPO CI5 REF. GRC-ED431C 2022/01</t>
  </si>
  <si>
    <t>LIMPEZA SOSTIBLE DO PATRIMONIO PICTÓRICO: OPTIMIZACIÓN DA ABLACIÓN LÁSER (LASERING)</t>
  </si>
  <si>
    <t>LIMPIEZA SOSTENIBLE DEL PATRIMONIO PICTÓRICO: OPTIMIZACIÓN DE LOS PROCESOS DE ABLACIÓN LÁSER</t>
  </si>
  <si>
    <t>TÉCNICAS DE DEEP LEARNING APLICADAS A LA GESTIÓN ENERGÉTICA Y CERTIFICACIÓN DEL FUNCIONAMIENTO</t>
  </si>
  <si>
    <t>GIVING RURAL ACTORS NOVEL DATA AND RE-USEABLE TOOLS TO LEAD PUBLIC ACTION IN RURAL AREAS REF.GRANULA</t>
  </si>
  <si>
    <t>ÉLITES, TECNOCRACIA Y CAMBIO POLÍTICO EN GALICIA Y NORTE DE PORTUGAL (1967-1977) REF.PID2021-127140N</t>
  </si>
  <si>
    <t>UNIVERSIDADE SEN FRONTEIRAS REF. UNISF</t>
  </si>
  <si>
    <t>NANOPEPTIDES AND NANOSACCHARIDES FOR ADVANCED AND SUSTAINABLE MATERIALS REF. PEPSAMATE</t>
  </si>
  <si>
    <t>GRUPO TNT REF. GRC-ED431C 2022/24</t>
  </si>
  <si>
    <t>CHARACTERIZATION OF CIGUATOXINS IN MICROALGAE AND FISH FROM EU RISK AREAS: MICROALGAE CULTURE, LC-MS</t>
  </si>
  <si>
    <t>RECEPTORES SINTÉTICOS QUIRALES PARA MOLÉCULAS BIOLÓGICAMENTE RELEVANTES REF. PID2021-128057NB-I00.</t>
  </si>
  <si>
    <t>FACULTADE DE COMERCIO</t>
  </si>
  <si>
    <t>CIENCIA DE IDA Y VUELTA. PLAN ANUAL DE ACTIVIDADES DE LA UCC+I DE LA UNIVERSIDADE DE VIGO 2022-2023</t>
  </si>
  <si>
    <t>DESAFÍOS DEL OCÉANO: CIENTÍFICAS AL MANDO REF. OCEAN CHALLENGES: WOMEN SCIENTISTS IN CHARGE</t>
  </si>
  <si>
    <t>ENFOQUE HOLÍSTICO PARA EL CULTIVO Y CONSERVACIÓN DE PARACENTROTUS LIVIDUS REF. (OCIMER+)</t>
  </si>
  <si>
    <t>AYUDA COMPLEMENTARIA PARA LÍNEA PROPIA DE INVESTIGACIÓN REF. IJC2020-045525-I</t>
  </si>
  <si>
    <t>AYUDA COMPLEMENTARIA PARA LÍNEA PROPIA DE INVESTIGACIÓN REF.IJC2020-043779-I</t>
  </si>
  <si>
    <t>PROGRAMA DE CIENCIAS MARIÑAS-PLAN COMPLEMENTARIO DE I+D+I REF.CIENCIASMARIÑAS-MRR</t>
  </si>
  <si>
    <t>PROGRAMA DE CIENCIAS MARIÑAS-GALICIA REF. CIENCIASMARIÑAS-FEMP/FEMPA</t>
  </si>
  <si>
    <t>HOW CAN FISHERIES CONTRIBUTE MORE TO A SUSTAINABLE FUTURE? REF. FISHERIES</t>
  </si>
  <si>
    <t>AXUDA COMPLEMENTARIA BENEFICIARIO AXUDA STG DO ERC REF. ERC-STG(PROSPERA)</t>
  </si>
  <si>
    <t>AXUDA COMPLEMENTARIA PARA LIÑA PROPIA DE INVESTIGACIÓN REF. POSB-2022-003</t>
  </si>
  <si>
    <t>INFORME PARA O EMPRENDEMENTO E O AUTOEMPREGO REF. SAVESEMPRENDE</t>
  </si>
  <si>
    <t>FERRAMENTA DIXITAL SAVES PARA O EMPRENDEMENTO COOPERATIVO NO SECTOR AGRARIO REF.SAVESAGACA</t>
  </si>
  <si>
    <t>AXUDA COMPLEMENTARIA PARA LIÑA PROPIA DE INVESTIGACIÓN REF. POSB-2022-023</t>
  </si>
  <si>
    <t>THE EARLY ACHEULEAN (~2.0-1.7 MILLION YEARS AGO) ON THE ETHIOPIAN'S HIGHLANDS AT MELKA KUNTURE REF.</t>
  </si>
  <si>
    <t>APLICACIÓN DO EXTRACTO BIOSURFACTANTE OBTIDO DOS LICORES DE LAVADO DE MILLO PARA USOS COSMÉTICOS E F</t>
  </si>
  <si>
    <t>GASTOS DE REALIZACIÓN DO DOUTORAMENTO INDUSTRIAL EFICIENCIA ENERXÉTICA E SUSTENTABILIDADE EN ENX.</t>
  </si>
  <si>
    <t>AYUDA ADICIONAL PARA EJECUCIÓN DE ACTIVIDADES DE INVESTIGACIÓN REF.RYC2020-029193-I</t>
  </si>
  <si>
    <t>PROYECTO PREDICTEPI REF. PREDICTEPI</t>
  </si>
  <si>
    <t>BLUE BIOTECHNOLOGY AS A ROAD FOR INNOVATION ON HUMAN</t>
  </si>
  <si>
    <t>DIVULGA AQUIS REF. DIVULGAAQUIS</t>
  </si>
  <si>
    <t>AYUDA ADICIONAL PARA EJECUCIÓN DE ACTIVIDADES DE INVESTIGACIÓN REF. RYC2020-030365-I</t>
  </si>
  <si>
    <t>AYUDA ADICIONAL PARA EJECUCIÓN DE ACTIVIDADES DE INVESTIGACIÓN REF. RYC2020-030690-I</t>
  </si>
  <si>
    <t>AYUDA COMPLEMENTARIA PARA LÍNEA PROPIA DE INVESTIGACIÓN REF. IJC2020-043745-I.</t>
  </si>
  <si>
    <t>AYUDA COMPLEMENTARIA PARA LÍNEA PROPIA DE INVESTIGACIÓN REF. IJC2020-044197-I</t>
  </si>
  <si>
    <t>AXUDA COMPLEMENTARIA PARA LIÑA PROPIA DE INVESTIGACIÓN REF. POSB-2022-018</t>
  </si>
  <si>
    <t>AXUDA COMPLEMENTARIA PARA LIÑA PROPIA DE INVESTIGACIÓN REF.POSB-2022-006</t>
  </si>
  <si>
    <t>AXUDA COMPLEMENTARIA PARA LIÑA PROPIA DE INVESTIGACIÓN REF.POSB-2022-021</t>
  </si>
  <si>
    <t>AXUDA COMPLEMENTARIA PARA LIÑA PROPIA DE INVESTIGACIÓN REF.POSB-2022-020</t>
  </si>
  <si>
    <t>MELLORA DA SOSTENIBILIDADE APÍCOLA MEDIANTE USO DE NOVAS TECNOLOXÍAS E A CONSERVACIÓN DA ABELLA LOCA</t>
  </si>
  <si>
    <t>NOVOS APROVEITAMENTOS DE EMENDAS OBTIDAS DE RESIDUOS PORCINOS E FORESTAIS NA MELLORA DA PRODUCTIVIDA</t>
  </si>
  <si>
    <t>OBTENCIÓN DE VIÑOS SOSTIBLES E DE CALIDADE MEDIANTE ESTRATEXIAS ALTERNATIVAS NA XESTIÓN DA FERTILID</t>
  </si>
  <si>
    <t>MOMENTO ÓPTIMO DE APLICACIÓN DE UN TRATAMIENTO CONTRA EL MILDIU DE LA VID PARA MINIMIZAR RESIDUOS EN</t>
  </si>
  <si>
    <t>ACCIONES DE COOPERACIÓN PARA EL DESARROLLO DEL SECTOR RESINERO GALLEGO_RESINERXIA REF. FEADER2022/02</t>
  </si>
  <si>
    <t>TE LO CUENTAN LAS MATEMÁTICAS REF. MATEMATICAS</t>
  </si>
  <si>
    <t>DETECCIÓN TEMPRANA DE LA CORROSIÓN EN HORMIGÓN ARMADO A PARTIR DE DATOS GEORRADAR Y TÉCNICAS DE APRE</t>
  </si>
  <si>
    <t>PLATAFORMA DE APOIO A PACIENTES AFECTADOS POR COVID PERSISTENTE BASEADA EN INTELIXENCIA ARTIFICIAL R</t>
  </si>
  <si>
    <t>INTELIXENCIA CONVERSACIONAL PARA ASISTENTES INTERACTIVOS ORIENTADOS Á LINGUAXE REF. CELIA</t>
  </si>
  <si>
    <t>ANTICIPO FINANCIAMENTO ESTRUCTURAL GRUPO TC1 REF. ANTICIPOM1-TC1</t>
  </si>
  <si>
    <t>GASTOS DE REALIZACIÓN DO DOUTORAMENTO INDUSTRIAL TECNOLOXÍA DA INFORMACIÓN E AS COMUNICACIÓNS</t>
  </si>
  <si>
    <t>GASTO DE REALIZACIÓN DO DOUTORAMENTO INDUST. TECNOLOXÍA DA INFORMACIÓN E AS COMUNICACIÓNS-GRADIANT</t>
  </si>
  <si>
    <t>PROGRAMA DE COMUNICACIÓN CUÁNTICA-GALICIA REF. COM.CUÁNTICA-MRR</t>
  </si>
  <si>
    <t>PROGRAMA DE I+D+I EN COMUNICACIÓN CUÁNTICA REF. COM.CUÁNTICA</t>
  </si>
  <si>
    <t>AXUDA COMPLEMENTARIA BENEFICIARIO AXUDA STG DO ERC REF. ERC-STG(MAPAS)</t>
  </si>
  <si>
    <t>ANÁLISE PILOTO DO EFECTO DA PRESIÓN AGROFORESTAL SOBRE O ECOSISTEMA RIBEIRA-RÍO NA DEMARCACIÓN HIDRO</t>
  </si>
  <si>
    <t>INTEGRATED SERVICES SUPPORTING A SUSTAINABLE AGROECOLOGICAL TRANSITION REF. AGROSERV</t>
  </si>
  <si>
    <t>IDENTIFICACIÓN E MARCAXE SELECTIVA DE LARVAS DE MEXILLÓN MEDIANTE ANTICORPOS MONOCLONAIS REF. LARVAS</t>
  </si>
  <si>
    <t>AYUDA ADICIONAL PARA EJECUCIÓN DE ACTIVIDADES DE INVESTIGACIÓN REF.RYC2020-028902-I</t>
  </si>
  <si>
    <t>CAPITALIZACIÓN DE LAS CAPACIDADES DE I+D EN EL USO ENERGÉTICO DE LA BIOMASA NO VALORIZADA DE ALTO PO</t>
  </si>
  <si>
    <t>AYUDA ADICIONAL PARA EJECUCIÓN DE ACTIVIDADES DE INVESTIGACIÓN REF. RYC2020-030414-I</t>
  </si>
  <si>
    <t>Previsión Inicial de Ingresos</t>
  </si>
  <si>
    <t>Modificaciones</t>
  </si>
  <si>
    <t>Previsiones Definitivas</t>
  </si>
  <si>
    <t>Derechos Reconocidos</t>
  </si>
  <si>
    <t>Derechos Anulados</t>
  </si>
  <si>
    <t>Derechos Cancelados</t>
  </si>
  <si>
    <t>Derechos Reconocidos Netos</t>
  </si>
  <si>
    <t>Recaudación Neta</t>
  </si>
  <si>
    <t>Derechos Pendientes de Cobro</t>
  </si>
  <si>
    <t>INGRESOS CURSOS GESTIONADOS FUNDACION UVIGO</t>
  </si>
  <si>
    <t>DEREITOS  DE MATRIC.E SERVIZOS ACADEMICOS</t>
  </si>
  <si>
    <t>COMPENSACION DO MEC POR BOLSEIROS</t>
  </si>
  <si>
    <t>INGRESOS CIMBIO ART.83 L.O.U</t>
  </si>
  <si>
    <t>FONDOS DE RESILIENCIA Y RECUPARACION INGRESOS DE LA ADMON CENTRAL</t>
  </si>
  <si>
    <t>AGENCIA ESTATAL DE INVESTIGACION</t>
  </si>
  <si>
    <t>MRR AGENCIA ESTATAL DE INVESTIGACION</t>
  </si>
  <si>
    <t>FONDOS DE RESILIENCIA Y RECUPARACION INGRESOS DE LA ADMON AUTONOMICA</t>
  </si>
  <si>
    <t>OUTROS CONCELLOS</t>
  </si>
  <si>
    <t>DEPUTACION DE OURENSE</t>
  </si>
  <si>
    <t>BENEFICIOS POR LA REALIZACION DE INVERSIONES FIANCIERAS</t>
  </si>
  <si>
    <t>SUBVENCIONES ADMON CENTRAL PARA PROYECTOS INVESTIGACION</t>
  </si>
  <si>
    <t>INGREOS PROYECTOS P.G.E.AGENCIA ESTATAL DE INVESTIGACION</t>
  </si>
  <si>
    <t>INGRESOS FONDOS MRR AGENCIA ESTATAL DE INVESTIGACION</t>
  </si>
  <si>
    <t>DE ENTIDADES PÚBLICAS EMPRESARIALES</t>
  </si>
  <si>
    <t>DEL RESTO DE ENTIDADES DEL SECTOR PÚBLICO</t>
  </si>
  <si>
    <t>PROXECTOS INVESTIGACION.</t>
  </si>
  <si>
    <t>INGRESOS FECYT PARA PROYECTOS INVESTIGACION</t>
  </si>
  <si>
    <t>2023_Execución orzamentaria</t>
  </si>
  <si>
    <t>Data de publicación: xullo 2024</t>
  </si>
  <si>
    <t>ESTADO DE EXECUCION DE INGRESOS CORRENTES 2023</t>
  </si>
  <si>
    <t>XUROS DE DEPÓSITOS</t>
  </si>
  <si>
    <t>OUTROS INGRESOS  PROCEDENTES DA PRESTACIÓN DE S</t>
  </si>
  <si>
    <t>DE SOCIEDADES PUBLICAS DE TIPO COMERCIAL.</t>
  </si>
  <si>
    <t>DOUTROS ENTES PUBLICOS</t>
  </si>
  <si>
    <t>XUROS DE CONTAS C/C</t>
  </si>
  <si>
    <t>DE CONCELLOS</t>
  </si>
  <si>
    <t>APORTACIÓNS DERIVADAS DE CONVENIOS INTERNACIONALES DE COOPERACIÓN</t>
  </si>
  <si>
    <t>OUTRAS CONCESIÓNS E APROVEITAMENTOS</t>
  </si>
  <si>
    <t>VENDA DE OUTRAS INVERSIONS REAIS</t>
  </si>
  <si>
    <t>FUNDACIÓNS PUBLICAS</t>
  </si>
  <si>
    <t>DO RESTO DAS ENTIDADES DO SECTOR PÚBLICO</t>
  </si>
  <si>
    <t>OUTROS INGRESOS  PROCEDENTES DA PRESTACIÓN DE SERVIZOS</t>
  </si>
  <si>
    <t>CONTRATOS INVESTIGACIÓN (ART.83 LOU) (ART. 60 LORU)</t>
  </si>
  <si>
    <t>OUTROS CURSOS</t>
  </si>
  <si>
    <t>MRR DE SOCIEDADES PUBLICA DE TIPO COMERCIAL</t>
  </si>
  <si>
    <t>FONDO DE RESILENCIA Y RECUPERACION INGRESOS DEL RESTO DE ENTIDADES DEL SECTOR PUBLICO</t>
  </si>
  <si>
    <t>INFRAESTRUCTURA DE INVESTIGACION</t>
  </si>
  <si>
    <t>CONVENIO FUNDACIONES E ENTIDADES BANCARIAS</t>
  </si>
  <si>
    <t>REINTEGROS DE ACOPIOS</t>
  </si>
  <si>
    <t>07</t>
  </si>
  <si>
    <t>074304</t>
  </si>
  <si>
    <t>EL DERECHO DE LA COMPETENCIA Y DE LA PROPIEDAD INDUSTRIAL E INTELECTUAL FRENTE A LAS TECNOLOGÍAS DIS</t>
  </si>
  <si>
    <t>074306</t>
  </si>
  <si>
    <t>GRUPO HC1</t>
  </si>
  <si>
    <t>074401</t>
  </si>
  <si>
    <t>AMERICAN FRIENDS. LA SOCIEDAD CIVIL DE LOS ESTADOS UNIDOS Y EL SOCORRO A LAS VÍCTIMAS DE LA GUERRA Y</t>
  </si>
  <si>
    <t>076300</t>
  </si>
  <si>
    <t>DIGITAL INNOVATION HUB FOR THE DEPLOYMENT OF ARTIFICIAL INTELLIGENCE AND DATA ANALYTICS IN SMES</t>
  </si>
  <si>
    <t>07A203</t>
  </si>
  <si>
    <t>DIGITALIZACIÓN DEL ESPACIO AÉREO Y MARINO PARA EL DESPLIEGUE DE SISTEMAS AÉREOS NO TRIPULADOS APLICA</t>
  </si>
  <si>
    <t>07A300</t>
  </si>
  <si>
    <t>HPC SIMULATION OF METAL POWDER SEGREGATION IN MANUFACTURING OF CORED WIRE REF. SIMPSEG</t>
  </si>
  <si>
    <t>07A302</t>
  </si>
  <si>
    <t>SUSTAINABILITY AND RESILIENCE FOR INFRASTRUCTURE AND LOGISTICS NETWORKS REF.SARIL</t>
  </si>
  <si>
    <t>07A304</t>
  </si>
  <si>
    <t>DESARROLLO Y VALIDACIÓN DE UN MÉTODO TERMOELÁSTICO DE INCERTIDUMBRE PARA INTERFACES EN INSTRUMENTOS</t>
  </si>
  <si>
    <t>07B230</t>
  </si>
  <si>
    <t>MOVING FORWARD TO ACHIEVING CLIMATE-RESILIENT AND SUSTAINABLE EUROPEAN REGIONAL ECONOMIC SYSTEMS</t>
  </si>
  <si>
    <t>07B300</t>
  </si>
  <si>
    <t>EMPOWERING LOCAL COMMUNITIES TURNING THEM INTO LABORATORIES FOR CO-DEVELOPMENT OF CIRCULAR</t>
  </si>
  <si>
    <t>07C288</t>
  </si>
  <si>
    <t>VERMICOMPOSTAJE DE LODOS DE DEPURADORA COMO TRATAMIENTO TERCIARIO EN PLANTAS DE TRATAMIENTO DE AGUAS</t>
  </si>
  <si>
    <t>07C289</t>
  </si>
  <si>
    <t>CALIBRADO DE CRITERIOS GENÉTICOS HACIA LA SOSTENIBILIDAD Y LA ECONOMÍA AZUL DE LA PESQUERÍA DE MERLU</t>
  </si>
  <si>
    <t>07C290</t>
  </si>
  <si>
    <t>INTEGRACIÓN DE LA DESCARGA DE AGUAS SUBTERRÁNEAS CONTINENTALES EN ESTRATEGIAS DE GESTIÓN SOSTENIBLE</t>
  </si>
  <si>
    <t>07C291</t>
  </si>
  <si>
    <t>HF RADAR PARA LA EVALUACIÓN DEL RECURSO EÓLICO REF: TED2021-129551B-I00</t>
  </si>
  <si>
    <t>07C300</t>
  </si>
  <si>
    <t>COASTAL CLIMATE RESILIENCE AND MARINE RESTORATION TOOLS FOR THE ARCTIC ATLANTIC BASIN REF. CLIMAREST</t>
  </si>
  <si>
    <t>07C374</t>
  </si>
  <si>
    <t>PROXECTO PILOTO SOBRE A INFLUENCIA DO SUBSTRATO EN BANCOS INTERMAREAIS E A PROPOSTA DE ACCIÓNS PARA</t>
  </si>
  <si>
    <t>07C375</t>
  </si>
  <si>
    <t>AYUDA A LA EJECUCIÓN DE UN PROYECTO PROPIO DE I+D</t>
  </si>
  <si>
    <t>07C376</t>
  </si>
  <si>
    <t>ADITIVOS SEGUROS PARA LA INDUSTRIA DEL PLÁSTICO</t>
  </si>
  <si>
    <t>07C378</t>
  </si>
  <si>
    <t>07C379</t>
  </si>
  <si>
    <t>GRUPO XM2</t>
  </si>
  <si>
    <t>07D306</t>
  </si>
  <si>
    <t>LA DIMENSIÓN PERFORMATIVA DEL RAZONAMIENTO JURÍDICO</t>
  </si>
  <si>
    <t>07D307</t>
  </si>
  <si>
    <t>HACER JUSTICIA PARA HACER LAS PACES CON LA NATURALEZA: LA JUDICIALIZACIÓN Y OTRAS FORMAS DE PROTECCI</t>
  </si>
  <si>
    <t xml:space="preserve"> INGRESOS MEC PARA PROXECTOS COFINANCIADOS FEDER/MEC</t>
  </si>
  <si>
    <t>PROXECTOS INVESTIGACIÓN</t>
  </si>
  <si>
    <t>07E243</t>
  </si>
  <si>
    <t>HACIA UNA RESPONSABILIDAD CLIMÁTICA APROPIADA: CÓMO LA NARRATIVA DE LA RESPONSABILIDAD APROPIADA PUE</t>
  </si>
  <si>
    <t>07E246</t>
  </si>
  <si>
    <t>FOSTERING LOCAL ENGAGEMENT FOR CLEAN ENERGY TRANSITION IN RURAL AREAS THROUGH ENERGY COMMUNITIES</t>
  </si>
  <si>
    <t>07E300</t>
  </si>
  <si>
    <t>EXPLORING PLAUSIBLE CIRCULAR FUTURES REF. EXPLICIT</t>
  </si>
  <si>
    <t>07E301</t>
  </si>
  <si>
    <t>ADVANCING UNDERSTANDING OF CUMULATIVE IMPACTS ON EUROPEAN MARINE BIODIVERSITY, ECOSYSTEM FUNCTIONS A</t>
  </si>
  <si>
    <t>07E336</t>
  </si>
  <si>
    <t>ÍNDICE DE SOSTENIBILIDAD DEL ERIZO DE MAR.SOST_ERIZO</t>
  </si>
  <si>
    <t>07E337</t>
  </si>
  <si>
    <t>FUNDAMENTOS MICRO Y MACRO DE LAS RESPUESTAS ORGANIZATIVA A LOS GRANDES RETOS</t>
  </si>
  <si>
    <t>07E338</t>
  </si>
  <si>
    <t>DESIGUALDAD Y OPORTUNIDADES: EL PAPEL DE LA INSEGURIDAD ECONÓMICA, LAS POLÍTICAS LABORALES Y LA EDUC</t>
  </si>
  <si>
    <t>07E339</t>
  </si>
  <si>
    <t>AXUDA COMPLEMENTARIA PARA LIÑA PROPIA DE INVESTIGACIÓN</t>
  </si>
  <si>
    <t>07E340</t>
  </si>
  <si>
    <t>GRUPO PGILAB</t>
  </si>
  <si>
    <t>07E341</t>
  </si>
  <si>
    <t>LIÑA DE REFORZO DE TRAXECTORIA INVESTIGADORA CONSOLIDADA</t>
  </si>
  <si>
    <t>07G308</t>
  </si>
  <si>
    <t>RELACIONES COMERCIALES EN LA COSTA ATLÁNTICA DURANTE LA ANTIGÜEDAD TARDÍA</t>
  </si>
  <si>
    <t>07G309</t>
  </si>
  <si>
    <t>07H312</t>
  </si>
  <si>
    <t>COMMUNITAS/INMMUNITAS: ONTOLOGÍAS RELACIONALES EN LAS CULTURAS ATLÁNTICAS ANGLÓFONAS DEL SIGLO XXI</t>
  </si>
  <si>
    <t>07H313</t>
  </si>
  <si>
    <t>ENTORNO CORTESANO Y ORÍGENES DE LA POESÍA DE CANCIONERO: CREACIÓN, DIFUSIÓN Y PERVIVENCIAS</t>
  </si>
  <si>
    <t>07I256</t>
  </si>
  <si>
    <t>HACIA UN NUEVO PARADIGMA DE CERO EMISIONES EN LA CONSTRUCCIÓN DE ACERO: ESTRUCTURAS DE ACERO TOTALME</t>
  </si>
  <si>
    <t>07I257</t>
  </si>
  <si>
    <t>EVALUACIÓN DE DIFERENTES CORRIENTES SECUNDARIAS DE LA INDUSTRIA AGROALIMENTARIA COMO FUENTE DE... RE</t>
  </si>
  <si>
    <t>07I258</t>
  </si>
  <si>
    <t>HACIA UNA CONSTRUCCIÓN SOSTENIBLE: FABRICACIÓN ADITIVA PARA LA PREPARACIÓN DE ÁNODOS EMPLEADOS EN PR</t>
  </si>
  <si>
    <t>07I259</t>
  </si>
  <si>
    <t>ESTUDIO, EVALUACIÓN DE ALTERNATIVAS Y DISEÑO DE SYSTEM ON CELL PARA ADQUISICIÓN DE DATOS PARA ESTIMA</t>
  </si>
  <si>
    <t>07I260</t>
  </si>
  <si>
    <t>MEJORA DE LA PRONUNCIACIÓN DEL INGLÉS EN ENTORNOS DIGITALES DENTRO Y FUERA DEL AULA EFL/CLIL EN PRIM</t>
  </si>
  <si>
    <t>07I261</t>
  </si>
  <si>
    <t>RECICLAJE DE RESIDUOS METÁLICOS DE COCR PARA LA RESTAURACIÓN, RECUPERACIÓN Y REGENERACIÓN DE PIEZAS</t>
  </si>
  <si>
    <t>07I262</t>
  </si>
  <si>
    <t>PROPUESTAS DE CONTAMINACIÓN CERO PARA LA PROTECCIÓN DEL MEDIOAMBIENTE DE SUBSTANCIAS PERSISTENTES, M</t>
  </si>
  <si>
    <t>07I263</t>
  </si>
  <si>
    <t>SINERGIAS ENTRE BOMBAS DE CALOR CON REFRIGERANTES DE MENOR PCA Y SISTEMAS DE ALMACENAMIENTO TÉRMICO</t>
  </si>
  <si>
    <t>07I266</t>
  </si>
  <si>
    <t>SOFTWARE MULTI-CAPA PARA EL PROCESAMIENTO ONLINE DE DATOS LIDAR ENFOCADO A LA MONITORIZACIÓN DEL TRA</t>
  </si>
  <si>
    <t>07I267</t>
  </si>
  <si>
    <t>EVOLUCIÓN DE PROTOTIPO DE FILTRO ELECTROSTÁTICO AUTORREGENERATIVO PARA SU INTEGRACIÓN EN CALDERAS DO</t>
  </si>
  <si>
    <t>07I268</t>
  </si>
  <si>
    <t>HERRAMIENTA PARA VIGILANCIA DE SALUD DE ESTRUCTURAS HISTORICAS A PARTIR DE DATOS EXPERIMENTALES NO D</t>
  </si>
  <si>
    <t>07I269</t>
  </si>
  <si>
    <t>PRUEBA DE CONCEPTO PARA VALIDAR LOS USOS POTENCIALES DE BISURFACTANTES OBTENIDOS DE LICORES DE LAVAD</t>
  </si>
  <si>
    <t>07I270</t>
  </si>
  <si>
    <t>DOI PET SPECT DEVELOPMENT BASED ON SCINTILLATION DETECTORS IN PHOSWICH CONFIGURATION. DOI PET SPECT</t>
  </si>
  <si>
    <t>PROPUESTA DE INSPECCIÓN ROBOTIZADA PARA CONTENEDORES MPC EN SISTEMAS HI-STORM (HOLTEC) REF.HOLTEC-C</t>
  </si>
  <si>
    <t>07I272</t>
  </si>
  <si>
    <t>SISTEMA DE INSPECCIÓN DE CONFORMIDAD INTERIOR DE VEHÍCULOS EN LÍNEAS DE PRODUCCIÓN DE OEMS MEDIANTE</t>
  </si>
  <si>
    <t>07I274</t>
  </si>
  <si>
    <t>MANTENIMIENTO PREDICTIVO-COGNITIVO PARA LA GESTIÓN INTEGRADA DEL FERROCARRIL-4RAIL REF.CPP2021-00837</t>
  </si>
  <si>
    <t>07I370</t>
  </si>
  <si>
    <t>07I371</t>
  </si>
  <si>
    <t>07I372</t>
  </si>
  <si>
    <t>MONITORIZACION E INSPECCION PARA LA EVALUACION DE ESTRUCTURAS EN SERVICIO</t>
  </si>
  <si>
    <t>07I373</t>
  </si>
  <si>
    <t>CONTRIBUCIONES AL DISEÑO DE BATERÍAS EN BOMBAS DE CALOR AEROTÉRMICAS CON PROPANO</t>
  </si>
  <si>
    <t>07I374</t>
  </si>
  <si>
    <t>DESARROLLO DE UN MÉTODO SIN CONTACTO PARA LA EVALUACIÓN DE LA CORROSIÓN DEL HORMIGÓN ARMADO</t>
  </si>
  <si>
    <t>07I375</t>
  </si>
  <si>
    <t>ESTRATEGIAS DE DISEÑO E IMPLEMENTACIÓN DE ALGORITMOS DE INTELIGENCIA ARTIFICIAL EN PLATAFORMAS EMBEB</t>
  </si>
  <si>
    <t>07I376</t>
  </si>
  <si>
    <t>07I377</t>
  </si>
  <si>
    <t>APLICACIÓN DE LA FABRICACIÓN ADITIVA LDED A VIDRIO Y VITROCERÁMICAS: HACIA MATERIALES DE ALTO RENDIM</t>
  </si>
  <si>
    <t>07I379</t>
  </si>
  <si>
    <t>GRUPO FA5</t>
  </si>
  <si>
    <t>07I380</t>
  </si>
  <si>
    <t>GRUPO TSDN</t>
  </si>
  <si>
    <t>07I381</t>
  </si>
  <si>
    <t>GRUPO APET</t>
  </si>
  <si>
    <t>07I382</t>
  </si>
  <si>
    <t>GRUPO EQ10</t>
  </si>
  <si>
    <t>07I383</t>
  </si>
  <si>
    <t>GRUPO CHETE</t>
  </si>
  <si>
    <t>07I384</t>
  </si>
  <si>
    <t>LIÑA DE REFORZO DE TRAXECTORIAS EMERXENTES.INVESTIGADOR RYC</t>
  </si>
  <si>
    <t>07I385</t>
  </si>
  <si>
    <t>07I386</t>
  </si>
  <si>
    <t>CONTROL DE CONVERTIDORES ELECTRÓNICOS DE POTENCIA EN BARCOS DE PROPULSIÓN ELÉCTRICA</t>
  </si>
  <si>
    <t>07I440</t>
  </si>
  <si>
    <t>EVERGLASS: THE NEW ROLE OF GLASS IN A SUSTAINABLE SOCIETY. TECHNOLOGY FOR THE INTEGRAL RECYCLING OF</t>
  </si>
  <si>
    <t>07K262</t>
  </si>
  <si>
    <t>PROBABILIDAD DE RIESGO DE FENÓMENOS METEOROLÓGICOS E HIDROLÓGICOS EXTREMOS EN ESPAÑA SEGÚN LAS PROYE</t>
  </si>
  <si>
    <t>07K263</t>
  </si>
  <si>
    <t>SUPERVIVENCIA DE AEROGENERADORES FLOTANTES REF:TED2021-129479A-I00</t>
  </si>
  <si>
    <t>07K264</t>
  </si>
  <si>
    <t>CÍRCULO CERRADO PARA LA VALORIZACIÓN DE RESIDUOS GENERADOS EN LA INDUSTRIA VITIVINÍCOLA: DESARROLLO</t>
  </si>
  <si>
    <t>07K265</t>
  </si>
  <si>
    <t>REDUCCIÓN DE INSUMOS E INCREMENTO DE LA BIODIVERSIDAD DEL SUELO EN CULTIVO DE PATATA. ESTRATEGIAS NA</t>
  </si>
  <si>
    <t>07K266</t>
  </si>
  <si>
    <t>LIMITACIONES Y PELIGROS DE LA INYECCIÓN DE AEROSOLES DE SULFATO: EL CASO DE ESPAÑA REF:TED2021-13217</t>
  </si>
  <si>
    <t>07K267</t>
  </si>
  <si>
    <t>RESILIENCIA DE BIVALVOS COMERCIALES FRENTE AL CAMBIO CLIMÁTICO REF:TED2021-129524B-I00</t>
  </si>
  <si>
    <t>07K268</t>
  </si>
  <si>
    <t>ESCALADO Y VALORIZACIÓN DEL PROCESO DESARROLLADO DENTRO DEL PROYECTO PRODIXOS PARA LA GENERACIÓN ENZ</t>
  </si>
  <si>
    <t>07K269</t>
  </si>
  <si>
    <t>LINKING SOIL BIODIVERSITY AND ECOSYSTEM FUNCTIONS AND SERVICES IN DIFFERENT LAND USES: FROM THE IDEN</t>
  </si>
  <si>
    <t>07K270</t>
  </si>
  <si>
    <t>ALTERNATIVE PROTEINS FROM MICROBIAL FERMENTATION OF NON-CONVENTIONAL SEA SOURCES FOR NEXT GENERATION</t>
  </si>
  <si>
    <t>07K300</t>
  </si>
  <si>
    <t>UNRAVELLING THE POTENTIAL OF THE WHEAT MICROBIOME FOR THE DEVELOPMENT OF HEALTHIER, MORE SUSTAINABLE</t>
  </si>
  <si>
    <t>07K301</t>
  </si>
  <si>
    <t>MONETARY VALUATION OF SOIL ECOSYSTEM SERVICES AND CREATION OF INITIATIVES TO INVEST IN SOIL HEALTH</t>
  </si>
  <si>
    <t>07K354</t>
  </si>
  <si>
    <t>MONITORING, REPORTING AND VERIFICATION OF SOIL ORGANIC CARBON AND GREENHOUSE GAS BALANCE. REF. MRV4S</t>
  </si>
  <si>
    <t>07K356</t>
  </si>
  <si>
    <t>07K357</t>
  </si>
  <si>
    <t>07K358</t>
  </si>
  <si>
    <t>07K359</t>
  </si>
  <si>
    <t>ANÁLISIS DEL PERFIL DE VOLÁTILES Y DE LAS ACTIVIDADES BIOLÓGICAS DE LA MIEL Y EL POLEN DE ABEJA PROD</t>
  </si>
  <si>
    <t>07K360</t>
  </si>
  <si>
    <t>DE RESIDUOS DE BIOMASA A BIOHIDRÓGENO : PROCESOS RESPETUOSOS CON EL MEDIO AMBIENTE DESDE UN ENFOQUE</t>
  </si>
  <si>
    <t>07K361</t>
  </si>
  <si>
    <t>PROCESOS VERDES AVANZADOS PARA DESARROLLAR QUÍMICOS DE PLATAFORMA BASADOS EN SUBPRODUCTOS ALIMENTARI</t>
  </si>
  <si>
    <t>07K362</t>
  </si>
  <si>
    <t>07L304</t>
  </si>
  <si>
    <t>DESCENTRALIZACIÓN Y EVENTOS EXTREMOS EN LAS DEMOCRACIAS CONTEMPORÁNEAS</t>
  </si>
  <si>
    <t>07L305</t>
  </si>
  <si>
    <t>CONTABILIDAD Y CONTROL DE GESTIÓN EN PEQUEÑAS EMPRESAS Y STARTUPS: IMPLICACIONES EN UN CONTEXTO DE A</t>
  </si>
  <si>
    <t>07L306</t>
  </si>
  <si>
    <t>RENTABILIDAD SOCIAL EN LAS DECISIONES DE INVERSIÓN DEL TURISMO POST-PANDÉMICO: CLAVE PARA EL DESARRO</t>
  </si>
  <si>
    <t>07M211</t>
  </si>
  <si>
    <t>DESARROLLO DE UN SISTEMA DE CONTROL Y GESTIÓN DE GRANJAS AVÍCOLAS BASADO REF.CPP2021-008826</t>
  </si>
  <si>
    <t>07M313</t>
  </si>
  <si>
    <t>07N305</t>
  </si>
  <si>
    <t>ELABORACIÓN DE UN SUBCORPUS DE REGISTRO Y ESTILO DE SORDOS SIGNANTES DE REFERENCIA DE LSE EN EL CORP</t>
  </si>
  <si>
    <t>07R211</t>
  </si>
  <si>
    <t>DESDE UN CAMBIO CLIMÁTICO AMENAZANDO LA BIODIVERSIDAD HACIA UNA RED NATURAL RESILIENTE REF:TED2021-1</t>
  </si>
  <si>
    <t>07R212</t>
  </si>
  <si>
    <t>PELIGRO POR SOCAVAMIENTOS EN INFRAESTRUCTURAS LINEALES DEL TRANSPORTE. DETECCIÓN AUTOMÁTICA Y DIGITA</t>
  </si>
  <si>
    <t>07R302</t>
  </si>
  <si>
    <t>SINERGIAS DE SENTINEL, LIDAR Y BIOENERGÍA EN LA CONSERVACIÓN DE ESPACIOS PROTEGIDOS: DETECCIÓN, ESTI</t>
  </si>
  <si>
    <t>07R303</t>
  </si>
  <si>
    <t>GEOTECNOLOGIAS PARA LA DETECCIÓN TEMPRANA DE DAÑOS EN EL HORMIGÓN ARMADO DE PAVIMENTOS Y TABLEROS DE</t>
  </si>
  <si>
    <t>07T258</t>
  </si>
  <si>
    <t>ARQUITECTURA BASADA EN BLOCKCHAIN PARA LA GESTIÓN UNIVERSAL DE INFORMACIÓN COMPATIBLE CON EL RGPD E</t>
  </si>
  <si>
    <t>07T259</t>
  </si>
  <si>
    <t>EVALUACIÓN COGNITIVA EN PERSONAS MAYORES A TRAVÉS DEL PROCESAMIENTO DEL LENGUAJE NATURAL (ECOLE) REF</t>
  </si>
  <si>
    <t>07T260</t>
  </si>
  <si>
    <t>VIGILANCIA DE LA IDEACIÓN DE SUICIDIO EN ADOLESCENTES: HERRAMIENTAS TECNOLÓGICAS REFTED2021-130747B-</t>
  </si>
  <si>
    <t>07T261</t>
  </si>
  <si>
    <t>QUANTUM-BASED RESISTANT ARCHITECTURES AND TECHNIQUES. QKD BASED ON SDN. REF: TED2021-130369B-C31</t>
  </si>
  <si>
    <t>07T262</t>
  </si>
  <si>
    <t>IMPULSANDO SERVICIOS DIGITALES PARA LA POBLACIÓN RURAL REF:TED2021-129224B-I00</t>
  </si>
  <si>
    <t>07T263</t>
  </si>
  <si>
    <t>APRENDIZAJE FEDERADO CON PROTECCIÓN DE LA PROPIEDAD DE LOS MODELOS Y BLINDAJE DE LA PRIVACIDAD REF:</t>
  </si>
  <si>
    <t>07T264</t>
  </si>
  <si>
    <t>NUEVOS ALGORITMOS DE CALIBRACIÓN Y PROCESADO DE SEÑAL DE RADAR METEOROLÓGICO REF:TED2021-130056B-I00</t>
  </si>
  <si>
    <t>07T266</t>
  </si>
  <si>
    <t>DESARROLLO DE UNA APLICACIÓN DE TRADUCCIÓN DE LENGUA DE SIGNOS EN ENTORNOS DE SALUD. SIGNASALUD REF.</t>
  </si>
  <si>
    <t>07T300</t>
  </si>
  <si>
    <t>EUROPEAN INNOVATIVE GAN ADVANCED MICROWAVE INTEGRATION REF. AGAMI-EURIGAMI</t>
  </si>
  <si>
    <t>07T301</t>
  </si>
  <si>
    <t>QUANTUM SECURE NETWORKS PARTNERSHIP REF. QSNP_SGA</t>
  </si>
  <si>
    <t>07T333</t>
  </si>
  <si>
    <t>TÉCNICAS DE ACCESO MÚLTIPLE Y CAPA FÍSICA PARA REDES DE NUEVA GENERACIÓN - 2</t>
  </si>
  <si>
    <t>07T334</t>
  </si>
  <si>
    <t>SISTEMA DE RANGO COMPACTO PARA MEDIDA DE ANTENAS B5G Y 6G</t>
  </si>
  <si>
    <t>07T335</t>
  </si>
  <si>
    <t>ESPACIO EXPERIMENTAL PILOTO POR SOFTWARE,DINÁMICO Y ACTUALIZABLE, PARA REDES 6G ULTRADENSAS.DEN6</t>
  </si>
  <si>
    <t>07T336</t>
  </si>
  <si>
    <t>EQUIPAMIENTO PARA EL ANÁLISIS PROFUNDO DE LA CAPA FÍSICA Y LOS PROTOCOLOS DE LOS SISTEMAS DE COMUNIC</t>
  </si>
  <si>
    <t>07T337</t>
  </si>
  <si>
    <t>GRUPO SC7</t>
  </si>
  <si>
    <t>07T338</t>
  </si>
  <si>
    <t>GRUPO TGTA</t>
  </si>
  <si>
    <t>07T339</t>
  </si>
  <si>
    <t>GRUPO ET1-GIST</t>
  </si>
  <si>
    <t>07T341</t>
  </si>
  <si>
    <t>EXPLOITING SEMANTICS AND DEEP LEARNING TO PROVIDE INTELLIGENCE TO THE SYNTACTIC SEARCH ENGINE FOR HE</t>
  </si>
  <si>
    <t>07T438</t>
  </si>
  <si>
    <t>PLATAFORMA EDGE DISTRIBUÍDA ALTAMENTE ESCALABLE REF. EDGECONTINUUM</t>
  </si>
  <si>
    <t>07V059</t>
  </si>
  <si>
    <t>ACCIONES PARA REDUCIR LA MORTALIDAD ACCIDENTAL DEL CORMORÁN MOÑUDO (PHALACROCORAX ARISTOTELIS) EN AR</t>
  </si>
  <si>
    <t>07V229</t>
  </si>
  <si>
    <t>ADAPTACIÓN BASADA EN ECOSISTEMAS FRENTE AL CAMBIO CLIMÁTICO DE BREZALES COSTEROS Y DUNAS FIJAS REF:T</t>
  </si>
  <si>
    <t>07V230</t>
  </si>
  <si>
    <t>IMPLICACIÓN ECOLÓGICA DE LOS BIOPLÁSTICOS: ECOTOXICIDAD, BIODEGRADABILIDAD EN AMBIENTES NATURALES Y</t>
  </si>
  <si>
    <t>07V234</t>
  </si>
  <si>
    <t>"ESCALANDO UN NUEVO ECOHERBICIDA BASADO EN BIOMASA ALELOPÁTICA. PRODUCCIÓN PILOTO Y DEMOSTRACIÓN EN</t>
  </si>
  <si>
    <t>07V332</t>
  </si>
  <si>
    <t>ESTUDIO EXHAUSTIVO DE LAS DISTROFIAS HEREDITARIAS DE LA RETINA: MEJORA DEL DIAGNÓSTICO MOLECULAR, AP</t>
  </si>
  <si>
    <t>07V333</t>
  </si>
  <si>
    <t>GASTOS DE REALIZACIÓN DO DOUTORAMENTO INDUSTRIAL BIOTECNOLOXÍA AVANZADA-GALARIA EMPRESA PÚBLICA DE S</t>
  </si>
  <si>
    <t>07V334</t>
  </si>
  <si>
    <t>GENOMIC BIODIVERSITY KNOWLEDGE FOR RESILIENT ECOSYSTEMS REF.GBIKE</t>
  </si>
  <si>
    <t>07V335</t>
  </si>
  <si>
    <t>AGROECOLOGICAL STRATEGIES FOR SUSTAINABLE WEED MANAGEMENT IN KEY EUROPEAN CROPS REF.AGROSUS</t>
  </si>
  <si>
    <t>07V336</t>
  </si>
  <si>
    <t>INTEGRATING SOIL BIODIVERSITY TO ECOSYSTEM SERVICES: TESTING COST-EFFECTIVENESS OF SOIL BIODIVERSITY</t>
  </si>
  <si>
    <t>07V340</t>
  </si>
  <si>
    <t>07V341</t>
  </si>
  <si>
    <t>COORDINACION DE EMBRC-ES PARA CONSOLIDAR SU POSICIONAMIENTO ESTRATEGICO Y ADAPTARSE A LAS FUTURE STR</t>
  </si>
  <si>
    <t>07V342</t>
  </si>
  <si>
    <t>REGULACIÓN DE LA ALIMENTACIÓN Y EL GASTO ENERGÉTICO EN PECES: DESDE EL SISTEMA GUSTATIVO Y EL TRACTO</t>
  </si>
  <si>
    <t>07V343</t>
  </si>
  <si>
    <t>EL DESARROLLO DE LAS ESTRATEGÍAS VITALES: PERSPECTIVA MATERNA Y DE LA PROGENIE</t>
  </si>
  <si>
    <t>07V344</t>
  </si>
  <si>
    <t>LA ARQUITECTURA GENÓMICA DE LA ESPECIACIÓN CON FLUJO GÉNICO E HIBRIDACIÓN EN GASTERÓPODOS MARINOS</t>
  </si>
  <si>
    <t>07V345</t>
  </si>
  <si>
    <t>GRUPO BA2</t>
  </si>
  <si>
    <t>07V346</t>
  </si>
  <si>
    <t>IDENTIFICACIÓN DE NUEVOS MARCADORES MOLECULARES DE LA EFICACIA DE VACUNAS FRENTE A TENACIBACULUM MAR</t>
  </si>
  <si>
    <t>07V347</t>
  </si>
  <si>
    <t>COMBINACIONES DE DISTINTOS COMPUESTOS BIOACTIVOS CON DEMOSTRADA CAPACIDAD FITOTÓXICA Y CONOCIDO MODO</t>
  </si>
  <si>
    <t>07V348</t>
  </si>
  <si>
    <t>REPROGRAMACIÓN METABÓLICA Y EPIGENÉTICA COMO DIANAS TERAPEUTICAS EN EL CÁNCER DE PÁNCREAS: EFECTO AN</t>
  </si>
  <si>
    <t>07V349</t>
  </si>
  <si>
    <t>EVALUACIÓN DE LOS EFECTOS CAUSADOS POR CIGUATOXINAS Y PREVENCIÓN DEL RIESGO MEDIANTE AGENTES PROTECT</t>
  </si>
  <si>
    <t>07V350</t>
  </si>
  <si>
    <t>MODULACIÓN COLINÉRGICA DE LOS CANALES DE POTASIO DE DOBLE DOMINIO DE PORO TIPO TREK EXPRESADOS EN NE</t>
  </si>
  <si>
    <t>07V351</t>
  </si>
  <si>
    <t>MARICULTURE FOR RIA DE AVEIRO SUBTIDAL SEAGRASS REWILDING</t>
  </si>
  <si>
    <t>07V352</t>
  </si>
  <si>
    <t>07V353</t>
  </si>
  <si>
    <t>GRUPO BEV1</t>
  </si>
  <si>
    <t>07V354</t>
  </si>
  <si>
    <t>07V413</t>
  </si>
  <si>
    <t>PRODUCIÓN E COMERCIALIZACIÓN DE LIÑAS DE MEXILLÓN UNISEX DE INTERESE COMERCIAL PARA OS SECTORES ACUÍ</t>
  </si>
  <si>
    <t>07V414</t>
  </si>
  <si>
    <t>A PASO DE CARACOL: EN BUSCA DE LA BASE GENÉTICA DE LA BIODIVERSIDAD, ADAPTACIÓN Y RESILIENCIA EN REG</t>
  </si>
  <si>
    <t>07W209</t>
  </si>
  <si>
    <t>CARACTERIZACIÓN DE EDIFICIOS PARA LA IMPLEMENTACIÓN DE ENERGÍA DE AUTOCONSUMO Y LA ELECTRIFICACIÓN R</t>
  </si>
  <si>
    <t>07W210</t>
  </si>
  <si>
    <t>UNA ESTRATEGIA PARA LA DIGITALIZACIÓN DE LA INFRAESTRUCTURA VERDE-GRIS PARA UN MANTENIMIENTO BASADO</t>
  </si>
  <si>
    <t>07W211</t>
  </si>
  <si>
    <t>DESARROLLO DE DISPOSITIVOS INTELIGENTES DE MODELADO Y OPTIMIZACIÓN ENERGÉTICA DE EDIFICIOS. SMARTMON</t>
  </si>
  <si>
    <t>07W307</t>
  </si>
  <si>
    <t>07W308</t>
  </si>
  <si>
    <t>MEJORA DE LA SEGURIDAD EN CARRETERAS A TRAVÉS DE TECNOLOGÍAS ENFOCADAS AL DIGITAL TWIN</t>
  </si>
  <si>
    <t>07W309</t>
  </si>
  <si>
    <t>07W408</t>
  </si>
  <si>
    <t>E-HYDRO: DESARROLLO DE UNA PLATAFORMA INTELIGENTE DE MODELIZACIÓN Y VIRTUALIZACIÓN DE RECURSOS HÍDRI</t>
  </si>
  <si>
    <t>07X312</t>
  </si>
  <si>
    <t>TUTORIZACIÓN DE LAS PRÁCTICAS DE PROGRAMAS FORMATIVOS DUALES EN UN MUNDO DIGITAL: DESAFÍOS, METODOLO</t>
  </si>
  <si>
    <t>07X313</t>
  </si>
  <si>
    <t>GRUPO PT1</t>
  </si>
  <si>
    <t>07Z205</t>
  </si>
  <si>
    <t>CHIRALES INTELIGENTES PARA HIDRÓGENO EFICIENTE REF. TED2021-131760B-I00</t>
  </si>
  <si>
    <t>07Z206</t>
  </si>
  <si>
    <t>SÍNTESIS RENOVABLE DE AMONIO MEDIANTE FOTOCATÁLISIS MEDIADA POR PLASMONES REF:TED2021-132101B-I00</t>
  </si>
  <si>
    <t>07Z207</t>
  </si>
  <si>
    <t>RECUPERACIÓN DE ALGODÓN Y TINTES: HACIA UNA ECONOMIA CIRCULAR EN LA INDUSTRIA TEXTIL REF: TED2021-12</t>
  </si>
  <si>
    <t>07Z208</t>
  </si>
  <si>
    <t>DESARROLLO DE SISTEMAS POLARITÓNICOS RECOLECTORES DE ENERGÍA INSPIRADOS EN LA NATURALEZA CUYA RESPUE</t>
  </si>
  <si>
    <t>07Z209</t>
  </si>
  <si>
    <t>NANOCRISTALES DE PEROVSKITA DE HALURO CATIÓNICO MIXTO EN EL SITIO A PARA DISPOSITIVOS EMISORES DE LU</t>
  </si>
  <si>
    <t>07Z210</t>
  </si>
  <si>
    <t>FOTOCATALIZADORES HÍBRIDOS PARA LA SÍNTESIS DE AMONÍACO CON ENERGÍA SOLAR: COMBINANDO NANOPARTÍCULAS</t>
  </si>
  <si>
    <t>07Z213</t>
  </si>
  <si>
    <t>MOLECULAR MATERIALS FOR ON-CHIP INTEGRATED QUANTUM LIGHT SOURCES</t>
  </si>
  <si>
    <t>07Z327</t>
  </si>
  <si>
    <t>2D MATERIAL-BASED MULTIPLE ONCOTHERAPY AGAINST METASTATIC DISEASE USING A RADICALLY NEW COMPUTED TOM</t>
  </si>
  <si>
    <t>07Z329</t>
  </si>
  <si>
    <t>THERAPEUTIC EPIGENETIC ENHANCEMENT OF THE INNATE IMMUNITY TO EFFECTIVELY. COMBAT ANTIMICROBIAL RESIS</t>
  </si>
  <si>
    <t>07Z330</t>
  </si>
  <si>
    <t>07Z331</t>
  </si>
  <si>
    <t>ECODISPOSITIVOS ANALÍTICOS BASADOS EN TECNOLOGÍAS "LAB-ON-PAPER" PARA LA DETECCIÓN DE CONTAMINANTES</t>
  </si>
  <si>
    <t>07Z332</t>
  </si>
  <si>
    <t>ESTRATEGIAS COMPUTACIONALES Y EXPERIMENTALES PARA EL DISEÑO RACIONAL DE EMULSIONES, DESDE CONVENCION</t>
  </si>
  <si>
    <t>07Z333</t>
  </si>
  <si>
    <t>PELÍCULAS DELGADAS PLASMÓNICAS-MOF PARA EL SENSADO MEDIANTE ESPECTROSCOPÍA SERS DE COMPUESTOS ORGÁNI</t>
  </si>
  <si>
    <t>07Z334</t>
  </si>
  <si>
    <t>A TOOLBOX FOR THE SYNTHESIS OF FUSED AROMATIC COVALENT ORGANIC FRAMEWORK</t>
  </si>
  <si>
    <t>07Z335</t>
  </si>
  <si>
    <t>BIOEDA: UN SOFTWARE CIENTÍFICO PARA EL ANÁLISIS DE INTERACCIONES INTERMOLECULARES EN SISTEMAS BIOLÓG</t>
  </si>
  <si>
    <t>07Z336</t>
  </si>
  <si>
    <t>SÍNTESIS ORIENTADA A LA FUNCIÓN DE POLIENOS NATURALES BIOACTIVOS Y SUS POSIBLES DERIVADOS / PRECURSO</t>
  </si>
  <si>
    <t>07Z340</t>
  </si>
  <si>
    <t>07Z341</t>
  </si>
  <si>
    <t>GRUPO CI8</t>
  </si>
  <si>
    <t>07Z342</t>
  </si>
  <si>
    <t>GRUPO EQ1</t>
  </si>
  <si>
    <t>07Z343</t>
  </si>
  <si>
    <t>07Z344</t>
  </si>
  <si>
    <t>FUTURE DATA STORAGE USING COLLOIDAL MEMORY TECHNOLOGY</t>
  </si>
  <si>
    <t>07Z345</t>
  </si>
  <si>
    <t>FOMENTO DA ACTIVIDADE INVESTIGADORA DO PERSOAL INVESTIGADOR FINALISTA NA CONVOCATORIA DO ERC NO MARC</t>
  </si>
  <si>
    <t>700</t>
  </si>
  <si>
    <t>ESTADO DE EXECUCION DE GASTOS CORRENTES 2023</t>
  </si>
  <si>
    <t>Cred. Total.</t>
  </si>
  <si>
    <t>Desgloses</t>
  </si>
  <si>
    <t>Reten. de Cred.</t>
  </si>
  <si>
    <t>Autorizaciones</t>
  </si>
  <si>
    <t>Oblig. Recon.</t>
  </si>
  <si>
    <t>Pagos</t>
  </si>
  <si>
    <t>14100</t>
  </si>
  <si>
    <t>14101</t>
  </si>
  <si>
    <t>14102</t>
  </si>
  <si>
    <t>14103</t>
  </si>
  <si>
    <t>14302</t>
  </si>
  <si>
    <t>16005</t>
  </si>
  <si>
    <t>20203</t>
  </si>
  <si>
    <t>20599</t>
  </si>
  <si>
    <t xml:space="preserve">221  </t>
  </si>
  <si>
    <t>22301</t>
  </si>
  <si>
    <t xml:space="preserve">225  </t>
  </si>
  <si>
    <t>22503</t>
  </si>
  <si>
    <t xml:space="preserve">226  </t>
  </si>
  <si>
    <t xml:space="preserve">481  </t>
  </si>
  <si>
    <t>48121</t>
  </si>
  <si>
    <t xml:space="preserve">484  </t>
  </si>
  <si>
    <t xml:space="preserve">499  </t>
  </si>
  <si>
    <t>62305</t>
  </si>
  <si>
    <t>62309</t>
  </si>
  <si>
    <t>62401</t>
  </si>
  <si>
    <t>64103</t>
  </si>
  <si>
    <t>64605</t>
  </si>
  <si>
    <t xml:space="preserve">PERSONAL TECNICO FINANCIADO CON SUBVENCION PUBLICA.ORI   </t>
  </si>
  <si>
    <t>OUTROS ARRENDAMENTOS</t>
  </si>
  <si>
    <t>ESTATAIS</t>
  </si>
  <si>
    <t>GASTOS DIVERSOS</t>
  </si>
  <si>
    <t>INSTALACIÓNS CONTRA INCENDIOS</t>
  </si>
  <si>
    <t>FERRAMENTAS</t>
  </si>
  <si>
    <t>OUTRAS AXUDAS PROPIAS INVESTIGACION</t>
  </si>
  <si>
    <t>070050</t>
  </si>
  <si>
    <t>070060</t>
  </si>
  <si>
    <t>070070</t>
  </si>
  <si>
    <t>0700BE</t>
  </si>
  <si>
    <t>0700EE</t>
  </si>
  <si>
    <t>0700EX</t>
  </si>
  <si>
    <t>073301</t>
  </si>
  <si>
    <t>073302</t>
  </si>
  <si>
    <t>074305</t>
  </si>
  <si>
    <t>074R3B</t>
  </si>
  <si>
    <t>074R3C</t>
  </si>
  <si>
    <t>076301</t>
  </si>
  <si>
    <t>07A301</t>
  </si>
  <si>
    <t>07A303</t>
  </si>
  <si>
    <t>07A306</t>
  </si>
  <si>
    <t>07A308</t>
  </si>
  <si>
    <t>07A309</t>
  </si>
  <si>
    <t>07AL50</t>
  </si>
  <si>
    <t>07AL60</t>
  </si>
  <si>
    <t>07BR3A</t>
  </si>
  <si>
    <t>07C292</t>
  </si>
  <si>
    <t>07C369</t>
  </si>
  <si>
    <t>07C370</t>
  </si>
  <si>
    <t>07C371</t>
  </si>
  <si>
    <t>07C372</t>
  </si>
  <si>
    <t>07C373</t>
  </si>
  <si>
    <t>07C377</t>
  </si>
  <si>
    <t>07C380</t>
  </si>
  <si>
    <t>07C381</t>
  </si>
  <si>
    <t>07CIM1</t>
  </si>
  <si>
    <t>07CR3A</t>
  </si>
  <si>
    <t>07CR3B</t>
  </si>
  <si>
    <t>07E245</t>
  </si>
  <si>
    <t>07E329</t>
  </si>
  <si>
    <t>07E330</t>
  </si>
  <si>
    <t>07E331</t>
  </si>
  <si>
    <t>07E332</t>
  </si>
  <si>
    <t>07E333</t>
  </si>
  <si>
    <t>07E334</t>
  </si>
  <si>
    <t>07E335</t>
  </si>
  <si>
    <t>07E342</t>
  </si>
  <si>
    <t>07E343</t>
  </si>
  <si>
    <t>07ER3A</t>
  </si>
  <si>
    <t>07G204</t>
  </si>
  <si>
    <t>07G205</t>
  </si>
  <si>
    <t>07G307</t>
  </si>
  <si>
    <t>07GR3A</t>
  </si>
  <si>
    <t>07HR3A</t>
  </si>
  <si>
    <t>07HR3B</t>
  </si>
  <si>
    <t>07HR3C</t>
  </si>
  <si>
    <t>07HR3D</t>
  </si>
  <si>
    <t>07HR3E</t>
  </si>
  <si>
    <t>07I273</t>
  </si>
  <si>
    <t>07I275</t>
  </si>
  <si>
    <t>07I276</t>
  </si>
  <si>
    <t>07I355</t>
  </si>
  <si>
    <t>07I356</t>
  </si>
  <si>
    <t>07I357</t>
  </si>
  <si>
    <t>07I358</t>
  </si>
  <si>
    <t>07I359</t>
  </si>
  <si>
    <t>07I360</t>
  </si>
  <si>
    <t>07I361</t>
  </si>
  <si>
    <t>07I362</t>
  </si>
  <si>
    <t>07I363</t>
  </si>
  <si>
    <t>07I364</t>
  </si>
  <si>
    <t>07I365</t>
  </si>
  <si>
    <t>07I366</t>
  </si>
  <si>
    <t>07I367</t>
  </si>
  <si>
    <t>07I368</t>
  </si>
  <si>
    <t>07I369</t>
  </si>
  <si>
    <t>07I378</t>
  </si>
  <si>
    <t>07I387</t>
  </si>
  <si>
    <t>07I388</t>
  </si>
  <si>
    <t>07IR3A</t>
  </si>
  <si>
    <t>07K338</t>
  </si>
  <si>
    <t>07K339</t>
  </si>
  <si>
    <t>07K340</t>
  </si>
  <si>
    <t>07K341</t>
  </si>
  <si>
    <t>07K342</t>
  </si>
  <si>
    <t>07K343</t>
  </si>
  <si>
    <t>07K344</t>
  </si>
  <si>
    <t>07K345</t>
  </si>
  <si>
    <t>07K346</t>
  </si>
  <si>
    <t>07K347</t>
  </si>
  <si>
    <t>07K348</t>
  </si>
  <si>
    <t>07K349</t>
  </si>
  <si>
    <t>07K350</t>
  </si>
  <si>
    <t>07K351</t>
  </si>
  <si>
    <t>07K352</t>
  </si>
  <si>
    <t>07K353</t>
  </si>
  <si>
    <t>07K355</t>
  </si>
  <si>
    <t>07K363</t>
  </si>
  <si>
    <t>07K364</t>
  </si>
  <si>
    <t>07K365</t>
  </si>
  <si>
    <t>07L303</t>
  </si>
  <si>
    <t>07M309</t>
  </si>
  <si>
    <t>07M311</t>
  </si>
  <si>
    <t>07M312</t>
  </si>
  <si>
    <t>07NR3A</t>
  </si>
  <si>
    <t>07PR3A</t>
  </si>
  <si>
    <t>07Q309</t>
  </si>
  <si>
    <t>07Q310</t>
  </si>
  <si>
    <t>07Q311</t>
  </si>
  <si>
    <t>07QR3A</t>
  </si>
  <si>
    <t>07QR3B</t>
  </si>
  <si>
    <t>07R301</t>
  </si>
  <si>
    <t>07R304</t>
  </si>
  <si>
    <t>07R305</t>
  </si>
  <si>
    <t>07T265</t>
  </si>
  <si>
    <t>07T324</t>
  </si>
  <si>
    <t>07T325</t>
  </si>
  <si>
    <t>07T326</t>
  </si>
  <si>
    <t>07T327</t>
  </si>
  <si>
    <t>07T328</t>
  </si>
  <si>
    <t>07T329</t>
  </si>
  <si>
    <t>07T330</t>
  </si>
  <si>
    <t>07T331</t>
  </si>
  <si>
    <t>07T332</t>
  </si>
  <si>
    <t>07TR3A</t>
  </si>
  <si>
    <t>07V232</t>
  </si>
  <si>
    <t>07V235</t>
  </si>
  <si>
    <t>07V300</t>
  </si>
  <si>
    <t>07V301</t>
  </si>
  <si>
    <t>07V326</t>
  </si>
  <si>
    <t>07V327</t>
  </si>
  <si>
    <t>07V328</t>
  </si>
  <si>
    <t>07V329</t>
  </si>
  <si>
    <t>07V330</t>
  </si>
  <si>
    <t>07V331</t>
  </si>
  <si>
    <t>07V337</t>
  </si>
  <si>
    <t>07V338</t>
  </si>
  <si>
    <t>07V339</t>
  </si>
  <si>
    <t>07V355</t>
  </si>
  <si>
    <t>07W212</t>
  </si>
  <si>
    <t>07W305</t>
  </si>
  <si>
    <t>07W306</t>
  </si>
  <si>
    <t>07X311</t>
  </si>
  <si>
    <t>07XR3A</t>
  </si>
  <si>
    <t>07Z211</t>
  </si>
  <si>
    <t>07Z300</t>
  </si>
  <si>
    <t>07Z319</t>
  </si>
  <si>
    <t>07Z320</t>
  </si>
  <si>
    <t>07Z321</t>
  </si>
  <si>
    <t>07Z322</t>
  </si>
  <si>
    <t>07Z323</t>
  </si>
  <si>
    <t>07Z324</t>
  </si>
  <si>
    <t>07Z325</t>
  </si>
  <si>
    <t>07Z326</t>
  </si>
  <si>
    <t>07Z328</t>
  </si>
  <si>
    <t>07Z337</t>
  </si>
  <si>
    <t>07Z338</t>
  </si>
  <si>
    <t>07Z339</t>
  </si>
  <si>
    <t>07ZR3A</t>
  </si>
  <si>
    <t>FACULTADE DE RELACIONS INTERNACIONAIS</t>
  </si>
  <si>
    <t>FACULTADE DE DIRECCION E XESTION PUBLICA</t>
  </si>
  <si>
    <t>FACULTADE DE DISEÑO</t>
  </si>
  <si>
    <t>VICERREITORIA DE BENESTAR, EQUIDADE E DIVERSIDADE</t>
  </si>
  <si>
    <t>VICERREITORIA DE ESTUDANTADO E EMPREGABILIDADE</t>
  </si>
  <si>
    <t>VICERREITORIA DE EXTENSION UNIVERSITARIA</t>
  </si>
  <si>
    <t>EFECTO DUNHA INTERVENCIÓN DE FISIOTERAPIA BASEADA EN EXERCICIO TERAPÉUTICO SOBRE O BENESTAR PSICOLÓX</t>
  </si>
  <si>
    <t>NOVAS ESTRATEXIAS DE SIMULACIÓN ADAPTADA NA FORMACIÓN DE SOPORTE VITAL BÁSICO NAS ESCOLAS</t>
  </si>
  <si>
    <t>NUEVOS ENFOQUES DE LA PREVENCIÓN Y PROTECCIÓN DE LA SALUD DESDE LA ORDENACIÓN DEL TERRITORIO Y EL DE</t>
  </si>
  <si>
    <t>IV CONGRESO INTERNACIONAL: NUEVAS TENDENCIAS EN EL DERECHO DE LA COMPETENCIA Y DE LA PROPIEDAD INDUS</t>
  </si>
  <si>
    <t>DESAFÍOS DE LA JUSTICIA PENAL EN LA ERA DIGITAL</t>
  </si>
  <si>
    <t>CIENCIA DE IDA Y VUELTA</t>
  </si>
  <si>
    <t>FEASIBILITY AND ASSESSMENT OF ROTATING DETONATION ENGINES REF.ESA AO/1-11123/22/NL/MG</t>
  </si>
  <si>
    <t>CARACTERIZACIÓN DO USO DO ESPAZO ESCOLAR MEDIANTE POSICIONAMENTO EN TEMPO REAL DO ALUMNADO A TRAVÉS</t>
  </si>
  <si>
    <t>CREACIÓN DE UN EJE TRANSFRONTERIZO DE INVESTIGACIÓN Y TRANSFERENCIA DE CONOCIMIENTO EN EL SECTOR AER</t>
  </si>
  <si>
    <t>SISTEMA DE INSPECCIÓN FERROVIARIA ADAPTATIVO E INTELIGENTE-AIRIS</t>
  </si>
  <si>
    <t>SISTEMA DE TELEDETECCIÓN CON DRON DE PILA DE HIDRÓGENO PARA LA CARACTERIZACIÓN ESPECTRAL DE LAS ESPE</t>
  </si>
  <si>
    <t>DELEGACION DE ALUMNOS FACULTADE DE RELACIONS INTERNACIONAIS</t>
  </si>
  <si>
    <t>DELEGACION DE ALUMNOS FACULTADE DE DIRECCION E XESTION PUBLICA</t>
  </si>
  <si>
    <t>ATLANTIC- CENTRO DE INVESTIGACION</t>
  </si>
  <si>
    <t>RESILIENCIA Y SOSTENIBILIDAD: LA NUEVA REALIDAD EMPRESARIAL</t>
  </si>
  <si>
    <t>PROFESIONALIZACIÓN DE LA CADENA DE VALOR DE LA PESCA EXTRACTIVA DE BAJURA Y ALTURA REF.BLUEFISHING T</t>
  </si>
  <si>
    <t>ACCIÓN ESTRATÉXICA DO GRUPO DE INVESTIGACIÓN FA2 REF. AEI-FA2</t>
  </si>
  <si>
    <t>ACCIÓN ESTRATÉXICA DOS GRUPOS DE INVESTIGACIÓN QF+QI+QO REF.AEI-QF+</t>
  </si>
  <si>
    <t>ACCIÓN ESTRATÉXICA DO CENTRO CIM REF. AEI-CIM</t>
  </si>
  <si>
    <t>AYUDA ADICIONAL PARA EJECUCIÓN DE ACTIVIDADES DE INVESTIGACIÓN REF. RYC2021-033818-I</t>
  </si>
  <si>
    <t>AYUDA ADICIONAL PARA EJECUCIÓN DE ACTIVIDADES DE INVESTIGACIÓN REF.RYC2021-03 3826-I</t>
  </si>
  <si>
    <t>A PLASTISFERA DA RIA DE VIGO: ESTRUTURA DA POBOACIÓN MICROBIANA, ESTRATEXIAS FUNCIONAIS E O SEU IMPA</t>
  </si>
  <si>
    <t>MAR EMERGENTE | SCIENTISTS MEET ARTISTS</t>
  </si>
  <si>
    <t>DESAFÍOS DEL OCÉANO: CIENTÍFICAS AL MANDO - EDICIÓN "NUEVOS RETOS"</t>
  </si>
  <si>
    <t>CENTRO DE INVESTIGACIONS MARIÑAS (ANTIGUA ECIMAT)</t>
  </si>
  <si>
    <t>59TH SOCIETY FOR LOW TEMPERATURE BIOLOGY MEETING</t>
  </si>
  <si>
    <t>I CONGRESO ANUAL CIMENTOS DO CENTRO DE INVESTIGACIÓN MARIÑA DA UNIVERSIDADE DE VIGO (CIM-UVIGO)</t>
  </si>
  <si>
    <t>CONTRATO-PROGRAMA GRUPO EF5 REF. 22VI-06</t>
  </si>
  <si>
    <t>ACCIÓN ESTRATÉXICA DO GRUPO DE INVESTIGACIÓN EA3 REF. AEI-EA3</t>
  </si>
  <si>
    <t>ACCIÓN ESTRATÉXICA DO GRUPO DE INVESTIGACIÓN IO1 REF. AEI-IO1</t>
  </si>
  <si>
    <t>ACCIÓN ESTRATÉXICA DO CENTRO ECOBAS REF. AEI-ECOBAS</t>
  </si>
  <si>
    <t>AYUDA ADICIONAL PARA EJECUCIÓN DE ACTIVIDADES DE INVESTIGACIÓN REF.RYC2021-034823-I</t>
  </si>
  <si>
    <t>ACCIÓN ESTRATÉXICA DO GRUPO DE INVESTIGACIÓN PGILAB</t>
  </si>
  <si>
    <t>FUNCIONAMENTO DO OBSERVATORIO EÓLICO DE GALICIA. REF. EÓLICO</t>
  </si>
  <si>
    <t>ACCIÓN ESTRATÉXICA DO GRUPO DE INVESTIGACIÓN  OE7</t>
  </si>
  <si>
    <t>POSTGROWTH S.A. PONTEVEDRA</t>
  </si>
  <si>
    <t>OPEN PILOT LABS NETWORK</t>
  </si>
  <si>
    <t>III PRICIT ACCOUNTING COLLOQUIUM</t>
  </si>
  <si>
    <t>PATRIMONIO CULTURAL AMENAZADO.MONITORIZACIÓN Y EVALUACIÓN DEL IMPACTO DE PROCESOS EROSIVOS</t>
  </si>
  <si>
    <t>PONIENDO EN VALOR EL PATRIMONIO ARQUEOLÓGICO MUEBLE E INMUEBLE DEL PARQUE NATURAL MARÍTIMO TERRESTRE</t>
  </si>
  <si>
    <t>PALEOOURENSE I.OS PRIMEIROS POBOADORES DA PROVINCIA DE OURENSE: O XACEMENTO PALEOLÍTICO DA PITEIRA</t>
  </si>
  <si>
    <t>STAR GLOBAL CONFERENCE-UVIGO UNESCO CHAIR 2023: TRANSFORMATIVE EDUCATION FOR AN INTERCONNECTED AND E</t>
  </si>
  <si>
    <t>ESFLC2023 (32ND EUROPEAN SYSTEMIC FUNCTIONAL LINGUISTICS CONFERENCE)</t>
  </si>
  <si>
    <t>9TH INTERNATIONAL CONFERENCE ON EXPERIMENTAL PHONETICS</t>
  </si>
  <si>
    <t>II SEMINARIO INTERNACIONAL DE PENSAMIENTO CONTEMPORÁNEO: PENSAR EL ANTROPOCENO</t>
  </si>
  <si>
    <t>SIMPOSIO INTERNACIONAL ESCRIBIR EN BREVE: CONTAR E DESCONTAR PALABRAS NAS LITERATURAS HISPÁNICAS DOS</t>
  </si>
  <si>
    <t>PARATRADIT-2024_UVIGO-T&amp;P I CONGRESO INTERNACIONAL DE PARATRADUCCIÓN INTERLINGUAS Y TRANSMEDIA</t>
  </si>
  <si>
    <t>AXUDA PARA FOMENTAR A ACTIVIDADE INVESTIGADORA DO PESOAL INVESTIGADOR FINALISTA NAS CONVOCATORIAS DE</t>
  </si>
  <si>
    <t>ANULADA PASAR A SER I276</t>
  </si>
  <si>
    <t>TÉCNICAS DE MODULACIÓN Y CONTROL AVANZADAS PARA INVERSORES DE PUENTES COMPLETOS EN CASCADA Y PARA IN</t>
  </si>
  <si>
    <t>ACCIÓN ESTRATÉXICA DO GRUPO DE INVESTIGACIÓN TF1 REF. AEI-TF1</t>
  </si>
  <si>
    <t>ACCIÓN ESTRATÉXICA DO GRUPO DE INVESTIGACIÓN FA5 REF. AEI-FA5</t>
  </si>
  <si>
    <t>ACCIÓN ESTRATÉXICA DOS GRUPOS DE INVESTIGACIÓN CI11+TEM REF. AEI-CI11+</t>
  </si>
  <si>
    <t>ACCIÓN ESTRATÉXICA DO GRUPO DE INVESTIGACIÓN EQ10 REF. AEI-EQ10</t>
  </si>
  <si>
    <t>ACCIÓN ESTRATÉXICA DO GRUPO DE INVESTIGACIÓN OE2 REF. AEI-OE2</t>
  </si>
  <si>
    <t>ACCIÓN ESTRATÉXICA DO GRUPO DE INVESTIGACIÓN EN.EDI REF. AEI-EN.EDI</t>
  </si>
  <si>
    <t>ACCIÓN ESTRATÉXICA DOS GRUPOS DE INVESTIGACIÓN EÑ1+EÑ3 REF.AEI-EÑ1+</t>
  </si>
  <si>
    <t>ACCIÓN ESTRATÉXICA DOS GRUPOS DE INVESTIGACIÓN APET+EO3+TE1+TE3 REF. AEI-APET+</t>
  </si>
  <si>
    <t>ACCIÓN ESTRATÉXICA DO AGRUPAMENTO DE PAZ PENÍN ET AL. REF. AEI-AGR.PP</t>
  </si>
  <si>
    <t>ACCIÓN ESTRATÉXICA DO AGRUPAMENTO DE PORTEIRO FRESCO ET AL. REF. AEI-AGR.PF</t>
  </si>
  <si>
    <t>AYUDA ADICIONAL PARA EJECUCIÓN DE ACTIVIDADES DE INVESTIGACIÓN REF.RYC2021-030966-I</t>
  </si>
  <si>
    <t>ACCIÓN ESTRATÉXICA DO GRUPO DE INVESTIGACIÓN CHETE REF. AEI-CHETE</t>
  </si>
  <si>
    <t>ACCIÓN ESTRATÉXICA DO GRUPO DE INVESTIGACIÓN TDSN REF. AEI-TDSN</t>
  </si>
  <si>
    <t>ACCIÓN ESTRATÉXICA DO AGRUPAMENTO DE SÁNCHEZ VÁZQUEZ ET AL. REF. AEI-AGR.SV</t>
  </si>
  <si>
    <t>ACCIÓN ESTRATÉXICA DO CENTRO CINTECX</t>
  </si>
  <si>
    <t>REMEDIACIÓN DE EFLUENTES TÓXICOS A TRAVÉS DE PROCESOS ELECTROQUÍMICOS</t>
  </si>
  <si>
    <t>COMUNIDAD ENERGÉTICA TRANSFRONTERIZA PARA LA TRANSICIÓN HACIA LA AUTONOMÍA Y SOSTENIBILIDAD ENERG.</t>
  </si>
  <si>
    <t>IMPULSO DE LA INTEGRACIÓN DEL ECOSISTEMA DE I+I EN SALUD EURO REGIONAL PARA LA ADOPCIÓN DE SOLUCIONE</t>
  </si>
  <si>
    <t>XIX CONFERENCIA ESPAÑOLA DE BIOMETRIA E VIII ENCUENTRO IBEROAMERICANO DE BIOMETRIA</t>
  </si>
  <si>
    <t>ACCIÓN ESTRATÉXICA DO GRUPO DE INVESTIGACIÓN AA1 REF. AEI-AA1</t>
  </si>
  <si>
    <t>ACCIÓN ESTRATÉXICA DO GRUPO DE INVESTIGACIÓN FA9 REF. AEI-FA9</t>
  </si>
  <si>
    <t>ACCIÓN ESTRATÉXICA DO GRUPO DE INVESTIGACIÓN EQ2 REF. AEI-EQ2</t>
  </si>
  <si>
    <t>ACCIÓN ESTRATÉXICA DO AGRUPAMENTO DE FERNÁNDEZ CALVIÑO ET AL. REF.AEI-AGR.FC</t>
  </si>
  <si>
    <t>AYUDA ADICIONAL PARA EJECUCIÓN DE ACTIVIDADES DE INVESTIGACIÓN REF.RYC2021-033224-I</t>
  </si>
  <si>
    <t>AYUDA ADICIONAL PARA EJECUCIÓN DE ACTIVIDADES DE INVESTIGACIÓN REF. RYC2021-031964-I</t>
  </si>
  <si>
    <t>AYUDA ADICIONAL PARA EJECUCIÓN DE ACTIVIDADES DE INVESTIGACIÓN REF. RYC2021-033826-I</t>
  </si>
  <si>
    <t>AYUDA ADICIONAL PARA EJECUCIÓN DE ACTIVIDADES DE INVESTIGACIÓN REF.RYC2021-034044-I</t>
  </si>
  <si>
    <t>AYUDA ADICIONAL PARA EJECUCIÓN DE ACTIVIDADES DE INVESTIGACIÓN REF.FJC2021-046978-I</t>
  </si>
  <si>
    <t>AYUDA ADICIONAL PARA EJECUCIÓN DE ACTIVIDADES DE INVESTIGACIÓN REF.FJC2021-047565-I</t>
  </si>
  <si>
    <t>AYUDA COMPLEMENTARIA PARA LÍNEA PROPIA DE INVESTIGACIÓN REF. IJC2020-046055-I</t>
  </si>
  <si>
    <t>AYUDA COMPLEMENTARIA PARA LÍNEA PROPIA DE INVESTIGACIÓN REF.IJC2020-044426-I</t>
  </si>
  <si>
    <t>ACCIÓN ESTRATÉXICA DO GRUPO DE INVESTIGACIÓN EQ11 REF. AEI-EQ11</t>
  </si>
  <si>
    <t>CRECEMENTO ECONÓMICO E CONTAMINACIÓN:UNHA APROXIMACIÓN DENDE A APRENDIZAXE AUTOMÁTICA REF. INOU23-0</t>
  </si>
  <si>
    <t>ESTRATEXIAS PARA A XESTIÓN SUSTENTABLE DE REFUGALLOS VITIVINÍCOLAS NA PROVINCIA DE OURENSE REF.INOU</t>
  </si>
  <si>
    <t>MOSTAZA MÁIS CA UN MOLLO.COMPOSTOS BIOACTIVOS E A SÚA REPERCUSIÓN NA SAÚDE REF. INOU23-06</t>
  </si>
  <si>
    <t>ACCIÓN ESTRATÉXICA DO INSTITUTO DE AGROECOLOXÍA E ALIMENTACIÓN. REF. AEI-INAGRAL</t>
  </si>
  <si>
    <t>APRENDO A LEER LO QUE COMO. FORMANDO CONSUMIDORES RESPONSABLES DESDE EL AULA</t>
  </si>
  <si>
    <t>NEUTRALIDAD CLIMÁTICA: PAPEL DEL CARBONO AZUL EN LA COSTA DE PORTUGAL Y GALICIA</t>
  </si>
  <si>
    <t>RED DE INVESTIGACIÓN E INNOVACIÓN PARA EL ÁREA ALIMENTARIA EN LA REGIÓN TRANSFRONTERIZA</t>
  </si>
  <si>
    <t>SOIL BIODIVERSITY ENHANCEMENT IN EUROPEAN AGROECOSYSTEMS TO PROMOTE THEIR STABILITY AND RESILIENCE B</t>
  </si>
  <si>
    <t>ACCIÓN ESTRATÉXICA DO GRUPO DE INVESTIGACIÓN GEN REF. AEI-GEN</t>
  </si>
  <si>
    <t>ACCIÓN ESTRATÉXICA DO GRUPO DE INVESTIGACIÓN SI4 REF. AEI-SI4</t>
  </si>
  <si>
    <t>DESENVOLVEMENTO DUN SISTEMA DE MONITORIZACIÓN DE VARIABLES EN TEMPO REAL UTILIZANDO TECNOLOXÍA LORA</t>
  </si>
  <si>
    <t>SADISIR-SISTEMA DE AUTOMATIZACIÓN DA DIAGNOSE A PARTIR DE SIGNOS RADIOLÓXICOS REF. INOU23-07</t>
  </si>
  <si>
    <t>SEIMINARIO: DESEÑO E NARRATIVA NOS VIDEOXOGOS A TRAVES DAS MECANICAS E A ESTATICA</t>
  </si>
  <si>
    <t>“FUGAS E INTERFERENCIAS. VIII INTERNATIONAL PERFORMANCE ART CONFERENCE”</t>
  </si>
  <si>
    <t>ANÁLISE DO DESPOBAMIENTO E DA RECONFIGURACIÓN ESPACIAL DA POBOACIÓN NA PROVINCIA DE PONTEVEDRA NO SÉ</t>
  </si>
  <si>
    <t>TE LO CUENTAN LAS MATEMÁTICAS. FCT-22-18250</t>
  </si>
  <si>
    <t>INTEGRACIÓN SOCIAL DE LAS PERSONAS DIAGNOSTICADAS DE PARKINSON A TRAVÉS DE LA PRÁCTICA DEL EJERCICIO</t>
  </si>
  <si>
    <t>IV CONGRESO INTERNACIONAL SOBRE PREVENCIÓN, TRATAMIENTO Y CONTROL DEL CONSUMO DE CANNABIS Y SUS DERI</t>
  </si>
  <si>
    <t>XVII SYMPOSIUM INTERNACIONAL SOBRE EL PRÁCTICUM Y LAS PRÁCTICAS EXTERNAS: LA FORMACIÓN PRÁCTICA DE P</t>
  </si>
  <si>
    <t>ACCIÓN ESTRATÉXICA DO AGRUPAMENTO DE ÁLVAREZ BERMÚDEZ ET AL. REF. AEI-AGR.AB</t>
  </si>
  <si>
    <t>INSTITUTO DE BIOFABRICACIÓN EN RED PARA EL ENVEJECIMIENTO SALUDABLE</t>
  </si>
  <si>
    <t>DESARROLLO DE LOS CRITERIOS E INDICADORES DE GESTIÓN FORESTAL SOSTENIBLE</t>
  </si>
  <si>
    <t>CAMBIO A I275</t>
  </si>
  <si>
    <t>CONTRATO-PROGRAMA GRUPO TGTA REF. 22VI-05</t>
  </si>
  <si>
    <t>ACCIÓN ESTRATÉXICA DO GRUPO DE INVESTIGACIÓN SC7 REF. AEI-SC7</t>
  </si>
  <si>
    <t>ACCIÓN ESTRATÉXICA DO GRUPO DE INVESTIGACIÓN SR REF. AEI-SR</t>
  </si>
  <si>
    <t>ACCIÓN ESTRATÉXICA DO GRUPO DE INVESTIGACIÓN TC1 REF. AEI-TC1</t>
  </si>
  <si>
    <t>ACCIÓN ESTRATÉXICA DOS GRUPOS DE INVESTIGACIÓN SC10+SC9 REF.AEI-SC10+</t>
  </si>
  <si>
    <t>ACCIÓN ESTRATÉXICA DO CENTRO ATLANTTIC REF. AEI-ATLANTTIC</t>
  </si>
  <si>
    <t>AYUDA ADICIONAL PARA EJECUCIÓN DE ACTIVIDADES DE INVESTIGACIÓN REF. RYC2021-033593-I</t>
  </si>
  <si>
    <t>ACCIÓN ESTRATÉXICA DO AGRUPAMENTO DE OBELLEIRO BASTEIRO ET AL. REF. AEI-AGR.OB</t>
  </si>
  <si>
    <t>EXPLORACIÓN DAS POTENCIALIDADES DA ANÁLISE DE DATOS DE ACTIVIDADES DE APRENDIZAXE VIRTUAIS PARA A ME</t>
  </si>
  <si>
    <t>MEDICINA PERSONALIZADA (MEDPER) EN LA DETECCIÓN PRECOZ DEL DETERIORO COGNITIVO (DC) PRECLINICO. DESA</t>
  </si>
  <si>
    <t>VIII JORNADAS NACIONALES DE INVESTIGACIÓN EN CIBERSEGURIDAD</t>
  </si>
  <si>
    <t>CONTRATO-PROGRAMA GRUPO BA2 REF. 22VI-07</t>
  </si>
  <si>
    <t>RENATURALIZACIÓN FLUVIAL DEL RÍO TINES A SU PASO POR EL MUNICIPIO DE OUTES REF.RENATUR</t>
  </si>
  <si>
    <t>3D SPHEROIDS DERIVED FROM SINGLE CELLS FOR DISCOVERING STOCHASTIC PATTERNS BEHIND METASTASIS REF. 3D</t>
  </si>
  <si>
    <t>P EST DEL IMPO DE LA SELY LA CONSANG SOBRE LA DIV GENET P. CABALLERO RÚA</t>
  </si>
  <si>
    <t>ACCIÓN ESTRATÉXICA DO GRUPO DE INVESTIGACIÓN XB2 REF. AEI-XB2</t>
  </si>
  <si>
    <t>ACCIÓN ESTRATÉXICA DO GRUPO DE INVESTIGACIÓN XB5 REF. AEI-XB5</t>
  </si>
  <si>
    <t>ACCIÓN ESTRATÉXICA DO GRUPO DE INVESTIGACIÓN ABH1 REF. AEI-ABH1</t>
  </si>
  <si>
    <t>ACCIÓN ESTRATÉXICA DO GRUPO DE INVESTIGACIÓN BA2 REF. AEI-BA2</t>
  </si>
  <si>
    <t>ACCIÓN ESTRATÉXICA DO AGRUPAMENTO DE VARELA GONZÁLEZ ET AL. REF.AEI-AGR.VG</t>
  </si>
  <si>
    <t>AYUDA ADICIONAL PARA EJECUCIÓN DE ACTIVIDADES DE INVESTIGACIÓN REF. FJC2021-046695-I</t>
  </si>
  <si>
    <t>NEXT GENERATION IMAGING TECHNOLOGIES TO PROBE STRUCTURE AND FUNCTION OF BIOLOGICAL SPECIMEN ACROSS S</t>
  </si>
  <si>
    <t>PLAN COMPLEMENTARIO DE BIOTECNOLOXÍA APLICADA Á SAÚDE</t>
  </si>
  <si>
    <t>PROGRAMA DE BIOTECNOLOXÍA APLICADA Á SAÚDE. REF. PCBAS</t>
  </si>
  <si>
    <t>TRANSNATIONAL R&amp;D&amp;I COOPERATION NETWORK TO FOSTER THE COMPETITIVENESS AND SUSTAINABILITY OF THE BLUE</t>
  </si>
  <si>
    <t>ACCIÓN ESTRATÉXICA DO GRUPO DE INVESTIGACIÓN CI5 REF. AEI-CI5</t>
  </si>
  <si>
    <t>AYUDA ADICIONAL PARA EJECUCIÓN DE ACTIVIDADES DE INVESTIGACIÓN REF.RYC2021-033560-I</t>
  </si>
  <si>
    <t>COÑECENDO O CLIMA LOCAL: UN SOPORTE PARA A CONCIENCIACIÓN MEDIOAMBIENTAL NA EDUCACIÓN SECUNDARIA RE</t>
  </si>
  <si>
    <t>I CONGRESO INTERNACIONAL DE TRANSICIÓN A LA VIDA ADULTA DE LA JUVENTUD DEL SISTEMA DE PROTECCIÓN</t>
  </si>
  <si>
    <t>CONTRATO-PROGRAMA GRUPO CI8 REF. 22VI-08</t>
  </si>
  <si>
    <t>FUNCTIONS METABOLISM AND PERCEPTION OF -APO-11-CAROTENOIDS IN RICE</t>
  </si>
  <si>
    <t>ACCIÓN ESTRATÉXICA DO GRUPO DE INVESTIGACIÓN EQ3 REF. AEI-EQ3</t>
  </si>
  <si>
    <t>ACCIÓN ESTRATÉXICA DO GRUPO DE INVESTIGACIÓN QF1 REF. AEI-QF1</t>
  </si>
  <si>
    <t>ACCIÓN ESTRATÉXICA DO GRUPO DE INVESTIGACIÓN TNT REF. AEI-TNT</t>
  </si>
  <si>
    <t>ACCIÓN ESTRATÉXICA DO CENTRO CINBIO REF. AEI-CINBIO</t>
  </si>
  <si>
    <t>AYUDA ADICIONAL PARA EJECUCIÓN DE ACTIVIDADES DE INVESTIGACIÓN REF.RYC2021-032344-I</t>
  </si>
  <si>
    <t>AYUDA ADICIONAL PARA EJECUCIÓN DE ACTIVIDADES DE INVESTIGACIÓN REF. RYC2021-031910-I</t>
  </si>
  <si>
    <t>AYUDA ADICIONAL PARA EJECUCIÓN DE ACTIVIDADES DE INVESTIGACIÓN REF.RYC2021-033874-I</t>
  </si>
  <si>
    <t>ACCIÓN ESTRATÉXICA DO GRUPO DE INVESTIGACIÓN QA2 REF. AEI-QA2</t>
  </si>
  <si>
    <t>ACCIÓN ESTRATÉXICA DO AGRUPAMENTO DE SALGUEIRIÑO MACEIRA ET AL. REF. AEI-AGR.SM</t>
  </si>
  <si>
    <t>DESENVOLVEMENTO DE ENTIDADES DE GRAFENO CON IRIDIO COMA AXENTES FOTOTÉRMICOS EN FOTOTERAPIA</t>
  </si>
  <si>
    <t>DESENANOAQUO- PRESERVACIÓN DOS HÁBITATS ACUÁTICOS MEDIANTE O DESENVOLVEMENTO DE SENSORES NANOESTRUCT</t>
  </si>
  <si>
    <t>ON ZAXINONE METABOLISM, TRANSPORT AND ITS ROLE IN RICE GROWTH AND BIOTIC INTERACTIONS</t>
  </si>
  <si>
    <t>VI ANNUAL MEETING</t>
  </si>
  <si>
    <t>111LI</t>
  </si>
  <si>
    <t>121DF</t>
  </si>
  <si>
    <t>131HX</t>
  </si>
  <si>
    <t>211EM</t>
  </si>
  <si>
    <t>421SX</t>
  </si>
  <si>
    <t>111LCIR</t>
  </si>
  <si>
    <t>111LIDA</t>
  </si>
  <si>
    <t>111LP42</t>
  </si>
  <si>
    <t>111LP43</t>
  </si>
  <si>
    <t>111LP45</t>
  </si>
  <si>
    <t>111LP46</t>
  </si>
  <si>
    <t>111LP47</t>
  </si>
  <si>
    <t>111LP48</t>
  </si>
  <si>
    <t>111LP49</t>
  </si>
  <si>
    <t>111LP50</t>
  </si>
  <si>
    <t>111LP51</t>
  </si>
  <si>
    <t>121D017</t>
  </si>
  <si>
    <t>121D029</t>
  </si>
  <si>
    <t>121D032</t>
  </si>
  <si>
    <t>121D033</t>
  </si>
  <si>
    <t>121D034</t>
  </si>
  <si>
    <t>121D035</t>
  </si>
  <si>
    <t>121D036</t>
  </si>
  <si>
    <t>121D078</t>
  </si>
  <si>
    <t>121DADC</t>
  </si>
  <si>
    <t>121DAHU</t>
  </si>
  <si>
    <t>121DBCH</t>
  </si>
  <si>
    <t>121DETN</t>
  </si>
  <si>
    <t>121DFAB</t>
  </si>
  <si>
    <t>121DMIV</t>
  </si>
  <si>
    <t>121DMRR</t>
  </si>
  <si>
    <t>121DRSR</t>
  </si>
  <si>
    <t>121DSEN</t>
  </si>
  <si>
    <t>121DUIA</t>
  </si>
  <si>
    <t>131HXG3</t>
  </si>
  <si>
    <t>211ECRE</t>
  </si>
  <si>
    <t>211EMRR</t>
  </si>
  <si>
    <t>421SCRE</t>
  </si>
  <si>
    <t>421SXEN</t>
  </si>
  <si>
    <t>Elemento</t>
  </si>
  <si>
    <t>CÁTEDRA CIRCOM</t>
  </si>
  <si>
    <t>CATEDRA AFAGA - ATENDO DE IDADISMO</t>
  </si>
  <si>
    <t xml:space="preserve">RECURSOS DOCENCIA FACULTADES E ESCOLAS                                </t>
  </si>
  <si>
    <t xml:space="preserve">POP EN ENERXIA E SUSTENTABILIDADE                                     </t>
  </si>
  <si>
    <t xml:space="preserve">POP EN PREVENCION DE RISCOS LABORAIS                                  </t>
  </si>
  <si>
    <t>M.U. EN CIENCIA E TECNOLOXIA AGROALIMENTARIA E AMBIENTAL</t>
  </si>
  <si>
    <t>M.U. EN BIODIVERSIDADE TERRESTRE E XESTION MEDIOAMBIENTAL</t>
  </si>
  <si>
    <t>MESTRADO EN QUÍMICA TEÓRICA E MODELIZACION COMPUTACIONAL</t>
  </si>
  <si>
    <t>MESTRADO UNIVERSITARIO EN NEUROCIENCIA</t>
  </si>
  <si>
    <t>M.U. EN XENÓMICA E XENÉTICA</t>
  </si>
  <si>
    <t>MASTER EN XESTION E DIRECCION LABORAL</t>
  </si>
  <si>
    <t>MESTRADO UNIVERSITARIO EN TÉCNICAS ESTATÍSTICAS</t>
  </si>
  <si>
    <t>MESTRADO UNIVERSITARIO EN ARQUEOLOXÍA E CIENCIAS DA ANTIGUEDADE</t>
  </si>
  <si>
    <t>MESTRADO UNIVERSITARIO EN ENXEÑARÍA INFORMÁTICA</t>
  </si>
  <si>
    <t>MESTRADO UNIVERSITARIO EN DIRECCIÓN E INNOVACIÓN DA CADEA DE SUBMINISTROS</t>
  </si>
  <si>
    <t>MESTRADO UNIVERSITARIO EN ENXEÑARÍA INDUSTRIAL</t>
  </si>
  <si>
    <t xml:space="preserve">POP EN XESTION DO DESENVOLVEMENTO SOSTIBLE                            </t>
  </si>
  <si>
    <t>M.U. OPERACIONS E ENXEÑERIA DOS SISTEMAS AEREOS NON TRIPULADOS</t>
  </si>
  <si>
    <t>M.U. EN CIBERSEGURIDADE</t>
  </si>
  <si>
    <t>MESTRADO UNIVERSITARIO EN ENXEÑARÍA DE TELECOMUNICACIÓN</t>
  </si>
  <si>
    <t>MESTRADO EN MATEMÁTICA INDUSTRIAL</t>
  </si>
  <si>
    <t>MESTRADO UNIVERSITARIO EN ENXEÑARÍA DE MINAS</t>
  </si>
  <si>
    <t>M.U. EN ENXEÑARÍA DA AUTOMOCIÓN</t>
  </si>
  <si>
    <t>MASTER UNIVERSITARIO EN EXEÑARIA AERONAUTICA</t>
  </si>
  <si>
    <t>MESTRADO EN ACUICULTURA</t>
  </si>
  <si>
    <t xml:space="preserve">POP EN COMERCIO INTERNACIONAL                                         </t>
  </si>
  <si>
    <t xml:space="preserve">POP EN DIRECCION INTEGRADAD DE PROXECTOS                              </t>
  </si>
  <si>
    <t>MASTER INVESTIGACION E INNOVACION EN DIDACTICAS ESPECIFICAS PARA EDUCACIÓN INFANTIL</t>
  </si>
  <si>
    <t>MESTRADO EN NUTRICIÓN</t>
  </si>
  <si>
    <t>M.U. SOCIAL MEDIA MANAGEMENT E CREACION DE CONTIDOS</t>
  </si>
  <si>
    <t>MESTRADO UNIVERSITARIO EN NANOCIENCIA Y NANOTECNOLOXÍA</t>
  </si>
  <si>
    <t>MESTRADO UNIVERSITARIO EN VISIÓN POR COMPUTADOR</t>
  </si>
  <si>
    <t>MESTRADO EN LINGUISTICA APLICADA</t>
  </si>
  <si>
    <t>MESTRADO EN TRADUCCION PARA A COMUNICACIÓN INTERNACIONAL</t>
  </si>
  <si>
    <t>MESTRADO EN ESTUDOS INGLESES AVANZADOS E AS SÚAS APLICACIÓNS</t>
  </si>
  <si>
    <t>MESTRADO UNIVERSITARIO EN INDUSTRIA 4.0</t>
  </si>
  <si>
    <t>MESTRADO UNIVERSITARIO EN MENORES EN SITUACIÓN DE DESPROTECCIÓN E CONFLICTO SOCIAL</t>
  </si>
  <si>
    <t>MASTER UNIVERSITARIO "DESAFIOS DAS CIDADES"</t>
  </si>
  <si>
    <t>MASTER UNIVERSITARIO EN VEHICULOS AUTONOMOS</t>
  </si>
  <si>
    <t>MESTRADO  EN INVESTIGACIÓN EN ACTIVIDADE FÍSICA, DEPORTE E SAÚDE</t>
  </si>
  <si>
    <t>MASTER UNIVERSITARIO EN FABRICACION ADITIVA</t>
  </si>
  <si>
    <t>MASTER UNIVERSITARIO  EN XESTION SOSTIBLE DA AUGA</t>
  </si>
  <si>
    <t>MASTER UNIVERSITARIO EN INTERNET OF THINGS</t>
  </si>
  <si>
    <t>MASTER UNIVERSITARIO EN BIOFABRICACION</t>
  </si>
  <si>
    <t>MASTER UNIVERSITARIO EN XESTION DA EXPERIENCIA DO CLIENTE</t>
  </si>
  <si>
    <t>MASTER UNIVERSITARIO EN CRIMINOLOXIA</t>
  </si>
  <si>
    <t>MASTER UNIVERSITARIO EN CIENCIA E TECNOLOXIAS DA INFORMACION CUANTICA</t>
  </si>
  <si>
    <t xml:space="preserve">POP EN PROFESORADO DE EDUCACION SECUNDARIA, BACHERELATO E IDIOMAS     </t>
  </si>
  <si>
    <t xml:space="preserve">MESTRADO UNIVERSITARIO EN TRADUCIÓN MULTIMEDIA                        </t>
  </si>
  <si>
    <t>MESTRADO UNIVERSITARIO EN CIENCIA E TECNOLOXÍA DE CONSERVACIÓN DE PROD</t>
  </si>
  <si>
    <t xml:space="preserve">MESTRADO UNIVERSITARIO EN DIRECCIÓN DE ARTE EN PUBLICIDADE            </t>
  </si>
  <si>
    <t xml:space="preserve">MESTRADO UNIVERSITARIO EN NECESIDADES ESPECÍFICAS DE APOIO EDUCATIVO  </t>
  </si>
  <si>
    <t xml:space="preserve">MESTRADO UNIVERSITARIO EN FINANZAS                                    </t>
  </si>
  <si>
    <t>MESTRADO  EN ADMINISTRACION INTEGRADA DE EMPRESAS E RESPONSABILIDADE SOCIAL CORPORATIVA</t>
  </si>
  <si>
    <t>M.U. EN VALORACIÓN, XESTIÓN E PROTECCIÓN DO PATRIMONIO CULTURAL</t>
  </si>
  <si>
    <t>MESTRADO EN BIOTECNOLOXÍA AVANZADA</t>
  </si>
  <si>
    <t>MESTRADO EN OCEANOGRAFÍA</t>
  </si>
  <si>
    <t>MESTRADO EN DIFICULTADES DE APRENDIZAXE E PROCESOS COGNITIVOS</t>
  </si>
  <si>
    <t xml:space="preserve">MESTRADO UNIVERSITARIO EN XESTION EMPRESARIAL DO DEPORTE              </t>
  </si>
  <si>
    <t xml:space="preserve">MESTRADO UNIVERSITARIO EN TURISMO DE INTERIOR E SAÚDE                 </t>
  </si>
  <si>
    <t xml:space="preserve">MESTRADO UNIVERSITARIO EN DIRECCION DE PEMES                          </t>
  </si>
  <si>
    <t>MASTER EN AVOGACIA</t>
  </si>
  <si>
    <t>MESTRADO EN DIRECCIÓN PÚBLICA E LIDERADO INSTITUCIONAL</t>
  </si>
  <si>
    <t>MESTRADO UNIVERSITARIO EN BILOXÍA MARIÑA</t>
  </si>
  <si>
    <t>M.U. EN DESEÑO E DIRECCION CREATIVA EN MODA</t>
  </si>
  <si>
    <t xml:space="preserve">APOIO AO ALUMNADO E A DOCENCIA                                        </t>
  </si>
  <si>
    <t>DIPLOMA CURSO FORMACION UNIVERSITARIA: TRADING AVANZADO</t>
  </si>
  <si>
    <t>DIPLOMA CURSO FORMACION UNIVERSITARIA: INTELIXENCIA ARTIFICIAL CON DEEP LEARNING</t>
  </si>
  <si>
    <t>DIPLOMA CURSO FORMACION UNIVERSITARIA: INTRODUCCION A BOLSA</t>
  </si>
  <si>
    <t>DIPLOMA CURSO AVANZADO POSGRAO: PILATES EN MAT PARA FISIOTERAPEUTAS</t>
  </si>
  <si>
    <t>DIPLOMA CURSO FORMACION UNIVERSITARIA: CURSO BASICO DE CATIA V5</t>
  </si>
  <si>
    <t>DIPLOMA CURSO FORMACION UNIVERSITARIA: LIDERADO E XESTIÓN DE EQUIPOS PARA A ADAPTABILIDADE E O BENES</t>
  </si>
  <si>
    <t>DIPLOMA CURSO FORMACION UNIVERSITARIA: INTRODUCCIÓN A SOLIDWORKS PARA A INDUSTRIA DO METAL</t>
  </si>
  <si>
    <t>DIPLOMA CURSO FORMACION UNIVERSITARIA: CURSO AVANZADO DE CATIA V5</t>
  </si>
  <si>
    <t>CURSO ESPECIALISTA EN INTERPRETACION SIMULTANEA DE VOZ E TEXTO</t>
  </si>
  <si>
    <t>DIPLOMA CURSO FORMACION UNIVERSITARIA: PROTECCIÓNS ELÉCTRICAS EN SUBESTACIÓNS</t>
  </si>
  <si>
    <t>EUROPEAN INSTITUTIONS AND CITIZENS: ADAPTING THE EU TO THE DIGITALISATION CHALLENGES</t>
  </si>
  <si>
    <t>AHUMAIN APPLIED HUMAN MACHINE INTELLIGENCE IN EAST AFRICA</t>
  </si>
  <si>
    <t>ALFABETIZACION LIBERADORA: ACCESIBILIDAD UNIVERSAL EN RECURSOS CULTURALES PARA LA EDUCACIÓN PERMANEN</t>
  </si>
  <si>
    <t>PROGRAMA DE COOPERACION BALTIC CHAIN</t>
  </si>
  <si>
    <t>EURES-T GALICIA-NORTH PORTUGAL ACTIVITY PLAN</t>
  </si>
  <si>
    <t>DEVELOPING COMPETENCES ON THE INTERNET OF THINGS THROUGH DIGITAL   FABRICATION LABORATIORIES (FABLA</t>
  </si>
  <si>
    <t>ACOMPAÑAMIENTO BIOPSICOSOCIAL A MUJERES INDÍGENAS VULNERABLES EN PERÚ</t>
  </si>
  <si>
    <t>SERIOUS GAME FOR NATURALES RESOURCES MANAGEMENT</t>
  </si>
  <si>
    <t>ACTIVIDADES FUNCIONAMENTO DA ORI</t>
  </si>
  <si>
    <t>REVALORIZACIÓN SOSTENIBLE DE RESIDUOS VEGETALES</t>
  </si>
  <si>
    <t>UNIVERSIDAD SENIOR</t>
  </si>
  <si>
    <t>IBERO4JOBS, UNIVERSITIES OF IBERO-AMERICA WEAVING TIES WITH THE BUSINESS SECTOR</t>
  </si>
  <si>
    <t>WORKPLACES WORQUING FOR WOMEN'S INTEGRATION</t>
  </si>
  <si>
    <t xml:space="preserve">FOMENTO E DESENVOLVEMENTO DA INVESTIGACION                            </t>
  </si>
  <si>
    <t>ACTUACIONES FINANACIADAS CONVENIO 2023 XUNTA DE GALICIA</t>
  </si>
  <si>
    <t xml:space="preserve">DOTACION DE FONDOS BIBLIOGRAFICOS                                     </t>
  </si>
  <si>
    <t xml:space="preserve">ACTIVIDADES CULTURAIS E SOLIDARIEDADE                                 </t>
  </si>
  <si>
    <t>CAMPUS CREA -ACTIVIDADES EXTENSION UNIVERSITARIA</t>
  </si>
  <si>
    <t xml:space="preserve">DOTACION E MANTEMENTO DE INFRAESTRUCTURAS E EQUIPAMENTO               </t>
  </si>
  <si>
    <t xml:space="preserve">GOBERNO E ADMON DA UNIVERSIDADE                                       </t>
  </si>
  <si>
    <t>CONCURSOS PLAZAS PERSONAL DOCENTE E INVESTIGADOR</t>
  </si>
  <si>
    <t>CAMPUS CREA</t>
  </si>
  <si>
    <t>IGUALDADE DE XENERO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</si>
</sst>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vertical="center" wrapText="1"/>
    </xf>
    <xf numFmtId="0" fontId="5" fillId="0" borderId="1" xfId="1" applyFont="1" applyBorder="1"/>
    <xf numFmtId="0" fontId="1" fillId="0" borderId="1" xfId="0" applyFont="1" applyBorder="1"/>
    <xf numFmtId="0" fontId="5" fillId="0" borderId="1" xfId="1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  <xf numFmtId="0" fontId="9" fillId="0" borderId="0" xfId="2" applyNumberFormat="1" applyFont="1" applyFill="1" applyBorder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2" applyNumberFormat="1" applyFont="1" applyFill="1" applyBorder="1" applyAlignment="1"/>
    <xf numFmtId="4" fontId="5" fillId="0" borderId="0" xfId="2" applyNumberFormat="1" applyFont="1" applyFill="1" applyBorder="1" applyAlignment="1"/>
    <xf numFmtId="164" fontId="10" fillId="0" borderId="0" xfId="0" applyNumberFormat="1" applyFont="1"/>
    <xf numFmtId="4" fontId="9" fillId="0" borderId="0" xfId="0" applyNumberFormat="1" applyFont="1"/>
    <xf numFmtId="164" fontId="11" fillId="0" borderId="0" xfId="0" applyNumberFormat="1" applyFont="1"/>
    <xf numFmtId="164" fontId="5" fillId="0" borderId="0" xfId="0" applyNumberFormat="1" applyFont="1"/>
    <xf numFmtId="164" fontId="9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164" fontId="0" fillId="0" borderId="0" xfId="0" applyNumberFormat="1"/>
    <xf numFmtId="0" fontId="9" fillId="0" borderId="0" xfId="0" applyFont="1"/>
    <xf numFmtId="0" fontId="13" fillId="0" borderId="0" xfId="2" applyFont="1"/>
    <xf numFmtId="164" fontId="13" fillId="0" borderId="0" xfId="2" applyNumberFormat="1" applyFont="1"/>
    <xf numFmtId="0" fontId="13" fillId="0" borderId="0" xfId="2" applyFont="1" applyFill="1"/>
    <xf numFmtId="0" fontId="14" fillId="0" borderId="0" xfId="2" applyFont="1"/>
    <xf numFmtId="164" fontId="14" fillId="0" borderId="0" xfId="2" applyNumberFormat="1" applyFont="1"/>
    <xf numFmtId="0" fontId="7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1" fontId="10" fillId="0" borderId="0" xfId="0" applyNumberFormat="1" applyFont="1"/>
    <xf numFmtId="0" fontId="10" fillId="0" borderId="0" xfId="0" applyNumberFormat="1" applyFont="1"/>
    <xf numFmtId="0" fontId="10" fillId="0" borderId="0" xfId="0" applyNumberFormat="1" applyFont="1" applyAlignment="1">
      <alignment horizontal="center" vertical="center"/>
    </xf>
    <xf numFmtId="0" fontId="10" fillId="0" borderId="0" xfId="0" applyFont="1" applyFill="1"/>
    <xf numFmtId="164" fontId="10" fillId="0" borderId="0" xfId="0" applyNumberFormat="1" applyFont="1" applyFill="1"/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9" fillId="0" borderId="0" xfId="0" applyNumberFormat="1" applyFont="1"/>
  </cellXfs>
  <cellStyles count="4">
    <cellStyle name="Normal" xfId="0" builtinId="0"/>
    <cellStyle name="Normal 2" xfId="2" xr:uid="{CDBC5A06-B069-40E0-AA44-322187AECBF4}"/>
    <cellStyle name="Normal 2 3" xfId="1" xr:uid="{0DDBC567-AFC9-4A55-886C-80DC1448C339}"/>
    <cellStyle name="Normal 3" xfId="3" xr:uid="{4E789E64-4545-4E0F-B699-52939B0E932A}"/>
  </cellStyles>
  <dxfs count="182"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1895476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24E05B8-70B9-46C2-96C2-A8F2E4AE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505078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95251</xdr:rowOff>
    </xdr:from>
    <xdr:to>
      <xdr:col>1</xdr:col>
      <xdr:colOff>1914525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2CE2C74-C793-476C-B223-D3C1BD9C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1"/>
          <a:ext cx="252412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1524000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C59153C-D5FB-4F92-B590-F382A017D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7717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4</xdr:row>
      <xdr:rowOff>95251</xdr:rowOff>
    </xdr:from>
    <xdr:to>
      <xdr:col>1</xdr:col>
      <xdr:colOff>1524000</xdr:colOff>
      <xdr:row>4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2E34651B-F5E0-4E58-A1CA-B01C5AD93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7717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95251</xdr:rowOff>
    </xdr:from>
    <xdr:to>
      <xdr:col>1</xdr:col>
      <xdr:colOff>2895600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C7B1930-4966-4778-BEB6-DCFF70AEB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95251"/>
          <a:ext cx="3505199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1743075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FC4DACC-C57D-40EC-9AE9-C0E2419F4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35267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152398</xdr:colOff>
      <xdr:row>0</xdr:row>
      <xdr:rowOff>95251</xdr:rowOff>
    </xdr:from>
    <xdr:to>
      <xdr:col>1</xdr:col>
      <xdr:colOff>1838325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71E91CF-E8E9-4273-BBBF-9DB645E7F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8" y="95251"/>
          <a:ext cx="2447927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66673</xdr:colOff>
      <xdr:row>0</xdr:row>
      <xdr:rowOff>38101</xdr:rowOff>
    </xdr:from>
    <xdr:to>
      <xdr:col>1</xdr:col>
      <xdr:colOff>1752600</xdr:colOff>
      <xdr:row>0</xdr:row>
      <xdr:rowOff>592399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F939429-85CE-423D-A3E4-25017B390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3" y="38101"/>
          <a:ext cx="2514602" cy="554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66673</xdr:colOff>
      <xdr:row>0</xdr:row>
      <xdr:rowOff>38101</xdr:rowOff>
    </xdr:from>
    <xdr:to>
      <xdr:col>1</xdr:col>
      <xdr:colOff>1752600</xdr:colOff>
      <xdr:row>0</xdr:row>
      <xdr:rowOff>592399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9E07441-CEF7-45DC-AF04-AD06E9D9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3" y="38101"/>
          <a:ext cx="2562227" cy="554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142876</xdr:rowOff>
    </xdr:from>
    <xdr:to>
      <xdr:col>2</xdr:col>
      <xdr:colOff>38100</xdr:colOff>
      <xdr:row>0</xdr:row>
      <xdr:rowOff>582874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A6F8765F-1D6F-4866-A97C-B3442D63E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6"/>
          <a:ext cx="3019425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142876</xdr:rowOff>
    </xdr:from>
    <xdr:to>
      <xdr:col>1</xdr:col>
      <xdr:colOff>2466976</xdr:colOff>
      <xdr:row>0</xdr:row>
      <xdr:rowOff>582874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E2A6AB6-7476-43C3-98FE-2076127FB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42876"/>
          <a:ext cx="3143250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3</xdr:row>
      <xdr:rowOff>95251</xdr:rowOff>
    </xdr:from>
    <xdr:to>
      <xdr:col>1</xdr:col>
      <xdr:colOff>2286000</xdr:colOff>
      <xdr:row>3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EC6D5C68-8CC3-44DB-93AD-BEDBF64C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66751"/>
          <a:ext cx="2905124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95251</xdr:rowOff>
    </xdr:from>
    <xdr:to>
      <xdr:col>1</xdr:col>
      <xdr:colOff>2286000</xdr:colOff>
      <xdr:row>0</xdr:row>
      <xdr:rowOff>535249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940564B-BF41-4743-8C99-DB80B208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666751"/>
          <a:ext cx="2905124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75EB762-2850-49BA-9A07-3B0BD8E7B5DE}" name="Tabla2" displayName="Tabla2" ref="A9:K16" totalsRowShown="0" headerRowDxfId="181" dataDxfId="180">
  <autoFilter ref="A9:K16" xr:uid="{D75EB762-2850-49BA-9A07-3B0BD8E7B5DE}"/>
  <tableColumns count="11">
    <tableColumn id="1" xr3:uid="{7EA527C1-C3F0-4217-9F0F-C295070CBB53}" name="Capítulo" dataDxfId="179"/>
    <tableColumn id="2" xr3:uid="{688145B5-48A6-452F-A6C3-BD5A6B4DD0D1}" name="Denominación" dataDxfId="178"/>
    <tableColumn id="3" xr3:uid="{5D881690-1B43-4D07-A1C3-F90092BCE8C2}" name="Previsións iniciais" dataDxfId="177"/>
    <tableColumn id="4" xr3:uid="{F905572E-3EB6-41B8-8255-8909869F1F48}" name="Modificacións" dataDxfId="176"/>
    <tableColumn id="5" xr3:uid="{EF944628-A346-46CC-9F2A-D2BC00B5E9E8}" name="Previsións definitivas" dataDxfId="175"/>
    <tableColumn id="6" xr3:uid="{260CE3B9-0714-4DCE-A5F5-AEF2D002BE51}" name="Dereitos recoñecidos" dataDxfId="174"/>
    <tableColumn id="7" xr3:uid="{0EA725F4-39AD-46F1-B642-87C303131918}" name="Dereitos anulados" dataDxfId="173"/>
    <tableColumn id="8" xr3:uid="{F813A291-290F-431A-AC40-AFC2527F3BDF}" name="Dereitos cancelados" dataDxfId="172"/>
    <tableColumn id="9" xr3:uid="{52CA78D8-DF41-4C84-9DF6-8B797B4C54B3}" name="Dereitos recoñecidos netos" dataDxfId="171"/>
    <tableColumn id="10" xr3:uid="{9C51CB1B-E5C9-447F-89E2-8C00E47FAF78}" name="Recadación neta" dataDxfId="170"/>
    <tableColumn id="11" xr3:uid="{7505C76D-E7FA-4F75-91CE-6358BA303FB8}" name="Dereitos pendentes de cobro" dataDxfId="169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89DF6A3-B304-4B33-B5A0-59519C997870}" name="Tabla6" displayName="Tabla6" ref="A10:K18" totalsRowShown="0" headerRowDxfId="90" dataDxfId="89">
  <autoFilter ref="A10:K18" xr:uid="{589DF6A3-B304-4B33-B5A0-59519C997870}"/>
  <tableColumns count="11">
    <tableColumn id="1" xr3:uid="{9730E3FD-DAE2-4971-B426-7F172C25A6EA}" name="Programas" dataDxfId="88"/>
    <tableColumn id="2" xr3:uid="{932D4516-EF51-46EC-B92C-09D9E4B2C1B9}" name="Denominación" dataDxfId="87"/>
    <tableColumn id="3" xr3:uid="{22FF5D01-B708-4A76-9AB9-A0D2394A1455}" name="Crédito inicial" dataDxfId="86"/>
    <tableColumn id="4" xr3:uid="{D446423F-09B0-457A-A63E-D9E2F246BBB9}" name="Modificacións orzamentarias" dataDxfId="85"/>
    <tableColumn id="5" xr3:uid="{7B6AFF64-7577-4367-AA5C-F78457BAA1E2}" name="Crédito total" dataDxfId="84">
      <calculatedColumnFormula>SUM(Tabla6[[#This Row],[Crédito inicial]:[Modificacións orzamentarias]])</calculatedColumnFormula>
    </tableColumn>
    <tableColumn id="6" xr3:uid="{4E2C08C4-6754-4F63-9C2D-3E2BE960F294}" name="Retencións" dataDxfId="83"/>
    <tableColumn id="7" xr3:uid="{5CD52B09-E511-4DA1-ABF8-D010B65C27D4}" name="Autorizacións" dataDxfId="82"/>
    <tableColumn id="8" xr3:uid="{FEC276D7-22F0-46A4-9162-C0098F655EFE}" name="Compromisos" dataDxfId="81"/>
    <tableColumn id="9" xr3:uid="{FB76F628-C3C3-487A-A918-7975D7607E7D}" name="Obrigas" dataDxfId="80"/>
    <tableColumn id="10" xr3:uid="{C7EF26D8-FE03-4665-87C4-3FF7A6AF3F21}" name="Reintegros" dataDxfId="79"/>
    <tableColumn id="11" xr3:uid="{8A728D95-0431-457B-B6DA-549B1893E7B3}" name="Pagos Realizados" dataDxfId="78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648B8D7-6C4F-4A25-A943-31142BF7E6E1}" name="Tabla8" displayName="Tabla8" ref="A11:I57" totalsRowShown="0" headerRowDxfId="77" dataDxfId="76">
  <autoFilter ref="A11:I57" xr:uid="{C648B8D7-6C4F-4A25-A943-31142BF7E6E1}"/>
  <tableColumns count="9">
    <tableColumn id="1" xr3:uid="{CC078C7B-474C-4FC5-8C66-EDFC291C8AB6}" name="Subprogramas" dataDxfId="75"/>
    <tableColumn id="2" xr3:uid="{B8FEB29F-932F-465A-95AC-E1DD04691EAA}" name="Denominación" dataDxfId="74"/>
    <tableColumn id="3" xr3:uid="{B263D2FF-6223-4CB8-8DAE-BADF99AE0266}" name="Crédito total" dataDxfId="73"/>
    <tableColumn id="4" xr3:uid="{E2313629-AA4B-4D09-B3EF-E3340783E6A7}" name="Retencións" dataDxfId="72"/>
    <tableColumn id="5" xr3:uid="{7721853B-7D00-4F3C-9294-4D6F78F4D4FB}" name="Autorizacións" dataDxfId="71"/>
    <tableColumn id="6" xr3:uid="{3B4B95BD-BBB6-453E-BD8F-1D39CFF51AB1}" name="Compromisos" dataDxfId="70"/>
    <tableColumn id="7" xr3:uid="{55C6B1DD-8D5B-4F25-B4F4-DE9E687CA6C1}" name="Obrigas" dataDxfId="69"/>
    <tableColumn id="8" xr3:uid="{36BC9182-B8A7-4746-B2A9-62A0D16861B5}" name="Reintegros" dataDxfId="68"/>
    <tableColumn id="9" xr3:uid="{FB4A80C2-2CFD-4D07-B345-FC2BA4704349}" name="Pagos Realizados" dataDxfId="67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7F7E547-35FE-4DEC-92C5-591A7B9D31C7}" name="Tabla13" displayName="Tabla13" ref="A15:K172" totalsRowShown="0" headerRowDxfId="0" dataDxfId="1">
  <autoFilter ref="A15:K172" xr:uid="{979F5598-F4A1-4F13-9E5F-D5BE35F16452}"/>
  <tableColumns count="11">
    <tableColumn id="1" xr3:uid="{8C271C0F-DBAF-4F67-AFD1-C06A90917068}" name="Elemento" dataDxfId="12"/>
    <tableColumn id="2" xr3:uid="{D3F28E3C-3ACA-4810-897B-B75AFE9FF956}" name="Denominación" dataDxfId="11"/>
    <tableColumn id="3" xr3:uid="{A7C4EEAC-9E2F-4B98-B825-3B500C35D135}" name="Crédito inicial" dataDxfId="10"/>
    <tableColumn id="4" xr3:uid="{A039B590-45B5-408C-8631-A19D0D48565C}" name="Modificacións" dataDxfId="9"/>
    <tableColumn id="5" xr3:uid="{C1D6BFF5-982A-4DF5-9B53-144D4EE40A8F}" name="Crédito total" dataDxfId="8"/>
    <tableColumn id="7" xr3:uid="{F4BBB564-01B8-4ACB-8EBB-DC068007144B}" name="Retencións" dataDxfId="7"/>
    <tableColumn id="8" xr3:uid="{FF43B52E-554A-4938-BB10-49311F4AD7C5}" name="Autorizacións" dataDxfId="6"/>
    <tableColumn id="9" xr3:uid="{05C289DE-2ACA-42E1-86A4-D8194D16DFDA}" name="Compromisos" dataDxfId="5"/>
    <tableColumn id="10" xr3:uid="{9280FE63-64FB-4E86-80E4-703D56EDE4DD}" name="Obrigas" dataDxfId="4"/>
    <tableColumn id="11" xr3:uid="{AF33AEB5-41C0-4277-BF2D-A12958C1FB10}" name="Reintegros" dataDxfId="3"/>
    <tableColumn id="12" xr3:uid="{A18F9A04-3706-460B-A8AB-D076A9450AD8}" name="Pagos Realizados" dataDxfId="2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6C015B6-78FA-4058-83CA-C2953D53BA78}" name="Tabla9" displayName="Tabla9" ref="A8:K761" totalsRowShown="0" headerRowDxfId="13" dataDxfId="14">
  <autoFilter ref="A8:K761" xr:uid="{102C7F5F-621F-44C0-9F97-2A38CF519EFC}"/>
  <tableColumns count="11">
    <tableColumn id="1" xr3:uid="{B69E5FC5-5E79-4F05-A304-748467C8CC4D}" name="Orgánica" dataDxfId="25"/>
    <tableColumn id="2" xr3:uid="{C67BDB09-59CF-4C18-83DC-4B3E719B8DC0}" name="Denominación" dataDxfId="24"/>
    <tableColumn id="3" xr3:uid="{975DB20A-8482-40C5-AAE0-90ED4A813EFF}" name="Crédito inicial" dataDxfId="23"/>
    <tableColumn id="4" xr3:uid="{381DE71F-DFD6-479B-8CC9-9DCD7EA253B8}" name="Modificaciones" dataDxfId="22"/>
    <tableColumn id="5" xr3:uid="{2D54E7C5-3271-41CB-92E6-2C37305DFCC0}" name="Cred. Total." dataDxfId="21"/>
    <tableColumn id="7" xr3:uid="{0BB64805-D169-42BF-BB13-6F31C18C98D5}" name="Reten. de Cred." dataDxfId="20"/>
    <tableColumn id="8" xr3:uid="{0B5D4275-8EAC-4566-A522-C83B5594BBC8}" name="Autorizaciones" dataDxfId="19"/>
    <tableColumn id="9" xr3:uid="{57D0861B-C722-49AA-9CFB-0D2942E5C158}" name="Compromisos" dataDxfId="18"/>
    <tableColumn id="10" xr3:uid="{336DE2C2-8349-4F0E-ADAB-4B5C7385F3D2}" name="Oblig. Recon." dataDxfId="17"/>
    <tableColumn id="11" xr3:uid="{737CA56F-0BA5-486D-8E7C-3B4E9929BB43}" name="Reintegros" dataDxfId="16"/>
    <tableColumn id="12" xr3:uid="{631E95E9-64D7-41DF-8E59-34964B266A6E}" name="Pagos" dataDxfId="15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5A32A7-8F07-4759-B34D-73EEDDA677A9}" name="Tabla10" displayName="Tabla10" ref="A9:K38" totalsRowShown="0" headerRowDxfId="168" dataDxfId="167">
  <autoFilter ref="A9:K38" xr:uid="{925A32A7-8F07-4759-B34D-73EEDDA677A9}"/>
  <tableColumns count="11">
    <tableColumn id="1" xr3:uid="{7AC8D8C6-55CF-48B2-9397-8D064D647FA1}" name="Artigo" dataDxfId="166"/>
    <tableColumn id="2" xr3:uid="{73E108EF-3E1A-412F-8A3D-7F53712C8129}" name="Denominación" dataDxfId="165"/>
    <tableColumn id="3" xr3:uid="{9DAB8867-3CB8-4117-A099-5BA4E9FF2E95}" name="Previsións iniciais" dataDxfId="164"/>
    <tableColumn id="4" xr3:uid="{D8C836DE-A859-4820-9E66-81C5B7C8DA9A}" name="Modificacións" dataDxfId="163"/>
    <tableColumn id="5" xr3:uid="{74016CFE-55E2-4C69-8716-B534D4248B99}" name="Previsións definitivas" dataDxfId="162"/>
    <tableColumn id="6" xr3:uid="{BC567A89-F48F-47E5-8DD2-F51F7DCA08E9}" name="Dereitos recoñecidos" dataDxfId="161"/>
    <tableColumn id="7" xr3:uid="{8B0A8B8C-A79F-423B-A290-DE8372C06004}" name="Dereitos anulados" dataDxfId="160"/>
    <tableColumn id="8" xr3:uid="{EA6F780A-C9FD-481B-AD62-7EF11B5F1CD9}" name="Dereitos cancelados" dataDxfId="159"/>
    <tableColumn id="9" xr3:uid="{FE75A616-7CA6-4D49-BE36-59E7BC712D37}" name="Dereitos recoñecidos netos" dataDxfId="158"/>
    <tableColumn id="10" xr3:uid="{11E07769-E2C7-4777-BBD5-2C162AFE8AE2}" name="Recadación neta" dataDxfId="157"/>
    <tableColumn id="11" xr3:uid="{0852E620-91F8-435E-8A35-0F6787D56A3A}" name="Dereitos pendentes de cobro" dataDxfId="15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8841089-23DD-47C0-82D9-AB2EC49CBCE9}" name="Tabla11" displayName="Tabla11" ref="A8:K63" totalsRowShown="0" headerRowDxfId="155" dataDxfId="154">
  <autoFilter ref="A8:K63" xr:uid="{68841089-23DD-47C0-82D9-AB2EC49CBCE9}"/>
  <tableColumns count="11">
    <tableColumn id="1" xr3:uid="{E4CF3891-0D67-49E8-AD85-3C52A3CA4C19}" name="Concepto" dataDxfId="153"/>
    <tableColumn id="2" xr3:uid="{59D765B2-A7E7-49C7-956F-6337B5967C57}" name="Denominación" dataDxfId="152"/>
    <tableColumn id="3" xr3:uid="{F7453F7A-DC76-478F-B01F-9E61039241C4}" name="Previsións iniciais" dataDxfId="151"/>
    <tableColumn id="4" xr3:uid="{2D8DDC2F-D1C8-467C-B6D6-99C78A867C15}" name="Modificacións" dataDxfId="150"/>
    <tableColumn id="5" xr3:uid="{C64BA74C-D9E6-4DB6-B0DC-88A72D30F08B}" name="Previsións definitivas" dataDxfId="149"/>
    <tableColumn id="6" xr3:uid="{CE39B608-330B-46B5-9E63-F25BD4BB70BA}" name="Dereitos recoñecidos" dataDxfId="148"/>
    <tableColumn id="7" xr3:uid="{851E8D93-F713-43E0-BD5D-A5B3A2B4EA37}" name="Dereitos anulados" dataDxfId="147"/>
    <tableColumn id="8" xr3:uid="{CB560C0C-ECD1-48CA-9489-2689E808F3A7}" name="Dereitos cancelados" dataDxfId="146"/>
    <tableColumn id="9" xr3:uid="{CCD1FC02-D46C-4AEB-88EB-B6E0F38CAE6B}" name="Dereitos recoñecidos netos" dataDxfId="145"/>
    <tableColumn id="10" xr3:uid="{05DFED61-227A-4AD3-AA19-C06E16E503D6}" name="Recadación neta" dataDxfId="144"/>
    <tableColumn id="11" xr3:uid="{85FB787A-0906-4410-958B-E59C6F98EA55}" name="Dereitos pendentes de cobro" dataDxfId="14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BC31598-4AA8-4D7E-B4F8-916378CCFF97}" name="Tabla15" displayName="Tabla15" ref="A8:K116" totalsRowShown="0" headerRowDxfId="142" dataDxfId="141">
  <autoFilter ref="A8:K116" xr:uid="{BBC31598-4AA8-4D7E-B4F8-916378CCFF97}"/>
  <tableColumns count="11">
    <tableColumn id="1" xr3:uid="{A630890A-19FF-4DE8-B020-ED4DAD594A9D}" name="Subconcepto" dataDxfId="140"/>
    <tableColumn id="2" xr3:uid="{3F08D657-49DE-4298-BE62-C5A9F51BE6FF}" name="Denominación" dataDxfId="139"/>
    <tableColumn id="3" xr3:uid="{1726B662-2742-4457-A377-86A927085D63}" name="Previsión Inicial de Ingresos" dataDxfId="138"/>
    <tableColumn id="4" xr3:uid="{F6B16DB7-ECD7-4728-9A34-71D17525042C}" name="Modificaciones" dataDxfId="137"/>
    <tableColumn id="5" xr3:uid="{45DEC7AF-53C6-4AD6-81FC-BB8A32C95FD3}" name="Previsiones Definitivas" dataDxfId="136"/>
    <tableColumn id="6" xr3:uid="{B86E68EE-BC1B-43CA-B195-04B4F5A2EE8E}" name="Derechos Reconocidos" dataDxfId="135"/>
    <tableColumn id="7" xr3:uid="{793CED9E-027C-4E5E-A565-D6B18770109D}" name="Derechos Anulados" dataDxfId="134"/>
    <tableColumn id="8" xr3:uid="{9A3B2CCB-C3DB-4364-B49F-C63163A46896}" name="Derechos Cancelados" dataDxfId="133"/>
    <tableColumn id="9" xr3:uid="{8DDEFEE4-CE0A-417C-996E-EDACD11B5681}" name="Derechos Reconocidos Netos" dataDxfId="132"/>
    <tableColumn id="10" xr3:uid="{FC7644A1-1EC2-434E-A883-00A790D06DC4}" name="Recaudación Neta" dataDxfId="131"/>
    <tableColumn id="11" xr3:uid="{B8E6CBDE-BF30-4FDA-9462-A31779F6A048}" name="Derechos Pendientes de Cobro" dataDxfId="130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A383A70-89B9-410D-A882-7AC585F871FB}" name="Tabla12" displayName="Tabla12" ref="A8:K379" totalsRowShown="0" headerRowDxfId="129" dataDxfId="128" headerRowCellStyle="Normal 2" dataCellStyle="Normal 2">
  <autoFilter ref="A8:K379" xr:uid="{08584938-2226-4106-8614-16B5972FAD21}"/>
  <tableColumns count="11">
    <tableColumn id="1" xr3:uid="{9201F2F2-D856-4DB5-BD58-CEB43DFDDCE0}" name="Orgánica" dataDxfId="127" dataCellStyle="Normal 2"/>
    <tableColumn id="2" xr3:uid="{FF488881-EF9A-478C-9BB3-FD5F4CE15EFB}" name="Denominación" dataDxfId="126" dataCellStyle="Normal 2"/>
    <tableColumn id="3" xr3:uid="{70C3EED8-858A-4C27-BD30-DE20DC1139ED}" name="Previsión Inicial de Ingresos" dataDxfId="125" dataCellStyle="Normal 2"/>
    <tableColumn id="4" xr3:uid="{AE04965B-9C48-4F9E-8411-FD890A0E7AA3}" name="Modificaciones" dataDxfId="124" dataCellStyle="Normal 2"/>
    <tableColumn id="5" xr3:uid="{3BE188EB-25D7-437F-8AA3-E49205153BA3}" name="Previsiones Definitivas" dataDxfId="123" dataCellStyle="Normal 2"/>
    <tableColumn id="6" xr3:uid="{99B081C1-C1B5-4B0E-8798-5BB5AF2119AA}" name="Derechos Reconocidos" dataDxfId="122" dataCellStyle="Normal 2"/>
    <tableColumn id="7" xr3:uid="{395E22B7-DA14-4FFE-8FBC-BBB0BB10D728}" name="Derechos Anulados" dataDxfId="121" dataCellStyle="Normal 2"/>
    <tableColumn id="8" xr3:uid="{532816B4-A7D2-4963-8725-DE6C0F572874}" name="Derechos Cancelados" dataDxfId="120" dataCellStyle="Normal 2"/>
    <tableColumn id="9" xr3:uid="{BA79B9F8-C548-4128-B172-9FB1A36385CE}" name="Derechos Reconocidos Netos" dataDxfId="119" dataCellStyle="Normal 2"/>
    <tableColumn id="10" xr3:uid="{35F610A2-6E25-4F42-81A6-A3836227A0E1}" name="Suma de Recaudación Neta" dataDxfId="118" dataCellStyle="Normal 2"/>
    <tableColumn id="11" xr3:uid="{88B1AC70-5597-4585-8548-912F22F9466A}" name="Derechos Pendientes de Cobro" dataDxfId="117" dataCellStyle="Normal 2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544FF6-95BF-4F30-BCEE-F632235D604B}" name="Tabla1" displayName="Tabla1" ref="A10:K19" totalsRowShown="0" headerRowDxfId="116" dataDxfId="115" headerRowCellStyle="Normal 2">
  <autoFilter ref="A10:K19" xr:uid="{8C544FF6-95BF-4F30-BCEE-F632235D604B}"/>
  <tableColumns count="11">
    <tableColumn id="1" xr3:uid="{4E92F2CD-93CE-4693-8048-46FE0335FDEA}" name="Capítulo" dataDxfId="114" dataCellStyle="Normal 2"/>
    <tableColumn id="2" xr3:uid="{C38E549D-B8E4-48D5-9E7A-9B884A485115}" name="Denominación" dataDxfId="113" dataCellStyle="Normal 2"/>
    <tableColumn id="3" xr3:uid="{91303868-E981-4F6B-9BC3-0DE0CE0A7660}" name="Crédito inicial" dataDxfId="112"/>
    <tableColumn id="4" xr3:uid="{A4667D7D-72A6-4024-8300-340D06D527C1}" name="Modificacións _x000a_orzamentarias" dataDxfId="111"/>
    <tableColumn id="5" xr3:uid="{0CB660D2-1407-4B39-AFD7-C4B15DAE8EFF}" name="Crédito total" dataDxfId="110">
      <calculatedColumnFormula>SUM(Tabla1[[#This Row],[Crédito inicial]:[Modificacións 
orzamentarias]])</calculatedColumnFormula>
    </tableColumn>
    <tableColumn id="6" xr3:uid="{C4FF9945-30E4-446D-ABF8-DBEAFAF4AA23}" name="Retencións" dataDxfId="109"/>
    <tableColumn id="7" xr3:uid="{6E73D9F8-D4DA-4B24-A0DA-88965CD95EC4}" name="Autorizacións" dataDxfId="108"/>
    <tableColumn id="8" xr3:uid="{697A2CB0-32A3-48B6-BC31-CDB29442E4CA}" name="Compromisos" dataDxfId="107"/>
    <tableColumn id="9" xr3:uid="{B7D451A1-7CF2-407D-9746-DE856CD18343}" name="Obrigas" dataDxfId="106"/>
    <tableColumn id="10" xr3:uid="{A1539388-10E9-42F2-9562-08569326917F}" name="Reintegros" dataDxfId="105"/>
    <tableColumn id="11" xr3:uid="{61515F41-C675-469D-BBFF-39AB14A46D17}" name="Pagos Realizados" dataDxfId="104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D933CE7-0B74-4EDD-813C-0317244F4D5D}" name="Tabla3" displayName="Tabla3" ref="A10:K35" totalsRowShown="0" headerRowDxfId="103" dataDxfId="102" headerRowCellStyle="Normal 2">
  <autoFilter ref="A10:K35" xr:uid="{BD933CE7-0B74-4EDD-813C-0317244F4D5D}"/>
  <tableColumns count="11">
    <tableColumn id="1" xr3:uid="{26499CDC-2074-485A-9B61-4CE9E84A12F5}" name="Artigo" dataDxfId="101"/>
    <tableColumn id="2" xr3:uid="{80698F74-CC9E-47D7-9768-82B32B677E32}" name="Denominación" dataDxfId="100"/>
    <tableColumn id="3" xr3:uid="{8160412F-6309-4A6E-9541-E46FE2869DAF}" name="Crédito inicial" dataDxfId="99"/>
    <tableColumn id="4" xr3:uid="{7C8E4580-46F7-4D84-9E62-B72B96679732}" name="Modificacións _x000a_orzamentarias" dataDxfId="98"/>
    <tableColumn id="5" xr3:uid="{5BD1E064-4F93-45F7-A952-C09AFBAF57BB}" name="Crédito total" dataDxfId="97">
      <calculatedColumnFormula>SUM(Tabla3[[#This Row],[Crédito inicial]:[Modificacións 
orzamentarias]])</calculatedColumnFormula>
    </tableColumn>
    <tableColumn id="6" xr3:uid="{96271F9D-1FFF-4429-8858-6D1810234BEC}" name="Retencións" dataDxfId="96"/>
    <tableColumn id="7" xr3:uid="{2293D686-9A29-4DC9-B89C-94F1B548B21C}" name="Autorizacións" dataDxfId="95"/>
    <tableColumn id="8" xr3:uid="{4F5260D4-18D6-45BD-B861-FA3D004EC0DF}" name="Compromisos" dataDxfId="94"/>
    <tableColumn id="9" xr3:uid="{D9BC449F-BB2A-42A4-AF62-947F7E52CE86}" name="Obrigas" dataDxfId="93"/>
    <tableColumn id="10" xr3:uid="{D574DBBA-7976-480A-8855-F5FB907F8DFD}" name="Reintegros" dataDxfId="92"/>
    <tableColumn id="11" xr3:uid="{D126D6B5-0C8D-4D57-BA3D-22DD8A0B8CD3}" name="Pagos Realizados" dataDxfId="91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BF92FB6-788C-4CC8-A3EE-DB19EA2D3A79}" name="Tabla4" displayName="Tabla4" ref="A11:L72" totalsRowCount="1" headerRowDxfId="54" dataDxfId="52" totalsRowDxfId="53">
  <autoFilter ref="A11:L71" xr:uid="{0BF92FB6-788C-4CC8-A3EE-DB19EA2D3A79}"/>
  <tableColumns count="12">
    <tableColumn id="1" xr3:uid="{1CD4934E-A491-4EA3-B51E-4D2698C37F0F}" name="Concepto" dataDxfId="66" totalsRowDxfId="51"/>
    <tableColumn id="2" xr3:uid="{A2C25881-7E16-4C31-B95D-D2E0032A8468}" name="Denominación" totalsRowLabel="TOTAL XERAL" dataDxfId="65" totalsRowDxfId="50"/>
    <tableColumn id="3" xr3:uid="{77C2D776-8743-496F-9938-62C318636B3A}" name="Crédito inicial" totalsRowFunction="sum" dataDxfId="64" totalsRowDxfId="49"/>
    <tableColumn id="4" xr3:uid="{F8F3CBB3-F740-4B43-866C-40462F0EB0C2}" name="Modificaciones" totalsRowFunction="sum" dataDxfId="63" totalsRowDxfId="48"/>
    <tableColumn id="5" xr3:uid="{EE6FFA0F-DEA3-44B4-891D-74EC5A917C8D}" name="Cred. Total." totalsRowFunction="sum" dataDxfId="62" totalsRowDxfId="47">
      <calculatedColumnFormula>SUM(Tabla4[[#This Row],[Crédito inicial]:[Modificaciones]])</calculatedColumnFormula>
    </tableColumn>
    <tableColumn id="6" xr3:uid="{E386AF7B-D536-4F89-83CD-178A7B28ADCA}" name="Desgloses" totalsRowFunction="sum" dataDxfId="61" totalsRowDxfId="46"/>
    <tableColumn id="7" xr3:uid="{67D2285C-DAE6-4C5E-9F6F-5628D2FA56A3}" name="Reten. de Cred." totalsRowFunction="sum" dataDxfId="60" totalsRowDxfId="45"/>
    <tableColumn id="8" xr3:uid="{C628C6D0-8274-433B-9B64-306D2D12D4ED}" name="Autorizaciones" totalsRowFunction="sum" dataDxfId="59" totalsRowDxfId="44"/>
    <tableColumn id="9" xr3:uid="{13124BFF-D325-4C84-AD27-E7D8ACEAAF51}" name="Compromisos" totalsRowFunction="sum" dataDxfId="58" totalsRowDxfId="43"/>
    <tableColumn id="10" xr3:uid="{EA891409-D234-4107-9B93-56CC48A82F2B}" name="Oblig. Recon." totalsRowFunction="sum" dataDxfId="57" totalsRowDxfId="42"/>
    <tableColumn id="11" xr3:uid="{4AE68E58-B6AF-4140-8E78-943B5BFC3725}" name="Reintegros" totalsRowFunction="sum" dataDxfId="56" totalsRowDxfId="41"/>
    <tableColumn id="12" xr3:uid="{3ADDCDEC-5226-45F4-ACF3-DAAF3F76B6D4}" name="Pagos" totalsRowFunction="sum" dataDxfId="55" totalsRowDxfId="40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72A913-C0D9-4BC0-9743-82CC2C001BDB}" name="Tabla5" displayName="Tabla5" ref="A8:L211" totalsRowShown="0" headerRowDxfId="27" dataDxfId="26">
  <autoFilter ref="A8:L211" xr:uid="{D8C9D28A-6467-4BFB-A272-4EE374C23E1B}"/>
  <tableColumns count="12">
    <tableColumn id="1" xr3:uid="{FBCD0099-0DBD-44D7-BF43-2F7E5A1B5CCD}" name="Subconcepto" dataDxfId="39"/>
    <tableColumn id="2" xr3:uid="{C9196E43-A3B2-47E9-AD30-B29C3D8E4BDD}" name="Denominación" dataDxfId="38"/>
    <tableColumn id="3" xr3:uid="{7D591719-AE32-4F5F-A5A9-A5885E00D37C}" name="Crédito inicial" dataDxfId="37"/>
    <tableColumn id="4" xr3:uid="{8880D87A-4143-41A1-AA5A-A726E6D77944}" name="Modificaciones" dataDxfId="36"/>
    <tableColumn id="5" xr3:uid="{E280D641-EB81-4868-B696-686EF3DD4F74}" name="Cred. Total." dataDxfId="35"/>
    <tableColumn id="6" xr3:uid="{14AB7BEC-7E96-4C69-92A3-2B2E95B78B69}" name="Desgloses" dataDxfId="34"/>
    <tableColumn id="7" xr3:uid="{14F044AD-390D-4DB8-9EFA-1C2B8D117CC5}" name="Reten. de Cred." dataDxfId="33"/>
    <tableColumn id="8" xr3:uid="{241BDB5F-BC11-454F-BF93-0D3893CA842D}" name="Autorizaciones" dataDxfId="32"/>
    <tableColumn id="9" xr3:uid="{B0280354-9BE5-4F87-AC6A-54155E96B31F}" name="Compromisos" dataDxfId="31"/>
    <tableColumn id="10" xr3:uid="{9EB40141-2020-40FC-A547-990F0F1106C5}" name="Oblig. Recon." dataDxfId="30"/>
    <tableColumn id="11" xr3:uid="{F2B5E944-986D-42E3-A248-1411FA8C8437}" name="Reintegros" dataDxfId="29"/>
    <tableColumn id="12" xr3:uid="{3871F34E-622D-46F6-950E-62B14BFAC9F3}" name="Pagos" dataDxfId="28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96EFC-44DD-45FA-9118-EA34FD6E605A}">
  <sheetPr>
    <tabColor rgb="FF92D050"/>
  </sheetPr>
  <dimension ref="A1:M17"/>
  <sheetViews>
    <sheetView tabSelected="1" workbookViewId="0">
      <selection activeCell="B26" sqref="B26"/>
    </sheetView>
  </sheetViews>
  <sheetFormatPr baseColWidth="10" defaultRowHeight="15" x14ac:dyDescent="0.25"/>
  <cols>
    <col min="2" max="2" width="36.7109375" customWidth="1"/>
    <col min="3" max="3" width="16.42578125" customWidth="1"/>
    <col min="4" max="4" width="13.7109375" bestFit="1" customWidth="1"/>
    <col min="5" max="5" width="19.42578125" customWidth="1"/>
    <col min="6" max="6" width="19.5703125" customWidth="1"/>
    <col min="7" max="7" width="17.140625" customWidth="1"/>
    <col min="8" max="8" width="18.5703125" customWidth="1"/>
    <col min="9" max="9" width="24.42578125" customWidth="1"/>
    <col min="10" max="10" width="15.7109375" customWidth="1"/>
    <col min="11" max="11" width="26" customWidth="1"/>
    <col min="12" max="12" width="14.7109375" bestFit="1" customWidth="1"/>
  </cols>
  <sheetData>
    <row r="1" spans="1:13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2" t="s">
        <v>0</v>
      </c>
      <c r="J1" s="32"/>
      <c r="K1" s="32"/>
    </row>
    <row r="2" spans="1:13" s="8" customFormat="1" ht="15.75" customHeight="1" x14ac:dyDescent="0.25"/>
    <row r="3" spans="1:13" s="8" customFormat="1" ht="15" customHeight="1" x14ac:dyDescent="0.25">
      <c r="A3" s="8" t="s">
        <v>1723</v>
      </c>
    </row>
    <row r="4" spans="1:13" s="8" customFormat="1" x14ac:dyDescent="0.25">
      <c r="A4" t="s">
        <v>1</v>
      </c>
    </row>
    <row r="5" spans="1:13" s="8" customFormat="1" x14ac:dyDescent="0.25">
      <c r="A5" s="1" t="s">
        <v>1724</v>
      </c>
    </row>
    <row r="6" spans="1:13" x14ac:dyDescent="0.25">
      <c r="A6" s="1"/>
    </row>
    <row r="8" spans="1:13" ht="15" customHeight="1" x14ac:dyDescent="0.25">
      <c r="A8" s="33" t="s">
        <v>1725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3" x14ac:dyDescent="0.25">
      <c r="A9" s="12" t="s">
        <v>2</v>
      </c>
      <c r="B9" s="12" t="s">
        <v>938</v>
      </c>
      <c r="C9" s="12" t="s">
        <v>912</v>
      </c>
      <c r="D9" s="12" t="s">
        <v>913</v>
      </c>
      <c r="E9" s="12" t="s">
        <v>914</v>
      </c>
      <c r="F9" s="12" t="s">
        <v>915</v>
      </c>
      <c r="G9" s="12" t="s">
        <v>916</v>
      </c>
      <c r="H9" s="12" t="s">
        <v>917</v>
      </c>
      <c r="I9" s="12" t="s">
        <v>918</v>
      </c>
      <c r="J9" s="12" t="s">
        <v>919</v>
      </c>
      <c r="K9" s="12" t="s">
        <v>920</v>
      </c>
    </row>
    <row r="10" spans="1:13" x14ac:dyDescent="0.25">
      <c r="A10" s="20">
        <v>3</v>
      </c>
      <c r="B10" s="21" t="s">
        <v>911</v>
      </c>
      <c r="C10" s="18">
        <v>17106138</v>
      </c>
      <c r="D10" s="18">
        <v>217778.14999999851</v>
      </c>
      <c r="E10" s="18">
        <v>17323916.149999999</v>
      </c>
      <c r="F10" s="18">
        <v>18561412.02</v>
      </c>
      <c r="G10" s="18">
        <v>3080391.48</v>
      </c>
      <c r="H10" s="18">
        <v>0</v>
      </c>
      <c r="I10" s="18">
        <v>15481020.539999999</v>
      </c>
      <c r="J10" s="18">
        <v>12199857.210000001</v>
      </c>
      <c r="K10" s="18">
        <v>3281163.33</v>
      </c>
      <c r="L10" s="18"/>
      <c r="M10" s="25"/>
    </row>
    <row r="11" spans="1:13" x14ac:dyDescent="0.25">
      <c r="A11" s="20">
        <v>4</v>
      </c>
      <c r="B11" s="21" t="s">
        <v>906</v>
      </c>
      <c r="C11" s="18">
        <v>144570883</v>
      </c>
      <c r="D11" s="18">
        <v>1920375.75</v>
      </c>
      <c r="E11" s="18">
        <v>146491258.75</v>
      </c>
      <c r="F11" s="18">
        <v>147107918.69999999</v>
      </c>
      <c r="G11" s="18">
        <v>373779.94</v>
      </c>
      <c r="H11" s="18">
        <v>0</v>
      </c>
      <c r="I11" s="18">
        <v>146734138.75999999</v>
      </c>
      <c r="J11" s="18">
        <v>143059705.37</v>
      </c>
      <c r="K11" s="18">
        <v>3674433.39</v>
      </c>
    </row>
    <row r="12" spans="1:13" x14ac:dyDescent="0.25">
      <c r="A12" s="20">
        <v>5</v>
      </c>
      <c r="B12" s="21" t="s">
        <v>907</v>
      </c>
      <c r="C12" s="18">
        <v>210000</v>
      </c>
      <c r="D12" s="18">
        <v>46113.420000000013</v>
      </c>
      <c r="E12" s="18">
        <v>256113.42</v>
      </c>
      <c r="F12" s="18">
        <v>1004377.45</v>
      </c>
      <c r="G12" s="18">
        <v>1918.58</v>
      </c>
      <c r="H12" s="18">
        <v>0</v>
      </c>
      <c r="I12" s="18">
        <v>1002458.87</v>
      </c>
      <c r="J12" s="18">
        <v>995269.85</v>
      </c>
      <c r="K12" s="18">
        <v>7189.02</v>
      </c>
    </row>
    <row r="13" spans="1:13" x14ac:dyDescent="0.25">
      <c r="A13" s="20">
        <v>6</v>
      </c>
      <c r="B13" s="21" t="s">
        <v>908</v>
      </c>
      <c r="C13" s="18">
        <v>400000</v>
      </c>
      <c r="D13" s="18">
        <v>0</v>
      </c>
      <c r="E13" s="18">
        <v>400000</v>
      </c>
      <c r="F13" s="18">
        <v>26611.57</v>
      </c>
      <c r="G13" s="18">
        <v>0</v>
      </c>
      <c r="H13" s="18">
        <v>0</v>
      </c>
      <c r="I13" s="18">
        <v>26611.57</v>
      </c>
      <c r="J13" s="18">
        <v>26611.57</v>
      </c>
      <c r="K13" s="18">
        <v>0</v>
      </c>
    </row>
    <row r="14" spans="1:13" x14ac:dyDescent="0.25">
      <c r="A14" s="20">
        <v>7</v>
      </c>
      <c r="B14" s="21" t="s">
        <v>909</v>
      </c>
      <c r="C14" s="18">
        <v>40433371</v>
      </c>
      <c r="D14" s="18">
        <v>1375412.200000003</v>
      </c>
      <c r="E14" s="18">
        <v>41808783.200000003</v>
      </c>
      <c r="F14" s="18">
        <v>54542960.399999999</v>
      </c>
      <c r="G14" s="18">
        <v>1260740.67</v>
      </c>
      <c r="H14" s="18">
        <v>0</v>
      </c>
      <c r="I14" s="18">
        <v>53282219.729999997</v>
      </c>
      <c r="J14" s="18">
        <v>42278505.850000001</v>
      </c>
      <c r="K14" s="18">
        <v>11003713.880000001</v>
      </c>
    </row>
    <row r="15" spans="1:13" x14ac:dyDescent="0.25">
      <c r="A15" s="20">
        <v>8</v>
      </c>
      <c r="B15" s="21" t="s">
        <v>910</v>
      </c>
      <c r="C15" s="18">
        <v>25195226</v>
      </c>
      <c r="D15" s="18">
        <v>14061414.450000003</v>
      </c>
      <c r="E15" s="18">
        <v>39256640.450000003</v>
      </c>
      <c r="F15" s="18">
        <v>170765.75</v>
      </c>
      <c r="G15" s="18">
        <v>0</v>
      </c>
      <c r="H15" s="18">
        <v>0</v>
      </c>
      <c r="I15" s="18">
        <v>170765.75</v>
      </c>
      <c r="J15" s="18">
        <v>170765.75</v>
      </c>
      <c r="K15" s="18">
        <v>0</v>
      </c>
    </row>
    <row r="16" spans="1:13" x14ac:dyDescent="0.25">
      <c r="A16" t="s">
        <v>398</v>
      </c>
      <c r="B16" s="16" t="s">
        <v>83</v>
      </c>
      <c r="C16" s="19">
        <f>SUM(C10:C15)</f>
        <v>227915618</v>
      </c>
      <c r="D16" s="19">
        <f t="shared" ref="D16:K16" si="0">SUM(D10:D15)</f>
        <v>17621093.970000006</v>
      </c>
      <c r="E16" s="19">
        <f t="shared" si="0"/>
        <v>245536711.96999997</v>
      </c>
      <c r="F16" s="19">
        <f t="shared" si="0"/>
        <v>221414045.88999999</v>
      </c>
      <c r="G16" s="19">
        <f t="shared" si="0"/>
        <v>4716830.67</v>
      </c>
      <c r="H16" s="19">
        <f t="shared" si="0"/>
        <v>0</v>
      </c>
      <c r="I16" s="19">
        <f t="shared" si="0"/>
        <v>216697215.21999997</v>
      </c>
      <c r="J16" s="19">
        <f>SUM(J10:J15)</f>
        <v>198730715.59999999</v>
      </c>
      <c r="K16" s="19">
        <f t="shared" si="0"/>
        <v>17966499.620000001</v>
      </c>
    </row>
    <row r="17" spans="9:9" x14ac:dyDescent="0.25">
      <c r="I17" s="25"/>
    </row>
  </sheetData>
  <mergeCells count="2">
    <mergeCell ref="I1:K1"/>
    <mergeCell ref="A8:K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921C-B8E4-4D6B-950F-F48647C6DC46}">
  <sheetPr>
    <tabColor theme="5" tint="0.59999389629810485"/>
  </sheetPr>
  <dimension ref="A1:K18"/>
  <sheetViews>
    <sheetView workbookViewId="0">
      <selection activeCell="E10" sqref="E10:K10"/>
    </sheetView>
  </sheetViews>
  <sheetFormatPr baseColWidth="10" defaultRowHeight="15" x14ac:dyDescent="0.25"/>
  <cols>
    <col min="2" max="2" width="43.85546875" customWidth="1"/>
    <col min="3" max="3" width="14.7109375" bestFit="1" customWidth="1"/>
    <col min="4" max="4" width="25.140625" customWidth="1"/>
    <col min="5" max="9" width="14.7109375" bestFit="1" customWidth="1"/>
    <col min="10" max="10" width="11.5703125" bestFit="1" customWidth="1"/>
    <col min="11" max="11" width="1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2" t="s">
        <v>0</v>
      </c>
      <c r="J1" s="32"/>
      <c r="K1" s="32"/>
    </row>
    <row r="2" spans="1:11" s="8" customFormat="1" ht="15.75" customHeight="1" x14ac:dyDescent="0.25"/>
    <row r="3" spans="1:11" s="8" customFormat="1" ht="15" customHeight="1" x14ac:dyDescent="0.25">
      <c r="A3" s="8" t="s">
        <v>1723</v>
      </c>
    </row>
    <row r="4" spans="1:11" s="8" customFormat="1" x14ac:dyDescent="0.25">
      <c r="A4" t="s">
        <v>1</v>
      </c>
    </row>
    <row r="5" spans="1:11" s="8" customFormat="1" x14ac:dyDescent="0.25">
      <c r="A5" s="1" t="s">
        <v>1724</v>
      </c>
    </row>
    <row r="6" spans="1:11" s="8" customFormat="1" x14ac:dyDescent="0.25">
      <c r="A6" s="1"/>
    </row>
    <row r="7" spans="1:11" s="8" customFormat="1" x14ac:dyDescent="0.25">
      <c r="A7" s="1"/>
    </row>
    <row r="8" spans="1:11" s="8" customFormat="1" x14ac:dyDescent="0.25"/>
    <row r="9" spans="1:11" s="8" customFormat="1" ht="15.75" x14ac:dyDescent="0.25">
      <c r="A9" s="33" t="s">
        <v>2077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x14ac:dyDescent="0.25">
      <c r="A10" s="12" t="s">
        <v>937</v>
      </c>
      <c r="B10" s="12" t="s">
        <v>938</v>
      </c>
      <c r="C10" s="12" t="s">
        <v>3</v>
      </c>
      <c r="D10" s="12" t="s">
        <v>4</v>
      </c>
      <c r="E10" s="12" t="s">
        <v>939</v>
      </c>
      <c r="F10" s="12" t="s">
        <v>10</v>
      </c>
      <c r="G10" s="12" t="s">
        <v>9</v>
      </c>
      <c r="H10" s="12" t="s">
        <v>5</v>
      </c>
      <c r="I10" s="12" t="s">
        <v>11</v>
      </c>
      <c r="J10" s="12" t="s">
        <v>6</v>
      </c>
      <c r="K10" s="12" t="s">
        <v>8</v>
      </c>
    </row>
    <row r="11" spans="1:11" x14ac:dyDescent="0.25">
      <c r="A11" s="21" t="s">
        <v>384</v>
      </c>
      <c r="B11" s="21" t="s">
        <v>385</v>
      </c>
      <c r="C11" s="18">
        <v>3809389</v>
      </c>
      <c r="D11" s="18">
        <v>394592.16000000015</v>
      </c>
      <c r="E11" s="18">
        <f>SUM(Tabla6[[#This Row],[Crédito inicial]:[Modificacións orzamentarias]])</f>
        <v>4203981.16</v>
      </c>
      <c r="F11" s="18">
        <v>4035374.07</v>
      </c>
      <c r="G11" s="18">
        <v>4024024.07</v>
      </c>
      <c r="H11" s="18">
        <v>4021624.07</v>
      </c>
      <c r="I11" s="18">
        <v>3884860.42</v>
      </c>
      <c r="J11" s="18">
        <v>4166.33</v>
      </c>
      <c r="K11" s="18">
        <v>3889026.75</v>
      </c>
    </row>
    <row r="12" spans="1:11" x14ac:dyDescent="0.25">
      <c r="A12" s="21" t="s">
        <v>386</v>
      </c>
      <c r="B12" s="21" t="s">
        <v>387</v>
      </c>
      <c r="C12" s="18">
        <v>6468441</v>
      </c>
      <c r="D12" s="18">
        <v>321951.03000000026</v>
      </c>
      <c r="E12" s="18">
        <f>SUM(Tabla6[[#This Row],[Crédito inicial]:[Modificacións orzamentarias]])</f>
        <v>6790392.0300000003</v>
      </c>
      <c r="F12" s="18">
        <v>5049846.8</v>
      </c>
      <c r="G12" s="18">
        <v>5037477.3499999996</v>
      </c>
      <c r="H12" s="18">
        <v>4303051.8</v>
      </c>
      <c r="I12" s="18">
        <v>3898929.79</v>
      </c>
      <c r="J12" s="18">
        <v>7718.17</v>
      </c>
      <c r="K12" s="18">
        <v>3906647.96</v>
      </c>
    </row>
    <row r="13" spans="1:11" x14ac:dyDescent="0.25">
      <c r="A13" s="21" t="s">
        <v>388</v>
      </c>
      <c r="B13" s="21" t="s">
        <v>389</v>
      </c>
      <c r="C13" s="18">
        <v>50470042</v>
      </c>
      <c r="D13" s="18">
        <v>13950999.090000004</v>
      </c>
      <c r="E13" s="18">
        <f>SUM(Tabla6[[#This Row],[Crédito inicial]:[Modificacións orzamentarias]])</f>
        <v>64421041.090000004</v>
      </c>
      <c r="F13" s="18">
        <v>32033542.120000001</v>
      </c>
      <c r="G13" s="18">
        <v>31991657.539999999</v>
      </c>
      <c r="H13" s="18">
        <v>31955324.289999999</v>
      </c>
      <c r="I13" s="18">
        <v>31397954.57</v>
      </c>
      <c r="J13" s="18">
        <v>280081.40000000002</v>
      </c>
      <c r="K13" s="18">
        <v>31678035.969999999</v>
      </c>
    </row>
    <row r="14" spans="1:11" x14ac:dyDescent="0.25">
      <c r="A14" s="21" t="s">
        <v>390</v>
      </c>
      <c r="B14" s="21" t="s">
        <v>391</v>
      </c>
      <c r="C14" s="18">
        <v>2127400</v>
      </c>
      <c r="D14" s="18">
        <v>763.50999999977648</v>
      </c>
      <c r="E14" s="18">
        <f>SUM(Tabla6[[#This Row],[Crédito inicial]:[Modificacións orzamentarias]])</f>
        <v>2128163.5099999998</v>
      </c>
      <c r="F14" s="18">
        <v>2085273.12</v>
      </c>
      <c r="G14" s="18">
        <v>2085273.12</v>
      </c>
      <c r="H14" s="18">
        <v>2085273.12</v>
      </c>
      <c r="I14" s="18">
        <v>2065555.17</v>
      </c>
      <c r="J14" s="18">
        <v>19717.93</v>
      </c>
      <c r="K14" s="18">
        <v>2085273.1</v>
      </c>
    </row>
    <row r="15" spans="1:11" x14ac:dyDescent="0.25">
      <c r="A15" s="21" t="s">
        <v>392</v>
      </c>
      <c r="B15" s="21" t="s">
        <v>393</v>
      </c>
      <c r="C15" s="18">
        <v>1057767</v>
      </c>
      <c r="D15" s="18">
        <v>404026.79000000004</v>
      </c>
      <c r="E15" s="18">
        <f>SUM(Tabla6[[#This Row],[Crédito inicial]:[Modificacións orzamentarias]])</f>
        <v>1461793.79</v>
      </c>
      <c r="F15" s="18">
        <v>1404542.23</v>
      </c>
      <c r="G15" s="18">
        <v>1404542.23</v>
      </c>
      <c r="H15" s="18">
        <v>1402876.68</v>
      </c>
      <c r="I15" s="18">
        <v>1367033.71</v>
      </c>
      <c r="J15" s="18">
        <v>0</v>
      </c>
      <c r="K15" s="18">
        <v>1367033.71</v>
      </c>
    </row>
    <row r="16" spans="1:11" x14ac:dyDescent="0.25">
      <c r="A16" s="21" t="s">
        <v>394</v>
      </c>
      <c r="B16" s="21" t="s">
        <v>395</v>
      </c>
      <c r="C16" s="18">
        <v>18172211</v>
      </c>
      <c r="D16" s="18">
        <v>1414421.0399999991</v>
      </c>
      <c r="E16" s="18">
        <f>SUM(Tabla6[[#This Row],[Crédito inicial]:[Modificacións orzamentarias]])</f>
        <v>19586632.039999999</v>
      </c>
      <c r="F16" s="18">
        <v>17381328.129999999</v>
      </c>
      <c r="G16" s="18">
        <v>17283874.609999999</v>
      </c>
      <c r="H16" s="18">
        <v>17001212.91</v>
      </c>
      <c r="I16" s="18">
        <v>14137985.380000001</v>
      </c>
      <c r="J16" s="18">
        <v>26537.5</v>
      </c>
      <c r="K16" s="18">
        <v>14164522.880000001</v>
      </c>
    </row>
    <row r="17" spans="1:11" x14ac:dyDescent="0.25">
      <c r="A17" s="21" t="s">
        <v>396</v>
      </c>
      <c r="B17" s="21" t="s">
        <v>397</v>
      </c>
      <c r="C17" s="18">
        <v>145810368</v>
      </c>
      <c r="D17" s="18">
        <v>1134340.349999994</v>
      </c>
      <c r="E17" s="18">
        <f>SUM(Tabla6[[#This Row],[Crédito inicial]:[Modificacións orzamentarias]])</f>
        <v>146944708.34999999</v>
      </c>
      <c r="F17" s="18">
        <v>143086772.33000001</v>
      </c>
      <c r="G17" s="18">
        <v>142917065.59</v>
      </c>
      <c r="H17" s="18">
        <v>142916315.59</v>
      </c>
      <c r="I17" s="18">
        <v>140364715.96000001</v>
      </c>
      <c r="J17" s="18">
        <v>170080</v>
      </c>
      <c r="K17" s="18">
        <v>140534795.96000001</v>
      </c>
    </row>
    <row r="18" spans="1:11" x14ac:dyDescent="0.25">
      <c r="A18" s="21" t="s">
        <v>398</v>
      </c>
      <c r="B18" s="16" t="s">
        <v>83</v>
      </c>
      <c r="C18" s="19">
        <f>SUM(C11:C17)</f>
        <v>227915618</v>
      </c>
      <c r="D18" s="19">
        <f>SUM(D11:D17)</f>
        <v>17621093.969999999</v>
      </c>
      <c r="E18" s="19">
        <f>SUM(Tabla6[[#This Row],[Crédito inicial]:[Modificacións orzamentarias]])</f>
        <v>245536711.97</v>
      </c>
      <c r="F18" s="19">
        <f t="shared" ref="F18:K18" si="0">SUM(F11:F17)</f>
        <v>205076678.80000001</v>
      </c>
      <c r="G18" s="19">
        <f t="shared" si="0"/>
        <v>204743914.50999999</v>
      </c>
      <c r="H18" s="19">
        <f t="shared" si="0"/>
        <v>203685678.45999998</v>
      </c>
      <c r="I18" s="19">
        <f t="shared" si="0"/>
        <v>197117035</v>
      </c>
      <c r="J18" s="19">
        <f t="shared" si="0"/>
        <v>508301.33</v>
      </c>
      <c r="K18" s="19">
        <f t="shared" si="0"/>
        <v>197625336.33000001</v>
      </c>
    </row>
  </sheetData>
  <mergeCells count="2">
    <mergeCell ref="I1:K1"/>
    <mergeCell ref="A9:K9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2085-4D0F-417C-96B0-BD306D560CDF}">
  <sheetPr>
    <tabColor theme="5" tint="0.59999389629810485"/>
  </sheetPr>
  <dimension ref="A1:I57"/>
  <sheetViews>
    <sheetView workbookViewId="0">
      <pane ySplit="11" topLeftCell="A33" activePane="bottomLeft" state="frozen"/>
      <selection pane="bottomLeft" activeCell="C11" sqref="C11:E11"/>
    </sheetView>
  </sheetViews>
  <sheetFormatPr baseColWidth="10" defaultRowHeight="15" x14ac:dyDescent="0.25"/>
  <cols>
    <col min="1" max="1" width="21" customWidth="1"/>
    <col min="2" max="2" width="62.85546875" bestFit="1" customWidth="1"/>
    <col min="3" max="7" width="15.140625" bestFit="1" customWidth="1"/>
    <col min="8" max="8" width="11.5703125" bestFit="1" customWidth="1"/>
    <col min="9" max="9" width="16" customWidth="1"/>
  </cols>
  <sheetData>
    <row r="1" spans="1:9" s="7" customFormat="1" ht="51" customHeight="1" thickBot="1" x14ac:dyDescent="0.3">
      <c r="A1" s="2"/>
      <c r="B1" s="3"/>
      <c r="C1" s="4"/>
      <c r="D1" s="5"/>
      <c r="E1" s="6"/>
      <c r="F1" s="4"/>
      <c r="G1" s="32" t="s">
        <v>0</v>
      </c>
      <c r="H1" s="32"/>
      <c r="I1" s="32"/>
    </row>
    <row r="2" spans="1:9" s="8" customFormat="1" ht="15.75" customHeight="1" x14ac:dyDescent="0.25"/>
    <row r="3" spans="1:9" s="8" customFormat="1" ht="15" customHeight="1" x14ac:dyDescent="0.25">
      <c r="A3" s="8" t="s">
        <v>1723</v>
      </c>
    </row>
    <row r="4" spans="1:9" s="8" customFormat="1" x14ac:dyDescent="0.25">
      <c r="A4" t="s">
        <v>1</v>
      </c>
    </row>
    <row r="5" spans="1:9" s="8" customFormat="1" x14ac:dyDescent="0.25">
      <c r="A5" s="1" t="s">
        <v>1724</v>
      </c>
    </row>
    <row r="6" spans="1:9" x14ac:dyDescent="0.25">
      <c r="A6" s="1"/>
    </row>
    <row r="10" spans="1:9" ht="15.75" x14ac:dyDescent="0.25">
      <c r="A10" s="33" t="s">
        <v>2077</v>
      </c>
      <c r="B10" s="33"/>
      <c r="C10" s="33"/>
      <c r="D10" s="33"/>
      <c r="E10" s="33"/>
      <c r="F10" s="33"/>
      <c r="G10" s="33"/>
      <c r="H10" s="33"/>
      <c r="I10" s="33"/>
    </row>
    <row r="11" spans="1:9" x14ac:dyDescent="0.25">
      <c r="A11" s="12" t="s">
        <v>942</v>
      </c>
      <c r="B11" s="22" t="s">
        <v>938</v>
      </c>
      <c r="C11" s="12" t="s">
        <v>939</v>
      </c>
      <c r="D11" s="12" t="s">
        <v>10</v>
      </c>
      <c r="E11" s="12" t="s">
        <v>9</v>
      </c>
      <c r="F11" s="12" t="s">
        <v>5</v>
      </c>
      <c r="G11" s="12" t="s">
        <v>11</v>
      </c>
      <c r="H11" s="12" t="s">
        <v>6</v>
      </c>
      <c r="I11" s="12" t="s">
        <v>8</v>
      </c>
    </row>
    <row r="12" spans="1:9" x14ac:dyDescent="0.25">
      <c r="A12" s="23" t="s">
        <v>384</v>
      </c>
      <c r="B12" s="23" t="s">
        <v>1310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</row>
    <row r="13" spans="1:9" x14ac:dyDescent="0.25">
      <c r="A13" s="23" t="s">
        <v>1302</v>
      </c>
      <c r="B13" s="23"/>
      <c r="C13" s="15">
        <v>12000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</row>
    <row r="14" spans="1:9" x14ac:dyDescent="0.25">
      <c r="A14" s="23" t="s">
        <v>2421</v>
      </c>
      <c r="B14" s="23"/>
      <c r="C14" s="15">
        <v>16528.919999999998</v>
      </c>
      <c r="D14" s="15">
        <v>16477.150000000001</v>
      </c>
      <c r="E14" s="15">
        <v>16477.150000000001</v>
      </c>
      <c r="F14" s="15">
        <v>16477.150000000001</v>
      </c>
      <c r="G14" s="15">
        <v>16477.150000000001</v>
      </c>
      <c r="H14" s="15">
        <v>0</v>
      </c>
      <c r="I14" s="15">
        <v>16477.150000000001</v>
      </c>
    </row>
    <row r="15" spans="1:9" x14ac:dyDescent="0.25">
      <c r="A15" s="23" t="s">
        <v>399</v>
      </c>
      <c r="B15" s="23" t="s">
        <v>921</v>
      </c>
      <c r="C15" s="15">
        <v>3009767.61</v>
      </c>
      <c r="D15" s="15">
        <v>2896874.23</v>
      </c>
      <c r="E15" s="15">
        <v>2896874.23</v>
      </c>
      <c r="F15" s="15">
        <v>2894674.23</v>
      </c>
      <c r="G15" s="15">
        <v>2758324.47</v>
      </c>
      <c r="H15" s="15">
        <v>4117.2</v>
      </c>
      <c r="I15" s="15">
        <v>2762441.67</v>
      </c>
    </row>
    <row r="16" spans="1:9" x14ac:dyDescent="0.25">
      <c r="A16" s="23" t="s">
        <v>400</v>
      </c>
      <c r="B16" s="23" t="s">
        <v>922</v>
      </c>
      <c r="C16" s="15">
        <v>1165684.6299999999</v>
      </c>
      <c r="D16" s="15">
        <v>1122022.69</v>
      </c>
      <c r="E16" s="15">
        <v>1110672.69</v>
      </c>
      <c r="F16" s="15">
        <v>1110472.69</v>
      </c>
      <c r="G16" s="15">
        <v>1110058.8</v>
      </c>
      <c r="H16" s="15">
        <v>49.13</v>
      </c>
      <c r="I16" s="15">
        <v>1110107.93</v>
      </c>
    </row>
    <row r="17" spans="1:9" x14ac:dyDescent="0.25">
      <c r="A17" s="23" t="s">
        <v>401</v>
      </c>
      <c r="B17" s="23" t="s">
        <v>430</v>
      </c>
      <c r="C17" s="15">
        <v>2027097.45</v>
      </c>
      <c r="D17" s="15">
        <v>1845269.11</v>
      </c>
      <c r="E17" s="15">
        <v>1843219.66</v>
      </c>
      <c r="F17" s="15">
        <v>1669663.11</v>
      </c>
      <c r="G17" s="15">
        <v>1573024.31</v>
      </c>
      <c r="H17" s="15">
        <v>0</v>
      </c>
      <c r="I17" s="15">
        <v>1573024.31</v>
      </c>
    </row>
    <row r="18" spans="1:9" x14ac:dyDescent="0.25">
      <c r="A18" s="23" t="s">
        <v>402</v>
      </c>
      <c r="B18" s="23" t="s">
        <v>922</v>
      </c>
      <c r="C18" s="15">
        <v>137497.29</v>
      </c>
      <c r="D18" s="15">
        <v>120461.6</v>
      </c>
      <c r="E18" s="15">
        <v>120461.6</v>
      </c>
      <c r="F18" s="15">
        <v>120461.6</v>
      </c>
      <c r="G18" s="15">
        <v>120461.6</v>
      </c>
      <c r="H18" s="15">
        <v>0</v>
      </c>
      <c r="I18" s="15">
        <v>120461.6</v>
      </c>
    </row>
    <row r="19" spans="1:9" x14ac:dyDescent="0.25">
      <c r="A19" s="23" t="s">
        <v>403</v>
      </c>
      <c r="B19" s="23" t="s">
        <v>922</v>
      </c>
      <c r="C19" s="15">
        <v>178556</v>
      </c>
      <c r="D19" s="15">
        <v>86902.25</v>
      </c>
      <c r="E19" s="15">
        <v>86902.25</v>
      </c>
      <c r="F19" s="15">
        <v>86902.25</v>
      </c>
      <c r="G19" s="15">
        <v>86902.25</v>
      </c>
      <c r="H19" s="15">
        <v>2153.8200000000002</v>
      </c>
      <c r="I19" s="15">
        <v>89056.07</v>
      </c>
    </row>
    <row r="20" spans="1:9" x14ac:dyDescent="0.25">
      <c r="A20" s="23" t="s">
        <v>404</v>
      </c>
      <c r="B20" s="23" t="s">
        <v>924</v>
      </c>
      <c r="C20" s="15">
        <v>27464</v>
      </c>
      <c r="D20" s="15">
        <v>15498.58</v>
      </c>
      <c r="E20" s="15">
        <v>15498.58</v>
      </c>
      <c r="F20" s="15">
        <v>15498.58</v>
      </c>
      <c r="G20" s="15">
        <v>15198.58</v>
      </c>
      <c r="H20" s="15">
        <v>27.59</v>
      </c>
      <c r="I20" s="15">
        <v>15226.17</v>
      </c>
    </row>
    <row r="21" spans="1:9" x14ac:dyDescent="0.25">
      <c r="A21" s="23" t="s">
        <v>405</v>
      </c>
      <c r="B21" s="23" t="s">
        <v>922</v>
      </c>
      <c r="C21" s="15">
        <v>3089138.12</v>
      </c>
      <c r="D21" s="15">
        <v>2152819.4700000002</v>
      </c>
      <c r="E21" s="15">
        <v>2144499.4700000002</v>
      </c>
      <c r="F21" s="15">
        <v>1584630.47</v>
      </c>
      <c r="G21" s="15">
        <v>1319147.26</v>
      </c>
      <c r="H21" s="15">
        <v>1030.22</v>
      </c>
      <c r="I21" s="15">
        <v>1320177.48</v>
      </c>
    </row>
    <row r="22" spans="1:9" x14ac:dyDescent="0.25">
      <c r="A22" s="39" t="s">
        <v>2422</v>
      </c>
      <c r="B22" s="39"/>
      <c r="C22" s="40">
        <v>52000</v>
      </c>
      <c r="D22" s="40">
        <v>2789.11</v>
      </c>
      <c r="E22" s="40">
        <v>2789.11</v>
      </c>
      <c r="F22" s="40">
        <v>2789.11</v>
      </c>
      <c r="G22" s="40">
        <v>2789.11</v>
      </c>
      <c r="H22" s="40">
        <v>0</v>
      </c>
      <c r="I22" s="40">
        <v>2789.11</v>
      </c>
    </row>
    <row r="23" spans="1:9" x14ac:dyDescent="0.25">
      <c r="A23" s="23" t="s">
        <v>1303</v>
      </c>
      <c r="B23" s="23"/>
      <c r="C23" s="15">
        <v>28188.81</v>
      </c>
      <c r="D23" s="15">
        <v>21959.62</v>
      </c>
      <c r="E23" s="15">
        <v>21959.62</v>
      </c>
      <c r="F23" s="15">
        <v>21959.62</v>
      </c>
      <c r="G23" s="15">
        <v>21959.62</v>
      </c>
      <c r="H23" s="15">
        <v>36.799999999999997</v>
      </c>
      <c r="I23" s="15">
        <v>21996.42</v>
      </c>
    </row>
    <row r="24" spans="1:9" x14ac:dyDescent="0.25">
      <c r="A24" s="23" t="s">
        <v>406</v>
      </c>
      <c r="B24" s="23" t="s">
        <v>922</v>
      </c>
      <c r="C24" s="15">
        <v>218302</v>
      </c>
      <c r="D24" s="15">
        <v>115609.17</v>
      </c>
      <c r="E24" s="15">
        <v>115609.17</v>
      </c>
      <c r="F24" s="15">
        <v>115609.17</v>
      </c>
      <c r="G24" s="15">
        <v>115609.17</v>
      </c>
      <c r="H24" s="15">
        <v>493.52</v>
      </c>
      <c r="I24" s="15">
        <v>116102.69</v>
      </c>
    </row>
    <row r="25" spans="1:9" x14ac:dyDescent="0.25">
      <c r="A25" s="23" t="s">
        <v>407</v>
      </c>
      <c r="B25" s="23" t="s">
        <v>926</v>
      </c>
      <c r="C25" s="15">
        <v>27906</v>
      </c>
      <c r="D25" s="15">
        <v>388.5</v>
      </c>
      <c r="E25" s="15">
        <v>388.5</v>
      </c>
      <c r="F25" s="15">
        <v>388.5</v>
      </c>
      <c r="G25" s="15">
        <v>388.5</v>
      </c>
      <c r="H25" s="15">
        <v>30.48</v>
      </c>
      <c r="I25" s="15">
        <v>418.98</v>
      </c>
    </row>
    <row r="26" spans="1:9" x14ac:dyDescent="0.25">
      <c r="A26" s="23" t="s">
        <v>408</v>
      </c>
      <c r="B26" s="23" t="s">
        <v>922</v>
      </c>
      <c r="C26" s="15">
        <v>174554</v>
      </c>
      <c r="D26" s="15">
        <v>150885</v>
      </c>
      <c r="E26" s="15">
        <v>150885</v>
      </c>
      <c r="F26" s="15">
        <v>150885</v>
      </c>
      <c r="G26" s="15">
        <v>150885</v>
      </c>
      <c r="H26" s="15">
        <v>0</v>
      </c>
      <c r="I26" s="15">
        <v>150885</v>
      </c>
    </row>
    <row r="27" spans="1:9" x14ac:dyDescent="0.25">
      <c r="A27" s="23" t="s">
        <v>1304</v>
      </c>
      <c r="B27" s="23"/>
      <c r="C27" s="15">
        <v>51839.27</v>
      </c>
      <c r="D27" s="15">
        <v>40192.160000000003</v>
      </c>
      <c r="E27" s="15">
        <v>40192.160000000003</v>
      </c>
      <c r="F27" s="15">
        <v>40192.160000000003</v>
      </c>
      <c r="G27" s="15">
        <v>40192.160000000003</v>
      </c>
      <c r="H27" s="15">
        <v>1744.63</v>
      </c>
      <c r="I27" s="15">
        <v>41936.79</v>
      </c>
    </row>
    <row r="28" spans="1:9" x14ac:dyDescent="0.25">
      <c r="A28" s="23" t="s">
        <v>409</v>
      </c>
      <c r="B28" s="23" t="s">
        <v>922</v>
      </c>
      <c r="C28" s="15">
        <v>268712.78999999998</v>
      </c>
      <c r="D28" s="15">
        <v>241313.16</v>
      </c>
      <c r="E28" s="15">
        <v>239313.16</v>
      </c>
      <c r="F28" s="15">
        <v>238313.16</v>
      </c>
      <c r="G28" s="15">
        <v>196613.16</v>
      </c>
      <c r="H28" s="15">
        <v>0</v>
      </c>
      <c r="I28" s="15">
        <v>196613.16</v>
      </c>
    </row>
    <row r="29" spans="1:9" x14ac:dyDescent="0.25">
      <c r="A29" s="23" t="s">
        <v>410</v>
      </c>
      <c r="B29" s="23" t="s">
        <v>922</v>
      </c>
      <c r="C29" s="15">
        <v>13450</v>
      </c>
      <c r="D29" s="15">
        <v>11784.26</v>
      </c>
      <c r="E29" s="15">
        <v>11784.26</v>
      </c>
      <c r="F29" s="15">
        <v>11784.26</v>
      </c>
      <c r="G29" s="15">
        <v>11784.26</v>
      </c>
      <c r="H29" s="15">
        <v>0</v>
      </c>
      <c r="I29" s="15">
        <v>11784.26</v>
      </c>
    </row>
    <row r="30" spans="1:9" x14ac:dyDescent="0.25">
      <c r="A30" s="23" t="s">
        <v>411</v>
      </c>
      <c r="B30" s="23" t="s">
        <v>922</v>
      </c>
      <c r="C30" s="15">
        <v>209083.3</v>
      </c>
      <c r="D30" s="15">
        <v>141510.43</v>
      </c>
      <c r="E30" s="15">
        <v>141510.43</v>
      </c>
      <c r="F30" s="15">
        <v>141510.43</v>
      </c>
      <c r="G30" s="15">
        <v>141510.43</v>
      </c>
      <c r="H30" s="15">
        <v>1440.24</v>
      </c>
      <c r="I30" s="15">
        <v>142950.67000000001</v>
      </c>
    </row>
    <row r="31" spans="1:9" x14ac:dyDescent="0.25">
      <c r="A31" s="23" t="s">
        <v>1305</v>
      </c>
      <c r="B31" s="23"/>
      <c r="C31" s="15">
        <v>13128</v>
      </c>
      <c r="D31" s="15">
        <v>4435.1499999999996</v>
      </c>
      <c r="E31" s="15">
        <v>4435.1499999999996</v>
      </c>
      <c r="F31" s="15">
        <v>4435.1499999999996</v>
      </c>
      <c r="G31" s="15">
        <v>4435.1499999999996</v>
      </c>
      <c r="H31" s="15">
        <v>0</v>
      </c>
      <c r="I31" s="15">
        <v>4435.1499999999996</v>
      </c>
    </row>
    <row r="32" spans="1:9" x14ac:dyDescent="0.25">
      <c r="A32" s="23" t="s">
        <v>412</v>
      </c>
      <c r="B32" s="23" t="s">
        <v>926</v>
      </c>
      <c r="C32" s="15">
        <v>129470</v>
      </c>
      <c r="D32" s="15">
        <v>39833.199999999997</v>
      </c>
      <c r="E32" s="15">
        <v>39833.199999999997</v>
      </c>
      <c r="F32" s="15">
        <v>39833.199999999997</v>
      </c>
      <c r="G32" s="15">
        <v>39833.199999999997</v>
      </c>
      <c r="H32" s="15">
        <v>0</v>
      </c>
      <c r="I32" s="15">
        <v>39833.199999999997</v>
      </c>
    </row>
    <row r="33" spans="1:9" x14ac:dyDescent="0.25">
      <c r="A33" s="23" t="s">
        <v>413</v>
      </c>
      <c r="B33" s="23" t="s">
        <v>926</v>
      </c>
      <c r="C33" s="15">
        <v>94345</v>
      </c>
      <c r="D33" s="15">
        <v>43855.23</v>
      </c>
      <c r="E33" s="15">
        <v>43855.23</v>
      </c>
      <c r="F33" s="15">
        <v>43855.23</v>
      </c>
      <c r="G33" s="15">
        <v>43855.23</v>
      </c>
      <c r="H33" s="15">
        <v>760.87</v>
      </c>
      <c r="I33" s="15">
        <v>44616.1</v>
      </c>
    </row>
    <row r="34" spans="1:9" x14ac:dyDescent="0.25">
      <c r="A34" s="23" t="s">
        <v>414</v>
      </c>
      <c r="B34" s="23" t="s">
        <v>926</v>
      </c>
      <c r="C34" s="15">
        <v>49660</v>
      </c>
      <c r="D34" s="15">
        <v>14340.8</v>
      </c>
      <c r="E34" s="15">
        <v>14340.8</v>
      </c>
      <c r="F34" s="15">
        <v>14340.8</v>
      </c>
      <c r="G34" s="15">
        <v>14340.8</v>
      </c>
      <c r="H34" s="15">
        <v>0</v>
      </c>
      <c r="I34" s="15">
        <v>14340.8</v>
      </c>
    </row>
    <row r="35" spans="1:9" x14ac:dyDescent="0.25">
      <c r="A35" s="23" t="s">
        <v>415</v>
      </c>
      <c r="B35" s="23" t="s">
        <v>431</v>
      </c>
      <c r="C35" s="15">
        <v>44217944.729999997</v>
      </c>
      <c r="D35" s="15">
        <v>24286513.82</v>
      </c>
      <c r="E35" s="15">
        <v>24276959.239999998</v>
      </c>
      <c r="F35" s="15">
        <v>24252584.239999998</v>
      </c>
      <c r="G35" s="15">
        <v>23806149.440000001</v>
      </c>
      <c r="H35" s="15">
        <v>200382.39</v>
      </c>
      <c r="I35" s="15">
        <v>24006531.829999998</v>
      </c>
    </row>
    <row r="36" spans="1:9" x14ac:dyDescent="0.25">
      <c r="A36" s="23" t="s">
        <v>416</v>
      </c>
      <c r="B36" s="23" t="s">
        <v>922</v>
      </c>
      <c r="C36" s="15">
        <v>28000</v>
      </c>
      <c r="D36" s="15">
        <v>27995.83</v>
      </c>
      <c r="E36" s="15">
        <v>27995.83</v>
      </c>
      <c r="F36" s="15">
        <v>27995.83</v>
      </c>
      <c r="G36" s="15">
        <v>27995.83</v>
      </c>
      <c r="H36" s="15">
        <v>0</v>
      </c>
      <c r="I36" s="15">
        <v>27995.83</v>
      </c>
    </row>
    <row r="37" spans="1:9" x14ac:dyDescent="0.25">
      <c r="A37" s="23" t="s">
        <v>1306</v>
      </c>
      <c r="B37" s="23"/>
      <c r="C37" s="15">
        <v>3948029.55</v>
      </c>
      <c r="D37" s="15">
        <v>2837242.58</v>
      </c>
      <c r="E37" s="15">
        <v>2837242.58</v>
      </c>
      <c r="F37" s="15">
        <v>2825284.33</v>
      </c>
      <c r="G37" s="15">
        <v>2817016.43</v>
      </c>
      <c r="H37" s="15">
        <v>0</v>
      </c>
      <c r="I37" s="15">
        <v>2817016.43</v>
      </c>
    </row>
    <row r="38" spans="1:9" x14ac:dyDescent="0.25">
      <c r="A38" s="23" t="s">
        <v>417</v>
      </c>
      <c r="B38" s="23" t="s">
        <v>434</v>
      </c>
      <c r="C38" s="15">
        <v>150000</v>
      </c>
      <c r="D38" s="15">
        <v>74473.41</v>
      </c>
      <c r="E38" s="15">
        <v>74473.41</v>
      </c>
      <c r="F38" s="15">
        <v>74473.41</v>
      </c>
      <c r="G38" s="15">
        <v>74473.41</v>
      </c>
      <c r="H38" s="15">
        <v>0</v>
      </c>
      <c r="I38" s="15">
        <v>74473.41</v>
      </c>
    </row>
    <row r="39" spans="1:9" x14ac:dyDescent="0.25">
      <c r="A39" s="23" t="s">
        <v>1307</v>
      </c>
      <c r="B39" s="23"/>
      <c r="C39" s="15">
        <v>15284673.810000001</v>
      </c>
      <c r="D39" s="15">
        <v>4103475.83</v>
      </c>
      <c r="E39" s="15">
        <v>4071145.83</v>
      </c>
      <c r="F39" s="15">
        <v>4071145.83</v>
      </c>
      <c r="G39" s="15">
        <v>3968478.83</v>
      </c>
      <c r="H39" s="15">
        <v>79699.009999999995</v>
      </c>
      <c r="I39" s="15">
        <v>4048177.84</v>
      </c>
    </row>
    <row r="40" spans="1:9" x14ac:dyDescent="0.25">
      <c r="A40" s="23" t="s">
        <v>418</v>
      </c>
      <c r="B40" s="23" t="s">
        <v>926</v>
      </c>
      <c r="C40" s="15">
        <v>281874</v>
      </c>
      <c r="D40" s="15">
        <v>204145.08</v>
      </c>
      <c r="E40" s="15">
        <v>204145.08</v>
      </c>
      <c r="F40" s="15">
        <v>204145.08</v>
      </c>
      <c r="G40" s="15">
        <v>204145.06</v>
      </c>
      <c r="H40" s="15">
        <v>0</v>
      </c>
      <c r="I40" s="15">
        <v>204145.06</v>
      </c>
    </row>
    <row r="41" spans="1:9" x14ac:dyDescent="0.25">
      <c r="A41" s="39" t="s">
        <v>2423</v>
      </c>
      <c r="B41" s="39"/>
      <c r="C41" s="40">
        <v>510519</v>
      </c>
      <c r="D41" s="40">
        <v>499695.57</v>
      </c>
      <c r="E41" s="40">
        <v>499695.57</v>
      </c>
      <c r="F41" s="40">
        <v>499695.57</v>
      </c>
      <c r="G41" s="40">
        <v>499695.57</v>
      </c>
      <c r="H41" s="40">
        <v>0</v>
      </c>
      <c r="I41" s="40">
        <v>499695.57</v>
      </c>
    </row>
    <row r="42" spans="1:9" x14ac:dyDescent="0.25">
      <c r="A42" s="23" t="s">
        <v>419</v>
      </c>
      <c r="B42" s="23" t="s">
        <v>432</v>
      </c>
      <c r="C42" s="15">
        <v>2128163.5099999998</v>
      </c>
      <c r="D42" s="15">
        <v>2085273.12</v>
      </c>
      <c r="E42" s="15">
        <v>2085273.12</v>
      </c>
      <c r="F42" s="15">
        <v>2085273.12</v>
      </c>
      <c r="G42" s="15">
        <v>2065555.17</v>
      </c>
      <c r="H42" s="15">
        <v>19717.93</v>
      </c>
      <c r="I42" s="15">
        <v>2085273.1</v>
      </c>
    </row>
    <row r="43" spans="1:9" x14ac:dyDescent="0.25">
      <c r="A43" s="23" t="s">
        <v>420</v>
      </c>
      <c r="B43" s="23" t="s">
        <v>393</v>
      </c>
      <c r="C43" s="15">
        <v>190879.99</v>
      </c>
      <c r="D43" s="15">
        <v>170365.49</v>
      </c>
      <c r="E43" s="15">
        <v>170365.49</v>
      </c>
      <c r="F43" s="15">
        <v>168699.94</v>
      </c>
      <c r="G43" s="15">
        <v>163131.91</v>
      </c>
      <c r="H43" s="15">
        <v>0</v>
      </c>
      <c r="I43" s="15">
        <v>163131.91</v>
      </c>
    </row>
    <row r="44" spans="1:9" x14ac:dyDescent="0.25">
      <c r="A44" s="23" t="s">
        <v>421</v>
      </c>
      <c r="B44" s="23" t="s">
        <v>434</v>
      </c>
      <c r="C44" s="15">
        <v>427728.19</v>
      </c>
      <c r="D44" s="15">
        <v>407946.13</v>
      </c>
      <c r="E44" s="15">
        <v>407946.13</v>
      </c>
      <c r="F44" s="15">
        <v>407946.13</v>
      </c>
      <c r="G44" s="15">
        <v>395819.77</v>
      </c>
      <c r="H44" s="15">
        <v>0</v>
      </c>
      <c r="I44" s="15">
        <v>395819.77</v>
      </c>
    </row>
    <row r="45" spans="1:9" x14ac:dyDescent="0.25">
      <c r="A45" s="23" t="s">
        <v>422</v>
      </c>
      <c r="B45" s="23" t="s">
        <v>434</v>
      </c>
      <c r="C45" s="15">
        <v>628874.59</v>
      </c>
      <c r="D45" s="15">
        <v>622712.72</v>
      </c>
      <c r="E45" s="15">
        <v>622712.72</v>
      </c>
      <c r="F45" s="15">
        <v>622712.72</v>
      </c>
      <c r="G45" s="15">
        <v>604564.14</v>
      </c>
      <c r="H45" s="15">
        <v>0</v>
      </c>
      <c r="I45" s="15">
        <v>604564.14</v>
      </c>
    </row>
    <row r="46" spans="1:9" x14ac:dyDescent="0.25">
      <c r="A46" s="23" t="s">
        <v>423</v>
      </c>
      <c r="B46" s="23"/>
      <c r="C46" s="15">
        <v>213911.02</v>
      </c>
      <c r="D46" s="15">
        <v>203517.89</v>
      </c>
      <c r="E46" s="15">
        <v>203517.89</v>
      </c>
      <c r="F46" s="15">
        <v>203517.89</v>
      </c>
      <c r="G46" s="15">
        <v>203517.89</v>
      </c>
      <c r="H46" s="15">
        <v>0</v>
      </c>
      <c r="I46" s="15">
        <v>203517.89</v>
      </c>
    </row>
    <row r="47" spans="1:9" x14ac:dyDescent="0.25">
      <c r="A47" s="23" t="s">
        <v>424</v>
      </c>
      <c r="B47" s="23" t="s">
        <v>434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</row>
    <row r="48" spans="1:9" x14ac:dyDescent="0.25">
      <c r="A48" s="39" t="s">
        <v>2424</v>
      </c>
      <c r="B48" s="39"/>
      <c r="C48" s="40">
        <v>400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5">
      <c r="A49" s="23" t="s">
        <v>425</v>
      </c>
      <c r="B49" s="23" t="s">
        <v>433</v>
      </c>
      <c r="C49" s="15">
        <v>13953262.390000001</v>
      </c>
      <c r="D49" s="15">
        <v>12662025.76</v>
      </c>
      <c r="E49" s="15">
        <v>12612205.24</v>
      </c>
      <c r="F49" s="15">
        <v>12329543.539999999</v>
      </c>
      <c r="G49" s="15">
        <v>11691564.75</v>
      </c>
      <c r="H49" s="15">
        <v>21662.48</v>
      </c>
      <c r="I49" s="15">
        <v>11713227.23</v>
      </c>
    </row>
    <row r="50" spans="1:9" x14ac:dyDescent="0.25">
      <c r="A50" s="23" t="s">
        <v>1308</v>
      </c>
      <c r="B50" s="23"/>
      <c r="C50" s="15">
        <v>5159591</v>
      </c>
      <c r="D50" s="15">
        <v>4245597.93</v>
      </c>
      <c r="E50" s="15">
        <v>4197964.93</v>
      </c>
      <c r="F50" s="15">
        <v>4197964.93</v>
      </c>
      <c r="G50" s="15">
        <v>1974391.48</v>
      </c>
      <c r="H50" s="15">
        <v>4875.0200000000004</v>
      </c>
      <c r="I50" s="15">
        <v>1979266.5</v>
      </c>
    </row>
    <row r="51" spans="1:9" x14ac:dyDescent="0.25">
      <c r="A51" s="23" t="s">
        <v>426</v>
      </c>
      <c r="B51" s="23" t="s">
        <v>922</v>
      </c>
      <c r="C51" s="15">
        <v>473778.65</v>
      </c>
      <c r="D51" s="15">
        <v>473704.44</v>
      </c>
      <c r="E51" s="15">
        <v>473704.44</v>
      </c>
      <c r="F51" s="15">
        <v>473704.44</v>
      </c>
      <c r="G51" s="15">
        <v>472029.15</v>
      </c>
      <c r="H51" s="15">
        <v>0</v>
      </c>
      <c r="I51" s="15">
        <v>472029.15</v>
      </c>
    </row>
    <row r="52" spans="1:9" x14ac:dyDescent="0.25">
      <c r="A52" s="23" t="s">
        <v>427</v>
      </c>
      <c r="B52" s="23" t="s">
        <v>934</v>
      </c>
      <c r="C52" s="15">
        <v>142570919.77000001</v>
      </c>
      <c r="D52" s="15">
        <v>139732974.5</v>
      </c>
      <c r="E52" s="15">
        <v>139563267.75999999</v>
      </c>
      <c r="F52" s="15">
        <v>139563267.75999999</v>
      </c>
      <c r="G52" s="15">
        <v>137016757.81</v>
      </c>
      <c r="H52" s="15">
        <v>23542.49</v>
      </c>
      <c r="I52" s="15">
        <v>137040300.30000001</v>
      </c>
    </row>
    <row r="53" spans="1:9" x14ac:dyDescent="0.25">
      <c r="A53" s="23" t="s">
        <v>428</v>
      </c>
      <c r="B53" s="23" t="s">
        <v>434</v>
      </c>
      <c r="C53" s="15">
        <v>240000</v>
      </c>
      <c r="D53" s="15">
        <v>177477.16</v>
      </c>
      <c r="E53" s="15">
        <v>177477.16</v>
      </c>
      <c r="F53" s="15">
        <v>177477.16</v>
      </c>
      <c r="G53" s="15">
        <v>177477.16</v>
      </c>
      <c r="H53" s="15">
        <v>348.81</v>
      </c>
      <c r="I53" s="15">
        <v>177825.97</v>
      </c>
    </row>
    <row r="54" spans="1:9" x14ac:dyDescent="0.25">
      <c r="A54" s="23" t="s">
        <v>1309</v>
      </c>
      <c r="B54" s="23"/>
      <c r="C54" s="15">
        <v>3893038.58</v>
      </c>
      <c r="D54" s="15">
        <v>2950406.18</v>
      </c>
      <c r="E54" s="15">
        <v>2950406.18</v>
      </c>
      <c r="F54" s="15">
        <v>2950406.18</v>
      </c>
      <c r="G54" s="15">
        <v>2950406.18</v>
      </c>
      <c r="H54" s="15">
        <v>146188.70000000001</v>
      </c>
      <c r="I54" s="15">
        <v>3096594.88</v>
      </c>
    </row>
    <row r="55" spans="1:9" x14ac:dyDescent="0.25">
      <c r="A55" s="23" t="s">
        <v>429</v>
      </c>
      <c r="B55" s="23" t="s">
        <v>434</v>
      </c>
      <c r="C55" s="15">
        <v>89950</v>
      </c>
      <c r="D55" s="15">
        <v>89909.99</v>
      </c>
      <c r="E55" s="15">
        <v>89909.99</v>
      </c>
      <c r="F55" s="15">
        <v>89159.99</v>
      </c>
      <c r="G55" s="15">
        <v>89159.3</v>
      </c>
      <c r="H55" s="15">
        <v>0</v>
      </c>
      <c r="I55" s="15">
        <v>89159.3</v>
      </c>
    </row>
    <row r="56" spans="1:9" x14ac:dyDescent="0.25">
      <c r="A56" s="39" t="s">
        <v>2425</v>
      </c>
      <c r="B56" s="39"/>
      <c r="C56" s="40">
        <v>150800</v>
      </c>
      <c r="D56" s="40">
        <v>136004.5</v>
      </c>
      <c r="E56" s="40">
        <v>136004.5</v>
      </c>
      <c r="F56" s="40">
        <v>136004.5</v>
      </c>
      <c r="G56" s="40">
        <v>130915.51</v>
      </c>
      <c r="H56" s="40">
        <v>0</v>
      </c>
      <c r="I56" s="40">
        <v>130915.51</v>
      </c>
    </row>
    <row r="57" spans="1:9" x14ac:dyDescent="0.25">
      <c r="A57" s="23"/>
      <c r="B57" s="24" t="s">
        <v>83</v>
      </c>
      <c r="C57" s="17">
        <f>SUBTOTAL(109,C12:C56)</f>
        <v>245536711.97</v>
      </c>
      <c r="D57" s="17">
        <f t="shared" ref="D57:I57" si="0">SUBTOTAL(109,D12:D56)</f>
        <v>205076678.80000001</v>
      </c>
      <c r="E57" s="17">
        <f t="shared" si="0"/>
        <v>204743914.50999999</v>
      </c>
      <c r="F57" s="17">
        <f t="shared" si="0"/>
        <v>203685678.45999998</v>
      </c>
      <c r="G57" s="17">
        <f t="shared" si="0"/>
        <v>197117035</v>
      </c>
      <c r="H57" s="17">
        <f t="shared" si="0"/>
        <v>508301.33</v>
      </c>
      <c r="I57" s="17">
        <f t="shared" si="0"/>
        <v>197625336.33000001</v>
      </c>
    </row>
  </sheetData>
  <sortState xmlns:xlrd2="http://schemas.microsoft.com/office/spreadsheetml/2017/richdata2" ref="A12:I55">
    <sortCondition ref="A12:A55"/>
  </sortState>
  <mergeCells count="2">
    <mergeCell ref="G1:I1"/>
    <mergeCell ref="A10:I10"/>
  </mergeCells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5598-F4A1-4F13-9E5F-D5BE35F16452}">
  <sheetPr>
    <tabColor theme="5" tint="0.59999389629810485"/>
  </sheetPr>
  <dimension ref="A5:K172"/>
  <sheetViews>
    <sheetView topLeftCell="A5" workbookViewId="0">
      <pane ySplit="11" topLeftCell="A16" activePane="bottomLeft" state="frozen"/>
      <selection activeCell="A5" sqref="A5"/>
      <selection pane="bottomLeft" activeCell="D12" sqref="D12"/>
    </sheetView>
  </sheetViews>
  <sheetFormatPr baseColWidth="10" defaultRowHeight="12.75" x14ac:dyDescent="0.2"/>
  <cols>
    <col min="1" max="1" width="11.7109375" style="23" customWidth="1"/>
    <col min="2" max="2" width="66.42578125" style="23" customWidth="1"/>
    <col min="3" max="3" width="15.42578125" style="15" customWidth="1"/>
    <col min="4" max="4" width="16.7109375" style="15" customWidth="1"/>
    <col min="5" max="5" width="15.140625" style="15" bestFit="1" customWidth="1"/>
    <col min="6" max="6" width="16.85546875" style="15" customWidth="1"/>
    <col min="7" max="7" width="16.28515625" style="15" customWidth="1"/>
    <col min="8" max="8" width="15.28515625" style="15" customWidth="1"/>
    <col min="9" max="9" width="15.140625" style="15" bestFit="1" customWidth="1"/>
    <col min="10" max="10" width="12.7109375" style="15" customWidth="1"/>
    <col min="11" max="11" width="15.140625" style="15" bestFit="1" customWidth="1"/>
    <col min="12" max="16384" width="11.42578125" style="23"/>
  </cols>
  <sheetData>
    <row r="5" spans="1:11" s="7" customFormat="1" ht="51" customHeight="1" thickBot="1" x14ac:dyDescent="0.3">
      <c r="A5" s="2"/>
      <c r="B5" s="3"/>
      <c r="C5" s="4"/>
      <c r="D5" s="5"/>
      <c r="E5" s="6"/>
      <c r="F5" s="41"/>
      <c r="G5" s="41"/>
      <c r="H5" s="41"/>
      <c r="I5" s="32" t="s">
        <v>0</v>
      </c>
      <c r="J5" s="32"/>
      <c r="K5" s="32"/>
    </row>
    <row r="6" spans="1:11" s="8" customFormat="1" ht="15.75" customHeight="1" x14ac:dyDescent="0.25"/>
    <row r="7" spans="1:11" s="8" customFormat="1" ht="15" customHeight="1" x14ac:dyDescent="0.25">
      <c r="A7" s="8" t="s">
        <v>1723</v>
      </c>
    </row>
    <row r="8" spans="1:11" s="8" customFormat="1" ht="15" x14ac:dyDescent="0.25">
      <c r="A8" t="s">
        <v>1</v>
      </c>
    </row>
    <row r="9" spans="1:11" s="8" customFormat="1" ht="15" x14ac:dyDescent="0.25">
      <c r="A9" s="1" t="s">
        <v>1724</v>
      </c>
    </row>
    <row r="10" spans="1:11" customFormat="1" ht="15" x14ac:dyDescent="0.25">
      <c r="A10" s="1"/>
    </row>
    <row r="11" spans="1:11" customFormat="1" ht="15" x14ac:dyDescent="0.25"/>
    <row r="12" spans="1:11" customFormat="1" ht="15" x14ac:dyDescent="0.25"/>
    <row r="13" spans="1:11" customFormat="1" ht="15" x14ac:dyDescent="0.25"/>
    <row r="14" spans="1:11" customFormat="1" ht="15.75" customHeight="1" x14ac:dyDescent="0.25">
      <c r="A14" s="42" t="s">
        <v>2077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s="37" customFormat="1" x14ac:dyDescent="0.2">
      <c r="A15" s="43" t="s">
        <v>2460</v>
      </c>
      <c r="B15" s="43" t="s">
        <v>938</v>
      </c>
      <c r="C15" s="43" t="s">
        <v>3</v>
      </c>
      <c r="D15" s="43" t="s">
        <v>913</v>
      </c>
      <c r="E15" s="43" t="s">
        <v>939</v>
      </c>
      <c r="F15" s="43" t="s">
        <v>10</v>
      </c>
      <c r="G15" s="43" t="s">
        <v>9</v>
      </c>
      <c r="H15" s="43" t="s">
        <v>5</v>
      </c>
      <c r="I15" s="43" t="s">
        <v>11</v>
      </c>
      <c r="J15" s="43" t="s">
        <v>6</v>
      </c>
      <c r="K15" s="43" t="s">
        <v>8</v>
      </c>
    </row>
    <row r="16" spans="1:11" x14ac:dyDescent="0.2">
      <c r="A16" s="23" t="s">
        <v>2426</v>
      </c>
      <c r="B16" s="23" t="s">
        <v>2461</v>
      </c>
      <c r="C16" s="15">
        <v>0</v>
      </c>
      <c r="D16" s="15">
        <v>12000</v>
      </c>
      <c r="E16" s="15">
        <v>12000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">
      <c r="A17" s="23" t="s">
        <v>2427</v>
      </c>
      <c r="B17" s="23" t="s">
        <v>2462</v>
      </c>
      <c r="C17" s="15">
        <v>0</v>
      </c>
      <c r="D17" s="15">
        <v>16528.919999999998</v>
      </c>
      <c r="E17" s="15">
        <v>16528.919999999998</v>
      </c>
      <c r="F17" s="15">
        <v>16477.150000000001</v>
      </c>
      <c r="G17" s="15">
        <v>16477.150000000001</v>
      </c>
      <c r="H17" s="15">
        <v>16477.150000000001</v>
      </c>
      <c r="I17" s="15">
        <v>16477.150000000001</v>
      </c>
      <c r="J17" s="15">
        <v>0</v>
      </c>
      <c r="K17" s="15">
        <v>16477.150000000001</v>
      </c>
    </row>
    <row r="18" spans="1:11" x14ac:dyDescent="0.2">
      <c r="A18" s="23" t="s">
        <v>435</v>
      </c>
      <c r="B18" s="23" t="s">
        <v>2463</v>
      </c>
      <c r="C18" s="15">
        <v>2682557</v>
      </c>
      <c r="D18" s="15">
        <v>327210.60999999987</v>
      </c>
      <c r="E18" s="15">
        <v>3009767.61</v>
      </c>
      <c r="F18" s="15">
        <v>2896874.23</v>
      </c>
      <c r="G18" s="15">
        <v>2896874.23</v>
      </c>
      <c r="H18" s="15">
        <v>2894674.23</v>
      </c>
      <c r="I18" s="15">
        <v>2758324.47</v>
      </c>
      <c r="J18" s="15">
        <v>4117.2</v>
      </c>
      <c r="K18" s="15">
        <v>2762441.67</v>
      </c>
    </row>
    <row r="19" spans="1:11" x14ac:dyDescent="0.2">
      <c r="A19" s="23" t="s">
        <v>436</v>
      </c>
      <c r="B19" s="23" t="s">
        <v>2464</v>
      </c>
      <c r="C19" s="15">
        <v>33963</v>
      </c>
      <c r="D19" s="15">
        <v>0</v>
      </c>
      <c r="E19" s="15">
        <v>33963</v>
      </c>
      <c r="F19" s="15">
        <v>33935.589999999997</v>
      </c>
      <c r="G19" s="15">
        <v>33935.589999999997</v>
      </c>
      <c r="H19" s="15">
        <v>33935.589999999997</v>
      </c>
      <c r="I19" s="15">
        <v>33935.589999999997</v>
      </c>
      <c r="J19" s="15">
        <v>0</v>
      </c>
      <c r="K19" s="15">
        <v>33935.589999999997</v>
      </c>
    </row>
    <row r="20" spans="1:11" x14ac:dyDescent="0.2">
      <c r="A20" s="23" t="s">
        <v>437</v>
      </c>
      <c r="B20" s="23" t="s">
        <v>2465</v>
      </c>
      <c r="C20" s="15">
        <v>72930</v>
      </c>
      <c r="D20" s="15">
        <v>0</v>
      </c>
      <c r="E20" s="15">
        <v>72930</v>
      </c>
      <c r="F20" s="15">
        <v>72799.600000000006</v>
      </c>
      <c r="G20" s="15">
        <v>72799.600000000006</v>
      </c>
      <c r="H20" s="15">
        <v>72799.600000000006</v>
      </c>
      <c r="I20" s="15">
        <v>72799.600000000006</v>
      </c>
      <c r="J20" s="15">
        <v>0</v>
      </c>
      <c r="K20" s="15">
        <v>72799.600000000006</v>
      </c>
    </row>
    <row r="21" spans="1:11" x14ac:dyDescent="0.2">
      <c r="A21" s="23" t="s">
        <v>438</v>
      </c>
      <c r="B21" s="23" t="s">
        <v>2466</v>
      </c>
      <c r="C21" s="15">
        <v>3417</v>
      </c>
      <c r="D21" s="15">
        <v>0</v>
      </c>
      <c r="E21" s="15">
        <v>3417</v>
      </c>
      <c r="F21" s="15">
        <v>3411.09</v>
      </c>
      <c r="G21" s="15">
        <v>3411.09</v>
      </c>
      <c r="H21" s="15">
        <v>3411.09</v>
      </c>
      <c r="I21" s="15">
        <v>3411.09</v>
      </c>
      <c r="J21" s="15">
        <v>0</v>
      </c>
      <c r="K21" s="15">
        <v>3411.09</v>
      </c>
    </row>
    <row r="22" spans="1:11" x14ac:dyDescent="0.2">
      <c r="A22" s="23" t="s">
        <v>439</v>
      </c>
      <c r="B22" s="23" t="s">
        <v>2467</v>
      </c>
      <c r="C22" s="15">
        <v>4829</v>
      </c>
      <c r="D22" s="15">
        <v>0</v>
      </c>
      <c r="E22" s="15">
        <v>4829</v>
      </c>
      <c r="F22" s="15">
        <v>3213.64</v>
      </c>
      <c r="G22" s="15">
        <v>3213.64</v>
      </c>
      <c r="H22" s="15">
        <v>3213.64</v>
      </c>
      <c r="I22" s="15">
        <v>3213.64</v>
      </c>
      <c r="J22" s="15">
        <v>0</v>
      </c>
      <c r="K22" s="15">
        <v>3213.64</v>
      </c>
    </row>
    <row r="23" spans="1:11" x14ac:dyDescent="0.2">
      <c r="A23" s="23" t="s">
        <v>440</v>
      </c>
      <c r="B23" s="23" t="s">
        <v>2468</v>
      </c>
      <c r="C23" s="15">
        <v>3136</v>
      </c>
      <c r="D23" s="15">
        <v>0</v>
      </c>
      <c r="E23" s="15">
        <v>3136</v>
      </c>
      <c r="F23" s="15">
        <v>3133.93</v>
      </c>
      <c r="G23" s="15">
        <v>3133.93</v>
      </c>
      <c r="H23" s="15">
        <v>2933.93</v>
      </c>
      <c r="I23" s="15">
        <v>2933.93</v>
      </c>
      <c r="J23" s="15">
        <v>0</v>
      </c>
      <c r="K23" s="15">
        <v>2933.93</v>
      </c>
    </row>
    <row r="24" spans="1:11" x14ac:dyDescent="0.2">
      <c r="A24" s="23" t="s">
        <v>441</v>
      </c>
      <c r="B24" s="23" t="s">
        <v>2469</v>
      </c>
      <c r="C24" s="15">
        <v>3676</v>
      </c>
      <c r="D24" s="15">
        <v>0</v>
      </c>
      <c r="E24" s="15">
        <v>3676</v>
      </c>
      <c r="F24" s="15">
        <v>3676</v>
      </c>
      <c r="G24" s="15">
        <v>3676</v>
      </c>
      <c r="H24" s="15">
        <v>3676</v>
      </c>
      <c r="I24" s="15">
        <v>3676</v>
      </c>
      <c r="J24" s="15">
        <v>0</v>
      </c>
      <c r="K24" s="15">
        <v>3676</v>
      </c>
    </row>
    <row r="25" spans="1:11" x14ac:dyDescent="0.2">
      <c r="A25" s="23" t="s">
        <v>442</v>
      </c>
      <c r="B25" s="23" t="s">
        <v>2470</v>
      </c>
      <c r="C25" s="15">
        <v>3136</v>
      </c>
      <c r="D25" s="15">
        <v>0</v>
      </c>
      <c r="E25" s="15">
        <v>3136</v>
      </c>
      <c r="F25" s="15">
        <v>3135.64</v>
      </c>
      <c r="G25" s="15">
        <v>3135.64</v>
      </c>
      <c r="H25" s="15">
        <v>3135.64</v>
      </c>
      <c r="I25" s="15">
        <v>3135.64</v>
      </c>
      <c r="J25" s="15">
        <v>0</v>
      </c>
      <c r="K25" s="15">
        <v>3135.64</v>
      </c>
    </row>
    <row r="26" spans="1:11" x14ac:dyDescent="0.2">
      <c r="A26" s="23" t="s">
        <v>443</v>
      </c>
      <c r="B26" s="23" t="s">
        <v>2471</v>
      </c>
      <c r="C26" s="15">
        <v>18477</v>
      </c>
      <c r="D26" s="15">
        <v>0</v>
      </c>
      <c r="E26" s="15">
        <v>18477</v>
      </c>
      <c r="F26" s="15">
        <v>17957.37</v>
      </c>
      <c r="G26" s="15">
        <v>17957.37</v>
      </c>
      <c r="H26" s="15">
        <v>17957.37</v>
      </c>
      <c r="I26" s="15">
        <v>17957.37</v>
      </c>
      <c r="J26" s="15">
        <v>0</v>
      </c>
      <c r="K26" s="15">
        <v>17957.37</v>
      </c>
    </row>
    <row r="27" spans="1:11" x14ac:dyDescent="0.2">
      <c r="A27" s="23" t="s">
        <v>444</v>
      </c>
      <c r="B27" s="23" t="s">
        <v>2472</v>
      </c>
      <c r="C27" s="15">
        <v>3136</v>
      </c>
      <c r="D27" s="15">
        <v>0</v>
      </c>
      <c r="E27" s="15">
        <v>3136</v>
      </c>
      <c r="F27" s="15">
        <v>1515.12</v>
      </c>
      <c r="G27" s="15">
        <v>1515.12</v>
      </c>
      <c r="H27" s="15">
        <v>1515.12</v>
      </c>
      <c r="I27" s="15">
        <v>1515.12</v>
      </c>
      <c r="J27" s="15">
        <v>0</v>
      </c>
      <c r="K27" s="15">
        <v>1515.12</v>
      </c>
    </row>
    <row r="28" spans="1:11" x14ac:dyDescent="0.2">
      <c r="A28" s="23" t="s">
        <v>445</v>
      </c>
      <c r="B28" s="23" t="s">
        <v>2473</v>
      </c>
      <c r="C28" s="15">
        <v>2161</v>
      </c>
      <c r="D28" s="15">
        <v>0</v>
      </c>
      <c r="E28" s="15">
        <v>2161</v>
      </c>
      <c r="F28" s="15">
        <v>2101.7800000000002</v>
      </c>
      <c r="G28" s="15">
        <v>2101.7800000000002</v>
      </c>
      <c r="H28" s="15">
        <v>2101.7800000000002</v>
      </c>
      <c r="I28" s="15">
        <v>2101.7800000000002</v>
      </c>
      <c r="J28" s="15">
        <v>0</v>
      </c>
      <c r="K28" s="15">
        <v>2101.7800000000002</v>
      </c>
    </row>
    <row r="29" spans="1:11" x14ac:dyDescent="0.2">
      <c r="A29" s="23" t="s">
        <v>446</v>
      </c>
      <c r="B29" s="23" t="s">
        <v>2474</v>
      </c>
      <c r="C29" s="15">
        <v>5007</v>
      </c>
      <c r="D29" s="15">
        <v>0</v>
      </c>
      <c r="E29" s="15">
        <v>5007</v>
      </c>
      <c r="F29" s="15">
        <v>5007</v>
      </c>
      <c r="G29" s="15">
        <v>5007</v>
      </c>
      <c r="H29" s="15">
        <v>5007</v>
      </c>
      <c r="I29" s="15">
        <v>5007</v>
      </c>
      <c r="J29" s="15">
        <v>0</v>
      </c>
      <c r="K29" s="15">
        <v>5007</v>
      </c>
    </row>
    <row r="30" spans="1:11" x14ac:dyDescent="0.2">
      <c r="A30" s="23" t="s">
        <v>447</v>
      </c>
      <c r="B30" s="23" t="s">
        <v>2475</v>
      </c>
      <c r="C30" s="15">
        <v>50051</v>
      </c>
      <c r="D30" s="15">
        <v>0</v>
      </c>
      <c r="E30" s="15">
        <v>50051</v>
      </c>
      <c r="F30" s="15">
        <v>50050.98</v>
      </c>
      <c r="G30" s="15">
        <v>50050.98</v>
      </c>
      <c r="H30" s="15">
        <v>50050.98</v>
      </c>
      <c r="I30" s="15">
        <v>50050.98</v>
      </c>
      <c r="J30" s="15">
        <v>49.13</v>
      </c>
      <c r="K30" s="15">
        <v>50100.11</v>
      </c>
    </row>
    <row r="31" spans="1:11" x14ac:dyDescent="0.2">
      <c r="A31" s="23" t="s">
        <v>448</v>
      </c>
      <c r="B31" s="23" t="s">
        <v>2476</v>
      </c>
      <c r="C31" s="15">
        <v>3721</v>
      </c>
      <c r="D31" s="15">
        <v>0</v>
      </c>
      <c r="E31" s="15">
        <v>3721</v>
      </c>
      <c r="F31" s="15">
        <v>3692.1</v>
      </c>
      <c r="G31" s="15">
        <v>3692.1</v>
      </c>
      <c r="H31" s="15">
        <v>3692.1</v>
      </c>
      <c r="I31" s="15">
        <v>3692.1</v>
      </c>
      <c r="J31" s="15">
        <v>0</v>
      </c>
      <c r="K31" s="15">
        <v>3692.1</v>
      </c>
    </row>
    <row r="32" spans="1:11" x14ac:dyDescent="0.2">
      <c r="A32" s="23" t="s">
        <v>449</v>
      </c>
      <c r="B32" s="23" t="s">
        <v>2477</v>
      </c>
      <c r="C32" s="15">
        <v>41113</v>
      </c>
      <c r="D32" s="15">
        <v>0</v>
      </c>
      <c r="E32" s="15">
        <v>41113</v>
      </c>
      <c r="F32" s="15">
        <v>41095.910000000003</v>
      </c>
      <c r="G32" s="15">
        <v>41095.910000000003</v>
      </c>
      <c r="H32" s="15">
        <v>41095.910000000003</v>
      </c>
      <c r="I32" s="15">
        <v>41095.910000000003</v>
      </c>
      <c r="J32" s="15">
        <v>0</v>
      </c>
      <c r="K32" s="15">
        <v>41095.910000000003</v>
      </c>
    </row>
    <row r="33" spans="1:11" x14ac:dyDescent="0.2">
      <c r="A33" s="23" t="s">
        <v>450</v>
      </c>
      <c r="B33" s="23" t="s">
        <v>2478</v>
      </c>
      <c r="C33" s="15">
        <v>6314</v>
      </c>
      <c r="D33" s="15">
        <v>2000</v>
      </c>
      <c r="E33" s="15">
        <v>8314</v>
      </c>
      <c r="F33" s="15">
        <v>7999.76</v>
      </c>
      <c r="G33" s="15">
        <v>7999.76</v>
      </c>
      <c r="H33" s="15">
        <v>7999.76</v>
      </c>
      <c r="I33" s="15">
        <v>7999.76</v>
      </c>
      <c r="J33" s="15">
        <v>0</v>
      </c>
      <c r="K33" s="15">
        <v>7999.76</v>
      </c>
    </row>
    <row r="34" spans="1:11" x14ac:dyDescent="0.2">
      <c r="A34" s="23" t="s">
        <v>451</v>
      </c>
      <c r="B34" s="23" t="s">
        <v>2479</v>
      </c>
      <c r="C34" s="15">
        <v>3923</v>
      </c>
      <c r="D34" s="15">
        <v>0</v>
      </c>
      <c r="E34" s="15">
        <v>3923</v>
      </c>
      <c r="F34" s="15">
        <v>2475.56</v>
      </c>
      <c r="G34" s="15">
        <v>2475.56</v>
      </c>
      <c r="H34" s="15">
        <v>2475.56</v>
      </c>
      <c r="I34" s="15">
        <v>2475.56</v>
      </c>
      <c r="J34" s="15">
        <v>0</v>
      </c>
      <c r="K34" s="15">
        <v>2475.56</v>
      </c>
    </row>
    <row r="35" spans="1:11" x14ac:dyDescent="0.2">
      <c r="A35" s="23" t="s">
        <v>452</v>
      </c>
      <c r="B35" s="23" t="s">
        <v>2480</v>
      </c>
      <c r="C35" s="15">
        <v>3136</v>
      </c>
      <c r="D35" s="15">
        <v>263.7800000000002</v>
      </c>
      <c r="E35" s="15">
        <v>3399.78</v>
      </c>
      <c r="F35" s="15">
        <v>3389.18</v>
      </c>
      <c r="G35" s="15">
        <v>3389.18</v>
      </c>
      <c r="H35" s="15">
        <v>3389.18</v>
      </c>
      <c r="I35" s="15">
        <v>3389.18</v>
      </c>
      <c r="J35" s="15">
        <v>0</v>
      </c>
      <c r="K35" s="15">
        <v>3389.18</v>
      </c>
    </row>
    <row r="36" spans="1:11" x14ac:dyDescent="0.2">
      <c r="A36" s="23" t="s">
        <v>453</v>
      </c>
      <c r="B36" s="23" t="s">
        <v>2481</v>
      </c>
      <c r="C36" s="15">
        <v>9803</v>
      </c>
      <c r="D36" s="15">
        <v>0</v>
      </c>
      <c r="E36" s="15">
        <v>9803</v>
      </c>
      <c r="F36" s="15">
        <v>9752.24</v>
      </c>
      <c r="G36" s="15">
        <v>9752.24</v>
      </c>
      <c r="H36" s="15">
        <v>9752.24</v>
      </c>
      <c r="I36" s="15">
        <v>9752.24</v>
      </c>
      <c r="J36" s="15">
        <v>0</v>
      </c>
      <c r="K36" s="15">
        <v>9752.24</v>
      </c>
    </row>
    <row r="37" spans="1:11" x14ac:dyDescent="0.2">
      <c r="A37" s="23" t="s">
        <v>454</v>
      </c>
      <c r="B37" s="23" t="s">
        <v>2482</v>
      </c>
      <c r="C37" s="15">
        <v>3535</v>
      </c>
      <c r="D37" s="15">
        <v>0</v>
      </c>
      <c r="E37" s="15">
        <v>3535</v>
      </c>
      <c r="F37" s="15">
        <v>3516.96</v>
      </c>
      <c r="G37" s="15">
        <v>3516.96</v>
      </c>
      <c r="H37" s="15">
        <v>3516.96</v>
      </c>
      <c r="I37" s="15">
        <v>3516.96</v>
      </c>
      <c r="J37" s="15">
        <v>0</v>
      </c>
      <c r="K37" s="15">
        <v>3516.96</v>
      </c>
    </row>
    <row r="38" spans="1:11" x14ac:dyDescent="0.2">
      <c r="A38" s="23" t="s">
        <v>455</v>
      </c>
      <c r="B38" s="23" t="s">
        <v>2483</v>
      </c>
      <c r="C38" s="15">
        <v>44688</v>
      </c>
      <c r="D38" s="15">
        <v>0</v>
      </c>
      <c r="E38" s="15">
        <v>44688</v>
      </c>
      <c r="F38" s="15">
        <v>44687.24</v>
      </c>
      <c r="G38" s="15">
        <v>44687.24</v>
      </c>
      <c r="H38" s="15">
        <v>44687.24</v>
      </c>
      <c r="I38" s="15">
        <v>44687.24</v>
      </c>
      <c r="J38" s="15">
        <v>0</v>
      </c>
      <c r="K38" s="15">
        <v>44687.24</v>
      </c>
    </row>
    <row r="39" spans="1:11" x14ac:dyDescent="0.2">
      <c r="A39" s="23" t="s">
        <v>456</v>
      </c>
      <c r="B39" s="23" t="s">
        <v>2484</v>
      </c>
      <c r="C39" s="15">
        <v>1000</v>
      </c>
      <c r="D39" s="15">
        <v>0</v>
      </c>
      <c r="E39" s="15">
        <v>1000</v>
      </c>
      <c r="F39" s="15">
        <v>275</v>
      </c>
      <c r="G39" s="15">
        <v>275</v>
      </c>
      <c r="H39" s="15">
        <v>275</v>
      </c>
      <c r="I39" s="15">
        <v>275</v>
      </c>
      <c r="J39" s="15">
        <v>0</v>
      </c>
      <c r="K39" s="15">
        <v>275</v>
      </c>
    </row>
    <row r="40" spans="1:11" x14ac:dyDescent="0.2">
      <c r="A40" s="23" t="s">
        <v>1238</v>
      </c>
      <c r="B40" s="23" t="s">
        <v>1278</v>
      </c>
      <c r="C40" s="15">
        <v>3589</v>
      </c>
      <c r="D40" s="15">
        <v>0</v>
      </c>
      <c r="E40" s="15">
        <v>3589</v>
      </c>
      <c r="F40" s="15">
        <v>3240</v>
      </c>
      <c r="G40" s="15">
        <v>3240</v>
      </c>
      <c r="H40" s="15">
        <v>3240</v>
      </c>
      <c r="I40" s="15">
        <v>3240</v>
      </c>
      <c r="J40" s="15">
        <v>0</v>
      </c>
      <c r="K40" s="15">
        <v>3240</v>
      </c>
    </row>
    <row r="41" spans="1:11" x14ac:dyDescent="0.2">
      <c r="A41" s="23" t="s">
        <v>457</v>
      </c>
      <c r="B41" s="23" t="s">
        <v>2485</v>
      </c>
      <c r="C41" s="15">
        <v>11282</v>
      </c>
      <c r="D41" s="15">
        <v>0</v>
      </c>
      <c r="E41" s="15">
        <v>11282</v>
      </c>
      <c r="F41" s="15">
        <v>11153.93</v>
      </c>
      <c r="G41" s="15">
        <v>11153.93</v>
      </c>
      <c r="H41" s="15">
        <v>11153.93</v>
      </c>
      <c r="I41" s="15">
        <v>11153.93</v>
      </c>
      <c r="J41" s="15">
        <v>0</v>
      </c>
      <c r="K41" s="15">
        <v>11153.93</v>
      </c>
    </row>
    <row r="42" spans="1:11" x14ac:dyDescent="0.2">
      <c r="A42" s="23" t="s">
        <v>458</v>
      </c>
      <c r="B42" s="23" t="s">
        <v>2486</v>
      </c>
      <c r="C42" s="15">
        <v>22398</v>
      </c>
      <c r="D42" s="15">
        <v>0</v>
      </c>
      <c r="E42" s="15">
        <v>22398</v>
      </c>
      <c r="F42" s="15">
        <v>22119.919999999998</v>
      </c>
      <c r="G42" s="15">
        <v>22119.919999999998</v>
      </c>
      <c r="H42" s="15">
        <v>22119.919999999998</v>
      </c>
      <c r="I42" s="15">
        <v>22119.919999999998</v>
      </c>
      <c r="J42" s="15">
        <v>0</v>
      </c>
      <c r="K42" s="15">
        <v>22119.919999999998</v>
      </c>
    </row>
    <row r="43" spans="1:11" x14ac:dyDescent="0.2">
      <c r="A43" s="23" t="s">
        <v>459</v>
      </c>
      <c r="B43" s="23" t="s">
        <v>2487</v>
      </c>
      <c r="C43" s="15">
        <v>10495</v>
      </c>
      <c r="D43" s="15">
        <v>0</v>
      </c>
      <c r="E43" s="15">
        <v>10495</v>
      </c>
      <c r="F43" s="15">
        <v>9463.84</v>
      </c>
      <c r="G43" s="15">
        <v>9463.84</v>
      </c>
      <c r="H43" s="15">
        <v>9463.84</v>
      </c>
      <c r="I43" s="15">
        <v>9463.84</v>
      </c>
      <c r="J43" s="15">
        <v>0</v>
      </c>
      <c r="K43" s="15">
        <v>9463.84</v>
      </c>
    </row>
    <row r="44" spans="1:11" x14ac:dyDescent="0.2">
      <c r="A44" s="23" t="s">
        <v>460</v>
      </c>
      <c r="B44" s="23" t="s">
        <v>2488</v>
      </c>
      <c r="C44" s="15">
        <v>2901</v>
      </c>
      <c r="D44" s="15">
        <v>0</v>
      </c>
      <c r="E44" s="15">
        <v>2901</v>
      </c>
      <c r="F44" s="15">
        <v>2901</v>
      </c>
      <c r="G44" s="15">
        <v>2901</v>
      </c>
      <c r="H44" s="15">
        <v>2901</v>
      </c>
      <c r="I44" s="15">
        <v>2901</v>
      </c>
      <c r="J44" s="15">
        <v>0</v>
      </c>
      <c r="K44" s="15">
        <v>2901</v>
      </c>
    </row>
    <row r="45" spans="1:11" x14ac:dyDescent="0.2">
      <c r="A45" s="23" t="s">
        <v>461</v>
      </c>
      <c r="B45" s="23" t="s">
        <v>528</v>
      </c>
      <c r="C45" s="15">
        <v>38185</v>
      </c>
      <c r="D45" s="15">
        <v>0</v>
      </c>
      <c r="E45" s="15">
        <v>38185</v>
      </c>
      <c r="F45" s="15">
        <v>38179.79</v>
      </c>
      <c r="G45" s="15">
        <v>38179.79</v>
      </c>
      <c r="H45" s="15">
        <v>38179.79</v>
      </c>
      <c r="I45" s="15">
        <v>38179.79</v>
      </c>
      <c r="J45" s="15">
        <v>0</v>
      </c>
      <c r="K45" s="15">
        <v>38179.79</v>
      </c>
    </row>
    <row r="46" spans="1:11" x14ac:dyDescent="0.2">
      <c r="A46" s="23" t="s">
        <v>1239</v>
      </c>
      <c r="B46" s="23" t="s">
        <v>1279</v>
      </c>
      <c r="C46" s="15">
        <v>3136</v>
      </c>
      <c r="D46" s="15">
        <v>0</v>
      </c>
      <c r="E46" s="15">
        <v>3136</v>
      </c>
      <c r="F46" s="15">
        <v>3117.84</v>
      </c>
      <c r="G46" s="15">
        <v>3117.84</v>
      </c>
      <c r="H46" s="15">
        <v>3117.84</v>
      </c>
      <c r="I46" s="15">
        <v>3117.84</v>
      </c>
      <c r="J46" s="15">
        <v>0</v>
      </c>
      <c r="K46" s="15">
        <v>3117.84</v>
      </c>
    </row>
    <row r="47" spans="1:11" x14ac:dyDescent="0.2">
      <c r="A47" s="23" t="s">
        <v>462</v>
      </c>
      <c r="B47" s="23" t="s">
        <v>2489</v>
      </c>
      <c r="C47" s="15">
        <v>15647</v>
      </c>
      <c r="D47" s="15">
        <v>0</v>
      </c>
      <c r="E47" s="15">
        <v>15647</v>
      </c>
      <c r="F47" s="15">
        <v>14622.86</v>
      </c>
      <c r="G47" s="15">
        <v>14622.86</v>
      </c>
      <c r="H47" s="15">
        <v>14622.86</v>
      </c>
      <c r="I47" s="15">
        <v>14622.86</v>
      </c>
      <c r="J47" s="15">
        <v>0</v>
      </c>
      <c r="K47" s="15">
        <v>14622.86</v>
      </c>
    </row>
    <row r="48" spans="1:11" x14ac:dyDescent="0.2">
      <c r="A48" s="23" t="s">
        <v>463</v>
      </c>
      <c r="B48" s="23" t="s">
        <v>2490</v>
      </c>
      <c r="C48" s="15">
        <v>16685</v>
      </c>
      <c r="D48" s="15">
        <v>0</v>
      </c>
      <c r="E48" s="15">
        <v>16685</v>
      </c>
      <c r="F48" s="15">
        <v>16666.93</v>
      </c>
      <c r="G48" s="15">
        <v>16666.93</v>
      </c>
      <c r="H48" s="15">
        <v>16666.93</v>
      </c>
      <c r="I48" s="15">
        <v>16666.93</v>
      </c>
      <c r="J48" s="15">
        <v>0</v>
      </c>
      <c r="K48" s="15">
        <v>16666.93</v>
      </c>
    </row>
    <row r="49" spans="1:11" x14ac:dyDescent="0.2">
      <c r="A49" s="23" t="s">
        <v>1240</v>
      </c>
      <c r="B49" s="23" t="s">
        <v>1280</v>
      </c>
      <c r="C49" s="15">
        <v>1000</v>
      </c>
      <c r="D49" s="15">
        <v>0</v>
      </c>
      <c r="E49" s="15">
        <v>1000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</row>
    <row r="50" spans="1:11" x14ac:dyDescent="0.2">
      <c r="A50" s="23" t="s">
        <v>464</v>
      </c>
      <c r="B50" s="23" t="s">
        <v>529</v>
      </c>
      <c r="C50" s="15">
        <v>4765</v>
      </c>
      <c r="D50" s="15">
        <v>0</v>
      </c>
      <c r="E50" s="15">
        <v>4765</v>
      </c>
      <c r="F50" s="15">
        <v>3065.16</v>
      </c>
      <c r="G50" s="15">
        <v>3065.16</v>
      </c>
      <c r="H50" s="15">
        <v>3065.16</v>
      </c>
      <c r="I50" s="15">
        <v>3065.16</v>
      </c>
      <c r="J50" s="15">
        <v>0</v>
      </c>
      <c r="K50" s="15">
        <v>3065.16</v>
      </c>
    </row>
    <row r="51" spans="1:11" x14ac:dyDescent="0.2">
      <c r="A51" s="23" t="s">
        <v>465</v>
      </c>
      <c r="B51" s="23" t="s">
        <v>2491</v>
      </c>
      <c r="C51" s="15">
        <v>3262</v>
      </c>
      <c r="D51" s="15">
        <v>0</v>
      </c>
      <c r="E51" s="15">
        <v>3262</v>
      </c>
      <c r="F51" s="15">
        <v>1668.78</v>
      </c>
      <c r="G51" s="15">
        <v>1668.78</v>
      </c>
      <c r="H51" s="15">
        <v>1668.78</v>
      </c>
      <c r="I51" s="15">
        <v>1668.78</v>
      </c>
      <c r="J51" s="15">
        <v>0</v>
      </c>
      <c r="K51" s="15">
        <v>1668.78</v>
      </c>
    </row>
    <row r="52" spans="1:11" x14ac:dyDescent="0.2">
      <c r="A52" s="23" t="s">
        <v>466</v>
      </c>
      <c r="B52" s="23" t="s">
        <v>2492</v>
      </c>
      <c r="C52" s="15">
        <v>3136</v>
      </c>
      <c r="D52" s="15">
        <v>0</v>
      </c>
      <c r="E52" s="15">
        <v>3136</v>
      </c>
      <c r="F52" s="15">
        <v>2119.7199999999998</v>
      </c>
      <c r="G52" s="15">
        <v>2119.7199999999998</v>
      </c>
      <c r="H52" s="15">
        <v>2119.7199999999998</v>
      </c>
      <c r="I52" s="15">
        <v>2119.7199999999998</v>
      </c>
      <c r="J52" s="15">
        <v>0</v>
      </c>
      <c r="K52" s="15">
        <v>2119.7199999999998</v>
      </c>
    </row>
    <row r="53" spans="1:11" x14ac:dyDescent="0.2">
      <c r="A53" s="23" t="s">
        <v>1241</v>
      </c>
      <c r="B53" s="23" t="s">
        <v>1281</v>
      </c>
      <c r="C53" s="15">
        <v>7892</v>
      </c>
      <c r="D53" s="15">
        <v>0</v>
      </c>
      <c r="E53" s="15">
        <v>7892</v>
      </c>
      <c r="F53" s="15">
        <v>7891.6</v>
      </c>
      <c r="G53" s="15">
        <v>7891.6</v>
      </c>
      <c r="H53" s="15">
        <v>7891.6</v>
      </c>
      <c r="I53" s="15">
        <v>7891.6</v>
      </c>
      <c r="J53" s="15">
        <v>0</v>
      </c>
      <c r="K53" s="15">
        <v>7891.6</v>
      </c>
    </row>
    <row r="54" spans="1:11" x14ac:dyDescent="0.2">
      <c r="A54" s="23" t="s">
        <v>467</v>
      </c>
      <c r="B54" s="23" t="s">
        <v>2493</v>
      </c>
      <c r="C54" s="15">
        <v>2508</v>
      </c>
      <c r="D54" s="15">
        <v>0</v>
      </c>
      <c r="E54" s="15">
        <v>2508</v>
      </c>
      <c r="F54" s="15">
        <v>1804.7</v>
      </c>
      <c r="G54" s="15">
        <v>1304.7</v>
      </c>
      <c r="H54" s="15">
        <v>1304.7</v>
      </c>
      <c r="I54" s="15">
        <v>1304.7</v>
      </c>
      <c r="J54" s="15">
        <v>0</v>
      </c>
      <c r="K54" s="15">
        <v>1304.7</v>
      </c>
    </row>
    <row r="55" spans="1:11" x14ac:dyDescent="0.2">
      <c r="A55" s="23" t="s">
        <v>468</v>
      </c>
      <c r="B55" s="23" t="s">
        <v>2494</v>
      </c>
      <c r="C55" s="15">
        <v>24822</v>
      </c>
      <c r="D55" s="15">
        <v>0</v>
      </c>
      <c r="E55" s="15">
        <v>24822</v>
      </c>
      <c r="F55" s="15">
        <v>24465.21</v>
      </c>
      <c r="G55" s="15">
        <v>24465.21</v>
      </c>
      <c r="H55" s="15">
        <v>24465.21</v>
      </c>
      <c r="I55" s="15">
        <v>24453.32</v>
      </c>
      <c r="J55" s="15">
        <v>0</v>
      </c>
      <c r="K55" s="15">
        <v>24453.32</v>
      </c>
    </row>
    <row r="56" spans="1:11" x14ac:dyDescent="0.2">
      <c r="A56" s="23" t="s">
        <v>469</v>
      </c>
      <c r="B56" s="23" t="s">
        <v>2495</v>
      </c>
      <c r="C56" s="15">
        <v>2161</v>
      </c>
      <c r="D56" s="15">
        <v>0</v>
      </c>
      <c r="E56" s="15">
        <v>2161</v>
      </c>
      <c r="F56" s="15">
        <v>1756.7</v>
      </c>
      <c r="G56" s="15">
        <v>1756.7</v>
      </c>
      <c r="H56" s="15">
        <v>1756.7</v>
      </c>
      <c r="I56" s="15">
        <v>1756.7</v>
      </c>
      <c r="J56" s="15">
        <v>0</v>
      </c>
      <c r="K56" s="15">
        <v>1756.7</v>
      </c>
    </row>
    <row r="57" spans="1:11" x14ac:dyDescent="0.2">
      <c r="A57" s="23" t="s">
        <v>470</v>
      </c>
      <c r="B57" s="23" t="s">
        <v>2496</v>
      </c>
      <c r="C57" s="15">
        <v>26812</v>
      </c>
      <c r="D57" s="15">
        <v>0</v>
      </c>
      <c r="E57" s="15">
        <v>26812</v>
      </c>
      <c r="F57" s="15">
        <v>26804.49</v>
      </c>
      <c r="G57" s="15">
        <v>26804.49</v>
      </c>
      <c r="H57" s="15">
        <v>26804.49</v>
      </c>
      <c r="I57" s="15">
        <v>26804.49</v>
      </c>
      <c r="J57" s="15">
        <v>0</v>
      </c>
      <c r="K57" s="15">
        <v>26804.49</v>
      </c>
    </row>
    <row r="58" spans="1:11" x14ac:dyDescent="0.2">
      <c r="A58" s="23" t="s">
        <v>471</v>
      </c>
      <c r="B58" s="23" t="s">
        <v>2497</v>
      </c>
      <c r="C58" s="15">
        <v>2161</v>
      </c>
      <c r="D58" s="15">
        <v>0</v>
      </c>
      <c r="E58" s="15">
        <v>2161</v>
      </c>
      <c r="F58" s="15">
        <v>1612.2</v>
      </c>
      <c r="G58" s="15">
        <v>1612.2</v>
      </c>
      <c r="H58" s="15">
        <v>1612.2</v>
      </c>
      <c r="I58" s="15">
        <v>1612.2</v>
      </c>
      <c r="J58" s="15">
        <v>0</v>
      </c>
      <c r="K58" s="15">
        <v>1612.2</v>
      </c>
    </row>
    <row r="59" spans="1:11" x14ac:dyDescent="0.2">
      <c r="A59" s="23" t="s">
        <v>2428</v>
      </c>
      <c r="B59" s="23" t="s">
        <v>2498</v>
      </c>
      <c r="C59" s="15">
        <v>2161</v>
      </c>
      <c r="D59" s="15">
        <v>0</v>
      </c>
      <c r="E59" s="15">
        <v>2161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</row>
    <row r="60" spans="1:11" x14ac:dyDescent="0.2">
      <c r="A60" s="23" t="s">
        <v>2429</v>
      </c>
      <c r="B60" s="23" t="s">
        <v>2499</v>
      </c>
      <c r="C60" s="15">
        <v>1000</v>
      </c>
      <c r="D60" s="15">
        <v>0</v>
      </c>
      <c r="E60" s="15">
        <v>1000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</row>
    <row r="61" spans="1:11" x14ac:dyDescent="0.2">
      <c r="A61" s="23" t="s">
        <v>472</v>
      </c>
      <c r="B61" s="23" t="s">
        <v>2500</v>
      </c>
      <c r="C61" s="15">
        <v>3129</v>
      </c>
      <c r="D61" s="15">
        <v>0</v>
      </c>
      <c r="E61" s="15">
        <v>3129</v>
      </c>
      <c r="F61" s="15">
        <v>2683.92</v>
      </c>
      <c r="G61" s="15">
        <v>2683.92</v>
      </c>
      <c r="H61" s="15">
        <v>2683.92</v>
      </c>
      <c r="I61" s="15">
        <v>2683.92</v>
      </c>
      <c r="J61" s="15">
        <v>0</v>
      </c>
      <c r="K61" s="15">
        <v>2683.92</v>
      </c>
    </row>
    <row r="62" spans="1:11" x14ac:dyDescent="0.2">
      <c r="A62" s="23" t="s">
        <v>2430</v>
      </c>
      <c r="B62" s="23" t="s">
        <v>2501</v>
      </c>
      <c r="C62" s="15">
        <v>1000</v>
      </c>
      <c r="D62" s="15">
        <v>0</v>
      </c>
      <c r="E62" s="15">
        <v>1000</v>
      </c>
      <c r="F62" s="15">
        <v>999.99</v>
      </c>
      <c r="G62" s="15">
        <v>999.99</v>
      </c>
      <c r="H62" s="15">
        <v>999.99</v>
      </c>
      <c r="I62" s="15">
        <v>999.99</v>
      </c>
      <c r="J62" s="15">
        <v>0</v>
      </c>
      <c r="K62" s="15">
        <v>999.99</v>
      </c>
    </row>
    <row r="63" spans="1:11" x14ac:dyDescent="0.2">
      <c r="A63" s="23" t="s">
        <v>2431</v>
      </c>
      <c r="B63" s="23" t="s">
        <v>2502</v>
      </c>
      <c r="C63" s="15">
        <v>1000</v>
      </c>
      <c r="D63" s="15">
        <v>0</v>
      </c>
      <c r="E63" s="15">
        <v>1000</v>
      </c>
      <c r="F63" s="15">
        <v>999.99</v>
      </c>
      <c r="G63" s="15">
        <v>999.99</v>
      </c>
      <c r="H63" s="15">
        <v>999.99</v>
      </c>
      <c r="I63" s="15">
        <v>999.99</v>
      </c>
      <c r="J63" s="15">
        <v>0</v>
      </c>
      <c r="K63" s="15">
        <v>999.99</v>
      </c>
    </row>
    <row r="64" spans="1:11" x14ac:dyDescent="0.2">
      <c r="A64" s="23" t="s">
        <v>2432</v>
      </c>
      <c r="B64" s="23" t="s">
        <v>2503</v>
      </c>
      <c r="C64" s="15">
        <v>1000</v>
      </c>
      <c r="D64" s="15">
        <v>0</v>
      </c>
      <c r="E64" s="15">
        <v>1000</v>
      </c>
      <c r="F64" s="15">
        <v>769.51</v>
      </c>
      <c r="G64" s="15">
        <v>769.51</v>
      </c>
      <c r="H64" s="15">
        <v>769.51</v>
      </c>
      <c r="I64" s="15">
        <v>769.51</v>
      </c>
      <c r="J64" s="15">
        <v>0</v>
      </c>
      <c r="K64" s="15">
        <v>769.51</v>
      </c>
    </row>
    <row r="65" spans="1:11" x14ac:dyDescent="0.2">
      <c r="A65" s="23" t="s">
        <v>2433</v>
      </c>
      <c r="B65" s="23" t="s">
        <v>2504</v>
      </c>
      <c r="C65" s="15">
        <v>1000</v>
      </c>
      <c r="D65" s="15">
        <v>0</v>
      </c>
      <c r="E65" s="15">
        <v>1000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</row>
    <row r="66" spans="1:11" x14ac:dyDescent="0.2">
      <c r="A66" s="23" t="s">
        <v>2434</v>
      </c>
      <c r="B66" s="23" t="s">
        <v>2505</v>
      </c>
      <c r="C66" s="15">
        <v>1000</v>
      </c>
      <c r="D66" s="15">
        <v>0</v>
      </c>
      <c r="E66" s="15">
        <v>1000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</row>
    <row r="67" spans="1:11" x14ac:dyDescent="0.2">
      <c r="A67" s="23" t="s">
        <v>2435</v>
      </c>
      <c r="B67" s="23" t="s">
        <v>2506</v>
      </c>
      <c r="C67" s="15">
        <v>1000</v>
      </c>
      <c r="D67" s="15">
        <v>0</v>
      </c>
      <c r="E67" s="15">
        <v>1000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</row>
    <row r="68" spans="1:11" x14ac:dyDescent="0.2">
      <c r="A68" s="23" t="s">
        <v>2436</v>
      </c>
      <c r="B68" s="23" t="s">
        <v>2507</v>
      </c>
      <c r="C68" s="15">
        <v>1000</v>
      </c>
      <c r="D68" s="15">
        <v>0</v>
      </c>
      <c r="E68" s="15">
        <v>1000</v>
      </c>
      <c r="F68" s="15">
        <v>632.59</v>
      </c>
      <c r="G68" s="15">
        <v>632.59</v>
      </c>
      <c r="H68" s="15">
        <v>632.59</v>
      </c>
      <c r="I68" s="15">
        <v>632.59</v>
      </c>
      <c r="J68" s="15">
        <v>0</v>
      </c>
      <c r="K68" s="15">
        <v>632.59</v>
      </c>
    </row>
    <row r="69" spans="1:11" x14ac:dyDescent="0.2">
      <c r="A69" s="23" t="s">
        <v>473</v>
      </c>
      <c r="B69" s="23" t="s">
        <v>2508</v>
      </c>
      <c r="C69" s="15">
        <v>101804</v>
      </c>
      <c r="D69" s="15">
        <v>0</v>
      </c>
      <c r="E69" s="15">
        <v>101804</v>
      </c>
      <c r="F69" s="15">
        <v>99202.31</v>
      </c>
      <c r="G69" s="15">
        <v>88352.31</v>
      </c>
      <c r="H69" s="15">
        <v>88352.31</v>
      </c>
      <c r="I69" s="15">
        <v>87950.31</v>
      </c>
      <c r="J69" s="15">
        <v>0</v>
      </c>
      <c r="K69" s="15">
        <v>87950.31</v>
      </c>
    </row>
    <row r="70" spans="1:11" x14ac:dyDescent="0.2">
      <c r="A70" s="23" t="s">
        <v>474</v>
      </c>
      <c r="B70" s="23" t="s">
        <v>2509</v>
      </c>
      <c r="C70" s="15">
        <v>30794</v>
      </c>
      <c r="D70" s="15">
        <v>0</v>
      </c>
      <c r="E70" s="15">
        <v>30794</v>
      </c>
      <c r="F70" s="15">
        <v>30793.98</v>
      </c>
      <c r="G70" s="15">
        <v>30793.98</v>
      </c>
      <c r="H70" s="15">
        <v>30793.98</v>
      </c>
      <c r="I70" s="15">
        <v>30793.98</v>
      </c>
      <c r="J70" s="15">
        <v>0</v>
      </c>
      <c r="K70" s="15">
        <v>30793.98</v>
      </c>
    </row>
    <row r="71" spans="1:11" x14ac:dyDescent="0.2">
      <c r="A71" s="23" t="s">
        <v>475</v>
      </c>
      <c r="B71" s="23" t="s">
        <v>2510</v>
      </c>
      <c r="C71" s="15">
        <v>13526</v>
      </c>
      <c r="D71" s="15">
        <v>0</v>
      </c>
      <c r="E71" s="15">
        <v>13526</v>
      </c>
      <c r="F71" s="15">
        <v>13526</v>
      </c>
      <c r="G71" s="15">
        <v>13526</v>
      </c>
      <c r="H71" s="15">
        <v>13526</v>
      </c>
      <c r="I71" s="15">
        <v>13526</v>
      </c>
      <c r="J71" s="15">
        <v>0</v>
      </c>
      <c r="K71" s="15">
        <v>13526</v>
      </c>
    </row>
    <row r="72" spans="1:11" x14ac:dyDescent="0.2">
      <c r="A72" s="23" t="s">
        <v>476</v>
      </c>
      <c r="B72" s="23" t="s">
        <v>2511</v>
      </c>
      <c r="C72" s="15">
        <v>38185</v>
      </c>
      <c r="D72" s="15">
        <v>0</v>
      </c>
      <c r="E72" s="15">
        <v>38185</v>
      </c>
      <c r="F72" s="15">
        <v>35862.74</v>
      </c>
      <c r="G72" s="15">
        <v>35862.74</v>
      </c>
      <c r="H72" s="15">
        <v>35862.74</v>
      </c>
      <c r="I72" s="15">
        <v>35862.74</v>
      </c>
      <c r="J72" s="15">
        <v>0</v>
      </c>
      <c r="K72" s="15">
        <v>35862.74</v>
      </c>
    </row>
    <row r="73" spans="1:11" x14ac:dyDescent="0.2">
      <c r="A73" s="23" t="s">
        <v>477</v>
      </c>
      <c r="B73" s="23" t="s">
        <v>2512</v>
      </c>
      <c r="C73" s="15">
        <v>35721</v>
      </c>
      <c r="D73" s="15">
        <v>0</v>
      </c>
      <c r="E73" s="15">
        <v>35721</v>
      </c>
      <c r="F73" s="15">
        <v>35649.300000000003</v>
      </c>
      <c r="G73" s="15">
        <v>35649.300000000003</v>
      </c>
      <c r="H73" s="15">
        <v>35649.300000000003</v>
      </c>
      <c r="I73" s="15">
        <v>35649.300000000003</v>
      </c>
      <c r="J73" s="15">
        <v>0</v>
      </c>
      <c r="K73" s="15">
        <v>35649.300000000003</v>
      </c>
    </row>
    <row r="74" spans="1:11" x14ac:dyDescent="0.2">
      <c r="A74" s="23" t="s">
        <v>478</v>
      </c>
      <c r="B74" s="23" t="s">
        <v>2513</v>
      </c>
      <c r="C74" s="15">
        <v>34274</v>
      </c>
      <c r="D74" s="15">
        <v>0</v>
      </c>
      <c r="E74" s="15">
        <v>34274</v>
      </c>
      <c r="F74" s="15">
        <v>34274</v>
      </c>
      <c r="G74" s="15">
        <v>34274</v>
      </c>
      <c r="H74" s="15">
        <v>34274</v>
      </c>
      <c r="I74" s="15">
        <v>34274</v>
      </c>
      <c r="J74" s="15">
        <v>0</v>
      </c>
      <c r="K74" s="15">
        <v>34274</v>
      </c>
    </row>
    <row r="75" spans="1:11" x14ac:dyDescent="0.2">
      <c r="A75" s="23" t="s">
        <v>479</v>
      </c>
      <c r="B75" s="23" t="s">
        <v>2514</v>
      </c>
      <c r="C75" s="15">
        <v>2162</v>
      </c>
      <c r="D75" s="15">
        <v>0</v>
      </c>
      <c r="E75" s="15">
        <v>2162</v>
      </c>
      <c r="F75" s="15">
        <v>2108.5500000000002</v>
      </c>
      <c r="G75" s="15">
        <v>2108.5500000000002</v>
      </c>
      <c r="H75" s="15">
        <v>2108.5500000000002</v>
      </c>
      <c r="I75" s="15">
        <v>2108.5500000000002</v>
      </c>
      <c r="J75" s="15">
        <v>0</v>
      </c>
      <c r="K75" s="15">
        <v>2108.5500000000002</v>
      </c>
    </row>
    <row r="76" spans="1:11" x14ac:dyDescent="0.2">
      <c r="A76" s="23" t="s">
        <v>480</v>
      </c>
      <c r="B76" s="23" t="s">
        <v>2515</v>
      </c>
      <c r="C76" s="15">
        <v>6827</v>
      </c>
      <c r="D76" s="15">
        <v>0</v>
      </c>
      <c r="E76" s="15">
        <v>6827</v>
      </c>
      <c r="F76" s="15">
        <v>6827</v>
      </c>
      <c r="G76" s="15">
        <v>6827</v>
      </c>
      <c r="H76" s="15">
        <v>6827</v>
      </c>
      <c r="I76" s="15">
        <v>6827</v>
      </c>
      <c r="J76" s="15">
        <v>0</v>
      </c>
      <c r="K76" s="15">
        <v>6827</v>
      </c>
    </row>
    <row r="77" spans="1:11" x14ac:dyDescent="0.2">
      <c r="A77" s="23" t="s">
        <v>481</v>
      </c>
      <c r="B77" s="23" t="s">
        <v>2516</v>
      </c>
      <c r="C77" s="15">
        <v>16733</v>
      </c>
      <c r="D77" s="15">
        <v>0</v>
      </c>
      <c r="E77" s="15">
        <v>16733</v>
      </c>
      <c r="F77" s="15">
        <v>14421.43</v>
      </c>
      <c r="G77" s="15">
        <v>14421.43</v>
      </c>
      <c r="H77" s="15">
        <v>14421.43</v>
      </c>
      <c r="I77" s="15">
        <v>14421.43</v>
      </c>
      <c r="J77" s="15">
        <v>0</v>
      </c>
      <c r="K77" s="15">
        <v>14421.43</v>
      </c>
    </row>
    <row r="78" spans="1:11" x14ac:dyDescent="0.2">
      <c r="A78" s="23" t="s">
        <v>482</v>
      </c>
      <c r="B78" s="23" t="s">
        <v>2517</v>
      </c>
      <c r="C78" s="15">
        <v>5978</v>
      </c>
      <c r="D78" s="15">
        <v>0</v>
      </c>
      <c r="E78" s="15">
        <v>5978</v>
      </c>
      <c r="F78" s="15">
        <v>307.22000000000003</v>
      </c>
      <c r="G78" s="15">
        <v>307.22000000000003</v>
      </c>
      <c r="H78" s="15">
        <v>307.22000000000003</v>
      </c>
      <c r="I78" s="15">
        <v>307.22000000000003</v>
      </c>
      <c r="J78" s="15">
        <v>0</v>
      </c>
      <c r="K78" s="15">
        <v>307.22000000000003</v>
      </c>
    </row>
    <row r="79" spans="1:11" x14ac:dyDescent="0.2">
      <c r="A79" s="23" t="s">
        <v>483</v>
      </c>
      <c r="B79" s="23" t="s">
        <v>2518</v>
      </c>
      <c r="C79" s="15">
        <v>14719</v>
      </c>
      <c r="D79" s="15">
        <v>0</v>
      </c>
      <c r="E79" s="15">
        <v>14719</v>
      </c>
      <c r="F79" s="15">
        <v>14717.25</v>
      </c>
      <c r="G79" s="15">
        <v>14717.25</v>
      </c>
      <c r="H79" s="15">
        <v>14717.25</v>
      </c>
      <c r="I79" s="15">
        <v>14717.25</v>
      </c>
      <c r="J79" s="15">
        <v>0</v>
      </c>
      <c r="K79" s="15">
        <v>14717.25</v>
      </c>
    </row>
    <row r="80" spans="1:11" x14ac:dyDescent="0.2">
      <c r="A80" s="23" t="s">
        <v>484</v>
      </c>
      <c r="B80" s="23" t="s">
        <v>2519</v>
      </c>
      <c r="C80" s="15">
        <v>30794</v>
      </c>
      <c r="D80" s="15">
        <v>0</v>
      </c>
      <c r="E80" s="15">
        <v>30794</v>
      </c>
      <c r="F80" s="15">
        <v>30787.27</v>
      </c>
      <c r="G80" s="15">
        <v>30787.27</v>
      </c>
      <c r="H80" s="15">
        <v>30787.27</v>
      </c>
      <c r="I80" s="15">
        <v>30787.27</v>
      </c>
      <c r="J80" s="15">
        <v>0</v>
      </c>
      <c r="K80" s="15">
        <v>30787.27</v>
      </c>
    </row>
    <row r="81" spans="1:11" x14ac:dyDescent="0.2">
      <c r="A81" s="23" t="s">
        <v>485</v>
      </c>
      <c r="B81" s="23" t="s">
        <v>2520</v>
      </c>
      <c r="C81" s="15">
        <v>28331</v>
      </c>
      <c r="D81" s="15">
        <v>12000</v>
      </c>
      <c r="E81" s="15">
        <v>40331</v>
      </c>
      <c r="F81" s="15">
        <v>40331</v>
      </c>
      <c r="G81" s="15">
        <v>40331</v>
      </c>
      <c r="H81" s="15">
        <v>40331</v>
      </c>
      <c r="I81" s="15">
        <v>40331</v>
      </c>
      <c r="J81" s="15">
        <v>0</v>
      </c>
      <c r="K81" s="15">
        <v>40331</v>
      </c>
    </row>
    <row r="82" spans="1:11" x14ac:dyDescent="0.2">
      <c r="A82" s="23" t="s">
        <v>486</v>
      </c>
      <c r="B82" s="23" t="s">
        <v>2521</v>
      </c>
      <c r="C82" s="15">
        <v>9152</v>
      </c>
      <c r="D82" s="15">
        <v>0</v>
      </c>
      <c r="E82" s="15">
        <v>9152</v>
      </c>
      <c r="F82" s="15">
        <v>9031.0499999999993</v>
      </c>
      <c r="G82" s="15">
        <v>9031.0499999999993</v>
      </c>
      <c r="H82" s="15">
        <v>9031.0499999999993</v>
      </c>
      <c r="I82" s="15">
        <v>9031.0499999999993</v>
      </c>
      <c r="J82" s="15">
        <v>0</v>
      </c>
      <c r="K82" s="15">
        <v>9031.0499999999993</v>
      </c>
    </row>
    <row r="83" spans="1:11" x14ac:dyDescent="0.2">
      <c r="A83" s="23" t="s">
        <v>487</v>
      </c>
      <c r="B83" s="23" t="s">
        <v>530</v>
      </c>
      <c r="C83" s="15">
        <v>48263</v>
      </c>
      <c r="D83" s="15">
        <v>0</v>
      </c>
      <c r="E83" s="15">
        <v>48263</v>
      </c>
      <c r="F83" s="15">
        <v>48106.29</v>
      </c>
      <c r="G83" s="15">
        <v>48106.29</v>
      </c>
      <c r="H83" s="15">
        <v>48106.29</v>
      </c>
      <c r="I83" s="15">
        <v>48106.29</v>
      </c>
      <c r="J83" s="15">
        <v>0</v>
      </c>
      <c r="K83" s="15">
        <v>48106.29</v>
      </c>
    </row>
    <row r="84" spans="1:11" x14ac:dyDescent="0.2">
      <c r="A84" s="23" t="s">
        <v>488</v>
      </c>
      <c r="B84" s="23" t="s">
        <v>2522</v>
      </c>
      <c r="C84" s="15">
        <v>58940</v>
      </c>
      <c r="D84" s="15">
        <v>8409.6300000000047</v>
      </c>
      <c r="E84" s="15">
        <v>67349.63</v>
      </c>
      <c r="F84" s="15">
        <v>63720.160000000003</v>
      </c>
      <c r="G84" s="15">
        <v>63720.160000000003</v>
      </c>
      <c r="H84" s="15">
        <v>63720.160000000003</v>
      </c>
      <c r="I84" s="15">
        <v>63720.160000000003</v>
      </c>
      <c r="J84" s="15">
        <v>0</v>
      </c>
      <c r="K84" s="15">
        <v>63720.160000000003</v>
      </c>
    </row>
    <row r="85" spans="1:11" x14ac:dyDescent="0.2">
      <c r="A85" s="23" t="s">
        <v>489</v>
      </c>
      <c r="B85" s="23" t="s">
        <v>2523</v>
      </c>
      <c r="C85" s="15">
        <v>10609</v>
      </c>
      <c r="D85" s="15">
        <v>0</v>
      </c>
      <c r="E85" s="15">
        <v>10609</v>
      </c>
      <c r="F85" s="15">
        <v>10459.99</v>
      </c>
      <c r="G85" s="15">
        <v>10459.99</v>
      </c>
      <c r="H85" s="15">
        <v>10459.99</v>
      </c>
      <c r="I85" s="15">
        <v>10459.99</v>
      </c>
      <c r="J85" s="15">
        <v>0</v>
      </c>
      <c r="K85" s="15">
        <v>10459.99</v>
      </c>
    </row>
    <row r="86" spans="1:11" x14ac:dyDescent="0.2">
      <c r="A86" s="23" t="s">
        <v>490</v>
      </c>
      <c r="B86" s="23" t="s">
        <v>2524</v>
      </c>
      <c r="C86" s="15">
        <v>4796</v>
      </c>
      <c r="D86" s="15">
        <v>0</v>
      </c>
      <c r="E86" s="15">
        <v>4796</v>
      </c>
      <c r="F86" s="15">
        <v>4655.68</v>
      </c>
      <c r="G86" s="15">
        <v>4655.68</v>
      </c>
      <c r="H86" s="15">
        <v>4655.68</v>
      </c>
      <c r="I86" s="15">
        <v>4655.68</v>
      </c>
      <c r="J86" s="15">
        <v>0</v>
      </c>
      <c r="K86" s="15">
        <v>4655.68</v>
      </c>
    </row>
    <row r="87" spans="1:11" x14ac:dyDescent="0.2">
      <c r="A87" s="23" t="s">
        <v>491</v>
      </c>
      <c r="B87" s="23" t="s">
        <v>531</v>
      </c>
      <c r="C87" s="15">
        <v>4073</v>
      </c>
      <c r="D87" s="15">
        <v>0</v>
      </c>
      <c r="E87" s="15">
        <v>4073</v>
      </c>
      <c r="F87" s="15">
        <v>3485.13</v>
      </c>
      <c r="G87" s="15">
        <v>3485.13</v>
      </c>
      <c r="H87" s="15">
        <v>3485.13</v>
      </c>
      <c r="I87" s="15">
        <v>3485.13</v>
      </c>
      <c r="J87" s="15">
        <v>0</v>
      </c>
      <c r="K87" s="15">
        <v>3485.13</v>
      </c>
    </row>
    <row r="88" spans="1:11" x14ac:dyDescent="0.2">
      <c r="A88" s="23" t="s">
        <v>492</v>
      </c>
      <c r="B88" s="23" t="s">
        <v>2525</v>
      </c>
      <c r="C88" s="15">
        <v>93872</v>
      </c>
      <c r="D88" s="15">
        <v>16179.220000000001</v>
      </c>
      <c r="E88" s="15">
        <v>110051.22</v>
      </c>
      <c r="F88" s="15">
        <v>108193.98</v>
      </c>
      <c r="G88" s="15">
        <v>108193.98</v>
      </c>
      <c r="H88" s="15">
        <v>108193.98</v>
      </c>
      <c r="I88" s="15">
        <v>108193.98</v>
      </c>
      <c r="J88" s="15">
        <v>0</v>
      </c>
      <c r="K88" s="15">
        <v>108193.98</v>
      </c>
    </row>
    <row r="89" spans="1:11" x14ac:dyDescent="0.2">
      <c r="A89" s="23" t="s">
        <v>493</v>
      </c>
      <c r="B89" s="23" t="s">
        <v>2526</v>
      </c>
      <c r="C89" s="15">
        <v>2080860</v>
      </c>
      <c r="D89" s="15">
        <v>-53762.550000000047</v>
      </c>
      <c r="E89" s="15">
        <v>2027097.45</v>
      </c>
      <c r="F89" s="15">
        <v>1845269.11</v>
      </c>
      <c r="G89" s="15">
        <v>1843219.66</v>
      </c>
      <c r="H89" s="15">
        <v>1669663.11</v>
      </c>
      <c r="I89" s="15">
        <v>1573024.31</v>
      </c>
      <c r="J89" s="15">
        <v>0</v>
      </c>
      <c r="K89" s="15">
        <v>1573024.31</v>
      </c>
    </row>
    <row r="90" spans="1:11" x14ac:dyDescent="0.2">
      <c r="A90" s="23" t="s">
        <v>1242</v>
      </c>
      <c r="B90" s="23" t="s">
        <v>1282</v>
      </c>
      <c r="C90" s="15">
        <v>0</v>
      </c>
      <c r="D90" s="15">
        <v>6810</v>
      </c>
      <c r="E90" s="15">
        <v>6810</v>
      </c>
      <c r="F90" s="15">
        <v>6810</v>
      </c>
      <c r="G90" s="15">
        <v>6810</v>
      </c>
      <c r="H90" s="15">
        <v>6810</v>
      </c>
      <c r="I90" s="15">
        <v>6810</v>
      </c>
      <c r="J90" s="15">
        <v>0</v>
      </c>
      <c r="K90" s="15">
        <v>6810</v>
      </c>
    </row>
    <row r="91" spans="1:11" x14ac:dyDescent="0.2">
      <c r="A91" s="23" t="s">
        <v>1243</v>
      </c>
      <c r="B91" s="23" t="s">
        <v>2527</v>
      </c>
      <c r="C91" s="15">
        <v>0</v>
      </c>
      <c r="D91" s="15">
        <v>1439.05</v>
      </c>
      <c r="E91" s="15">
        <v>1439.05</v>
      </c>
      <c r="F91" s="15">
        <v>1438.89</v>
      </c>
      <c r="G91" s="15">
        <v>1438.89</v>
      </c>
      <c r="H91" s="15">
        <v>1438.89</v>
      </c>
      <c r="I91" s="15">
        <v>1438.89</v>
      </c>
      <c r="J91" s="15">
        <v>0</v>
      </c>
      <c r="K91" s="15">
        <v>1438.89</v>
      </c>
    </row>
    <row r="92" spans="1:11" x14ac:dyDescent="0.2">
      <c r="A92" s="23" t="s">
        <v>1244</v>
      </c>
      <c r="B92" s="23" t="s">
        <v>1283</v>
      </c>
      <c r="C92" s="15">
        <v>0</v>
      </c>
      <c r="D92" s="15">
        <v>547.4</v>
      </c>
      <c r="E92" s="15">
        <v>547.4</v>
      </c>
      <c r="F92" s="15">
        <v>547.4</v>
      </c>
      <c r="G92" s="15">
        <v>547.4</v>
      </c>
      <c r="H92" s="15">
        <v>547.4</v>
      </c>
      <c r="I92" s="15">
        <v>547.4</v>
      </c>
      <c r="J92" s="15">
        <v>0</v>
      </c>
      <c r="K92" s="15">
        <v>547.4</v>
      </c>
    </row>
    <row r="93" spans="1:11" x14ac:dyDescent="0.2">
      <c r="A93" s="23" t="s">
        <v>1245</v>
      </c>
      <c r="B93" s="23" t="s">
        <v>1284</v>
      </c>
      <c r="C93" s="15">
        <v>0</v>
      </c>
      <c r="D93" s="15">
        <v>2278.85</v>
      </c>
      <c r="E93" s="15">
        <v>2278.85</v>
      </c>
      <c r="F93" s="15">
        <v>2278.85</v>
      </c>
      <c r="G93" s="15">
        <v>2278.85</v>
      </c>
      <c r="H93" s="15">
        <v>2278.85</v>
      </c>
      <c r="I93" s="15">
        <v>2278.85</v>
      </c>
      <c r="J93" s="15">
        <v>0</v>
      </c>
      <c r="K93" s="15">
        <v>2278.85</v>
      </c>
    </row>
    <row r="94" spans="1:11" x14ac:dyDescent="0.2">
      <c r="A94" s="23" t="s">
        <v>1246</v>
      </c>
      <c r="B94" s="23" t="s">
        <v>1285</v>
      </c>
      <c r="C94" s="15">
        <v>0</v>
      </c>
      <c r="D94" s="15">
        <v>5295.5</v>
      </c>
      <c r="E94" s="15">
        <v>5295.5</v>
      </c>
      <c r="F94" s="15">
        <v>5295.5</v>
      </c>
      <c r="G94" s="15">
        <v>5295.5</v>
      </c>
      <c r="H94" s="15">
        <v>5295.5</v>
      </c>
      <c r="I94" s="15">
        <v>5295.5</v>
      </c>
      <c r="J94" s="15">
        <v>0</v>
      </c>
      <c r="K94" s="15">
        <v>5295.5</v>
      </c>
    </row>
    <row r="95" spans="1:11" x14ac:dyDescent="0.2">
      <c r="A95" s="23" t="s">
        <v>1247</v>
      </c>
      <c r="B95" s="23" t="s">
        <v>1286</v>
      </c>
      <c r="C95" s="15">
        <v>0</v>
      </c>
      <c r="D95" s="15">
        <v>1904.85</v>
      </c>
      <c r="E95" s="15">
        <v>1904.85</v>
      </c>
      <c r="F95" s="15">
        <v>1904.85</v>
      </c>
      <c r="G95" s="15">
        <v>1904.85</v>
      </c>
      <c r="H95" s="15">
        <v>1904.85</v>
      </c>
      <c r="I95" s="15">
        <v>1904.85</v>
      </c>
      <c r="J95" s="15">
        <v>0</v>
      </c>
      <c r="K95" s="15">
        <v>1904.85</v>
      </c>
    </row>
    <row r="96" spans="1:11" x14ac:dyDescent="0.2">
      <c r="A96" s="23" t="s">
        <v>2437</v>
      </c>
      <c r="B96" s="23" t="s">
        <v>2528</v>
      </c>
      <c r="C96" s="15">
        <v>0</v>
      </c>
      <c r="D96" s="15">
        <v>5375.4</v>
      </c>
      <c r="E96" s="15">
        <v>5375.4</v>
      </c>
      <c r="F96" s="15">
        <v>5375.4</v>
      </c>
      <c r="G96" s="15">
        <v>5375.4</v>
      </c>
      <c r="H96" s="15">
        <v>5375.4</v>
      </c>
      <c r="I96" s="15">
        <v>5375.4</v>
      </c>
      <c r="J96" s="15">
        <v>0</v>
      </c>
      <c r="K96" s="15">
        <v>5375.4</v>
      </c>
    </row>
    <row r="97" spans="1:11" x14ac:dyDescent="0.2">
      <c r="A97" s="23" t="s">
        <v>494</v>
      </c>
      <c r="B97" s="23" t="s">
        <v>532</v>
      </c>
      <c r="C97" s="15">
        <v>0</v>
      </c>
      <c r="D97" s="15">
        <v>12616.49</v>
      </c>
      <c r="E97" s="15">
        <v>12616.49</v>
      </c>
      <c r="F97" s="15">
        <v>12616.47</v>
      </c>
      <c r="G97" s="15">
        <v>12616.47</v>
      </c>
      <c r="H97" s="15">
        <v>12616.47</v>
      </c>
      <c r="I97" s="15">
        <v>12616.47</v>
      </c>
      <c r="J97" s="15">
        <v>0</v>
      </c>
      <c r="K97" s="15">
        <v>12616.47</v>
      </c>
    </row>
    <row r="98" spans="1:11" x14ac:dyDescent="0.2">
      <c r="A98" s="23" t="s">
        <v>1248</v>
      </c>
      <c r="B98" s="23" t="s">
        <v>1287</v>
      </c>
      <c r="C98" s="15">
        <v>0</v>
      </c>
      <c r="D98" s="15">
        <v>12137.15</v>
      </c>
      <c r="E98" s="15">
        <v>12137.15</v>
      </c>
      <c r="F98" s="15">
        <v>12124.99</v>
      </c>
      <c r="G98" s="15">
        <v>12124.99</v>
      </c>
      <c r="H98" s="15">
        <v>12124.99</v>
      </c>
      <c r="I98" s="15">
        <v>12124.99</v>
      </c>
      <c r="J98" s="15">
        <v>0</v>
      </c>
      <c r="K98" s="15">
        <v>12124.99</v>
      </c>
    </row>
    <row r="99" spans="1:11" x14ac:dyDescent="0.2">
      <c r="A99" s="23" t="s">
        <v>1249</v>
      </c>
      <c r="B99" s="23" t="s">
        <v>1288</v>
      </c>
      <c r="C99" s="15">
        <v>0</v>
      </c>
      <c r="D99" s="15">
        <v>8853.58</v>
      </c>
      <c r="E99" s="15">
        <v>8853.58</v>
      </c>
      <c r="F99" s="15">
        <v>8853.58</v>
      </c>
      <c r="G99" s="15">
        <v>8853.58</v>
      </c>
      <c r="H99" s="15">
        <v>8853.58</v>
      </c>
      <c r="I99" s="15">
        <v>8853.58</v>
      </c>
      <c r="J99" s="15">
        <v>0</v>
      </c>
      <c r="K99" s="15">
        <v>8853.58</v>
      </c>
    </row>
    <row r="100" spans="1:11" x14ac:dyDescent="0.2">
      <c r="A100" s="23" t="s">
        <v>2438</v>
      </c>
      <c r="B100" s="23" t="s">
        <v>2529</v>
      </c>
      <c r="C100" s="15">
        <v>0</v>
      </c>
      <c r="D100" s="15">
        <v>1076.95</v>
      </c>
      <c r="E100" s="15">
        <v>1076.95</v>
      </c>
      <c r="F100" s="15">
        <v>1076.95</v>
      </c>
      <c r="G100" s="15">
        <v>1076.95</v>
      </c>
      <c r="H100" s="15">
        <v>1076.95</v>
      </c>
      <c r="I100" s="15">
        <v>1076.95</v>
      </c>
      <c r="J100" s="15">
        <v>0</v>
      </c>
      <c r="K100" s="15">
        <v>1076.95</v>
      </c>
    </row>
    <row r="101" spans="1:11" x14ac:dyDescent="0.2">
      <c r="A101" s="23" t="s">
        <v>2439</v>
      </c>
      <c r="B101" s="23" t="s">
        <v>2530</v>
      </c>
      <c r="C101" s="15">
        <v>0</v>
      </c>
      <c r="D101" s="15">
        <v>3450.15</v>
      </c>
      <c r="E101" s="15">
        <v>3450.15</v>
      </c>
      <c r="F101" s="15">
        <v>3449.74</v>
      </c>
      <c r="G101" s="15">
        <v>3449.74</v>
      </c>
      <c r="H101" s="15">
        <v>3449.74</v>
      </c>
      <c r="I101" s="15">
        <v>3449.74</v>
      </c>
      <c r="J101" s="15">
        <v>0</v>
      </c>
      <c r="K101" s="15">
        <v>3449.74</v>
      </c>
    </row>
    <row r="102" spans="1:11" x14ac:dyDescent="0.2">
      <c r="A102" s="23" t="s">
        <v>2440</v>
      </c>
      <c r="B102" s="23" t="s">
        <v>2531</v>
      </c>
      <c r="C102" s="15">
        <v>0</v>
      </c>
      <c r="D102" s="15">
        <v>1907.4</v>
      </c>
      <c r="E102" s="15">
        <v>1907.4</v>
      </c>
      <c r="F102" s="15">
        <v>1907.4</v>
      </c>
      <c r="G102" s="15">
        <v>1907.4</v>
      </c>
      <c r="H102" s="15">
        <v>1907.4</v>
      </c>
      <c r="I102" s="15">
        <v>1907.4</v>
      </c>
      <c r="J102" s="15">
        <v>0</v>
      </c>
      <c r="K102" s="15">
        <v>1907.4</v>
      </c>
    </row>
    <row r="103" spans="1:11" x14ac:dyDescent="0.2">
      <c r="A103" s="23" t="s">
        <v>2441</v>
      </c>
      <c r="B103" s="23" t="s">
        <v>2532</v>
      </c>
      <c r="C103" s="15">
        <v>0</v>
      </c>
      <c r="D103" s="15">
        <v>2129.25</v>
      </c>
      <c r="E103" s="15">
        <v>2129.25</v>
      </c>
      <c r="F103" s="15">
        <v>2129.25</v>
      </c>
      <c r="G103" s="15">
        <v>2129.25</v>
      </c>
      <c r="H103" s="15">
        <v>2129.25</v>
      </c>
      <c r="I103" s="15">
        <v>2129.25</v>
      </c>
      <c r="J103" s="15">
        <v>0</v>
      </c>
      <c r="K103" s="15">
        <v>2129.25</v>
      </c>
    </row>
    <row r="104" spans="1:11" x14ac:dyDescent="0.2">
      <c r="A104" s="23" t="s">
        <v>2442</v>
      </c>
      <c r="B104" s="23" t="s">
        <v>2533</v>
      </c>
      <c r="C104" s="15">
        <v>0</v>
      </c>
      <c r="D104" s="15">
        <v>5100</v>
      </c>
      <c r="E104" s="15">
        <v>5100</v>
      </c>
      <c r="F104" s="15">
        <v>4080</v>
      </c>
      <c r="G104" s="15">
        <v>4080</v>
      </c>
      <c r="H104" s="15">
        <v>4080</v>
      </c>
      <c r="I104" s="15">
        <v>4080</v>
      </c>
      <c r="J104" s="15">
        <v>0</v>
      </c>
      <c r="K104" s="15">
        <v>4080</v>
      </c>
    </row>
    <row r="105" spans="1:11" x14ac:dyDescent="0.2">
      <c r="A105" s="23" t="s">
        <v>2443</v>
      </c>
      <c r="B105" s="23" t="s">
        <v>2534</v>
      </c>
      <c r="C105" s="15">
        <v>0</v>
      </c>
      <c r="D105" s="15">
        <v>2254.1999999999998</v>
      </c>
      <c r="E105" s="15">
        <v>2254.1999999999998</v>
      </c>
      <c r="F105" s="15">
        <v>2254.1999999999998</v>
      </c>
      <c r="G105" s="15">
        <v>2254.1999999999998</v>
      </c>
      <c r="H105" s="15">
        <v>2254.1999999999998</v>
      </c>
      <c r="I105" s="15">
        <v>2254.1999999999998</v>
      </c>
      <c r="J105" s="15">
        <v>0</v>
      </c>
      <c r="K105" s="15">
        <v>2254.1999999999998</v>
      </c>
    </row>
    <row r="106" spans="1:11" x14ac:dyDescent="0.2">
      <c r="A106" s="23" t="s">
        <v>495</v>
      </c>
      <c r="B106" s="23" t="s">
        <v>923</v>
      </c>
      <c r="C106" s="15">
        <v>0</v>
      </c>
      <c r="D106" s="15">
        <v>11411.25</v>
      </c>
      <c r="E106" s="15">
        <v>11411.25</v>
      </c>
      <c r="F106" s="15">
        <v>9471.7099999999991</v>
      </c>
      <c r="G106" s="15">
        <v>9471.7099999999991</v>
      </c>
      <c r="H106" s="15">
        <v>9471.7099999999991</v>
      </c>
      <c r="I106" s="15">
        <v>9471.7099999999991</v>
      </c>
      <c r="J106" s="15">
        <v>0</v>
      </c>
      <c r="K106" s="15">
        <v>9471.7099999999991</v>
      </c>
    </row>
    <row r="107" spans="1:11" x14ac:dyDescent="0.2">
      <c r="A107" s="23" t="s">
        <v>496</v>
      </c>
      <c r="B107" s="23" t="s">
        <v>2535</v>
      </c>
      <c r="C107" s="15">
        <v>0</v>
      </c>
      <c r="D107" s="15">
        <v>6579</v>
      </c>
      <c r="E107" s="15">
        <v>6579</v>
      </c>
      <c r="F107" s="15">
        <v>6579</v>
      </c>
      <c r="G107" s="15">
        <v>6579</v>
      </c>
      <c r="H107" s="15">
        <v>6579</v>
      </c>
      <c r="I107" s="15">
        <v>6579</v>
      </c>
      <c r="J107" s="15">
        <v>0</v>
      </c>
      <c r="K107" s="15">
        <v>6579</v>
      </c>
    </row>
    <row r="108" spans="1:11" x14ac:dyDescent="0.2">
      <c r="A108" s="23" t="s">
        <v>497</v>
      </c>
      <c r="B108" s="23" t="s">
        <v>533</v>
      </c>
      <c r="C108" s="15">
        <v>0</v>
      </c>
      <c r="D108" s="15">
        <v>39354.44</v>
      </c>
      <c r="E108" s="15">
        <v>39354.44</v>
      </c>
      <c r="F108" s="15">
        <v>25291.05</v>
      </c>
      <c r="G108" s="15">
        <v>25291.05</v>
      </c>
      <c r="H108" s="15">
        <v>25291.05</v>
      </c>
      <c r="I108" s="15">
        <v>25291.05</v>
      </c>
      <c r="J108" s="15">
        <v>0</v>
      </c>
      <c r="K108" s="15">
        <v>25291.05</v>
      </c>
    </row>
    <row r="109" spans="1:11" x14ac:dyDescent="0.2">
      <c r="A109" s="23" t="s">
        <v>2444</v>
      </c>
      <c r="B109" s="23" t="s">
        <v>2536</v>
      </c>
      <c r="C109" s="15">
        <v>0</v>
      </c>
      <c r="D109" s="15">
        <v>6976.38</v>
      </c>
      <c r="E109" s="15">
        <v>6976.38</v>
      </c>
      <c r="F109" s="15">
        <v>6976.37</v>
      </c>
      <c r="G109" s="15">
        <v>6976.37</v>
      </c>
      <c r="H109" s="15">
        <v>6976.37</v>
      </c>
      <c r="I109" s="15">
        <v>6976.37</v>
      </c>
      <c r="J109" s="15">
        <v>0</v>
      </c>
      <c r="K109" s="15">
        <v>6976.37</v>
      </c>
    </row>
    <row r="110" spans="1:11" x14ac:dyDescent="0.2">
      <c r="A110" s="23" t="s">
        <v>2445</v>
      </c>
      <c r="B110" s="23" t="s">
        <v>2537</v>
      </c>
      <c r="C110" s="15">
        <v>50000</v>
      </c>
      <c r="D110" s="15">
        <v>0</v>
      </c>
      <c r="E110" s="15">
        <v>50000</v>
      </c>
      <c r="F110" s="15">
        <v>16777.5</v>
      </c>
      <c r="G110" s="15">
        <v>16777.5</v>
      </c>
      <c r="H110" s="15">
        <v>16777.5</v>
      </c>
      <c r="I110" s="15">
        <v>16777.5</v>
      </c>
      <c r="J110" s="15">
        <v>0</v>
      </c>
      <c r="K110" s="15">
        <v>16777.5</v>
      </c>
    </row>
    <row r="111" spans="1:11" x14ac:dyDescent="0.2">
      <c r="A111" s="23" t="s">
        <v>1250</v>
      </c>
      <c r="B111" s="23" t="s">
        <v>1289</v>
      </c>
      <c r="C111" s="15">
        <v>38792</v>
      </c>
      <c r="D111" s="15">
        <v>0</v>
      </c>
      <c r="E111" s="15">
        <v>38792</v>
      </c>
      <c r="F111" s="15">
        <v>35272.050000000003</v>
      </c>
      <c r="G111" s="15">
        <v>35272.050000000003</v>
      </c>
      <c r="H111" s="15">
        <v>35272.050000000003</v>
      </c>
      <c r="I111" s="15">
        <v>35272.050000000003</v>
      </c>
      <c r="J111" s="15">
        <v>1116.5</v>
      </c>
      <c r="K111" s="15">
        <v>36388.550000000003</v>
      </c>
    </row>
    <row r="112" spans="1:11" x14ac:dyDescent="0.2">
      <c r="A112" s="23" t="s">
        <v>2446</v>
      </c>
      <c r="B112" s="23" t="s">
        <v>2538</v>
      </c>
      <c r="C112" s="15">
        <v>42999</v>
      </c>
      <c r="D112" s="15">
        <v>0</v>
      </c>
      <c r="E112" s="15">
        <v>42999</v>
      </c>
      <c r="F112" s="15">
        <v>6079.08</v>
      </c>
      <c r="G112" s="15">
        <v>6079.08</v>
      </c>
      <c r="H112" s="15">
        <v>6079.08</v>
      </c>
      <c r="I112" s="15">
        <v>6079.08</v>
      </c>
      <c r="J112" s="15">
        <v>0</v>
      </c>
      <c r="K112" s="15">
        <v>6079.08</v>
      </c>
    </row>
    <row r="113" spans="1:11" x14ac:dyDescent="0.2">
      <c r="A113" s="23" t="s">
        <v>498</v>
      </c>
      <c r="B113" s="23" t="s">
        <v>2539</v>
      </c>
      <c r="C113" s="15">
        <v>46765</v>
      </c>
      <c r="D113" s="15">
        <v>0</v>
      </c>
      <c r="E113" s="15">
        <v>46765</v>
      </c>
      <c r="F113" s="15">
        <v>28773.62</v>
      </c>
      <c r="G113" s="15">
        <v>28773.62</v>
      </c>
      <c r="H113" s="15">
        <v>28773.62</v>
      </c>
      <c r="I113" s="15">
        <v>28773.62</v>
      </c>
      <c r="J113" s="15">
        <v>1037.32</v>
      </c>
      <c r="K113" s="15">
        <v>29810.94</v>
      </c>
    </row>
    <row r="114" spans="1:11" x14ac:dyDescent="0.2">
      <c r="A114" s="23" t="s">
        <v>2447</v>
      </c>
      <c r="B114" s="23" t="s">
        <v>2540</v>
      </c>
      <c r="C114" s="15">
        <v>7000</v>
      </c>
      <c r="D114" s="15">
        <v>0</v>
      </c>
      <c r="E114" s="15">
        <v>7000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</row>
    <row r="115" spans="1:11" x14ac:dyDescent="0.2">
      <c r="A115" s="23" t="s">
        <v>499</v>
      </c>
      <c r="B115" s="23" t="s">
        <v>925</v>
      </c>
      <c r="C115" s="15">
        <v>20464</v>
      </c>
      <c r="D115" s="15">
        <v>0</v>
      </c>
      <c r="E115" s="15">
        <v>20464</v>
      </c>
      <c r="F115" s="15">
        <v>15498.58</v>
      </c>
      <c r="G115" s="15">
        <v>15498.58</v>
      </c>
      <c r="H115" s="15">
        <v>15498.58</v>
      </c>
      <c r="I115" s="15">
        <v>15198.58</v>
      </c>
      <c r="J115" s="15">
        <v>27.59</v>
      </c>
      <c r="K115" s="15">
        <v>15226.17</v>
      </c>
    </row>
    <row r="116" spans="1:11" x14ac:dyDescent="0.2">
      <c r="A116" s="23" t="s">
        <v>500</v>
      </c>
      <c r="B116" s="23" t="s">
        <v>927</v>
      </c>
      <c r="C116" s="15">
        <v>53358</v>
      </c>
      <c r="D116" s="15">
        <v>0</v>
      </c>
      <c r="E116" s="15">
        <v>53358</v>
      </c>
      <c r="F116" s="15">
        <v>1765.33</v>
      </c>
      <c r="G116" s="15">
        <v>1765.33</v>
      </c>
      <c r="H116" s="15">
        <v>1765.33</v>
      </c>
      <c r="I116" s="15">
        <v>1765.33</v>
      </c>
      <c r="J116" s="15">
        <v>0</v>
      </c>
      <c r="K116" s="15">
        <v>1765.33</v>
      </c>
    </row>
    <row r="117" spans="1:11" x14ac:dyDescent="0.2">
      <c r="A117" s="23" t="s">
        <v>501</v>
      </c>
      <c r="B117" s="23" t="s">
        <v>535</v>
      </c>
      <c r="C117" s="15">
        <v>70457</v>
      </c>
      <c r="D117" s="15">
        <v>0</v>
      </c>
      <c r="E117" s="15">
        <v>70457</v>
      </c>
      <c r="F117" s="15">
        <v>8014.47</v>
      </c>
      <c r="G117" s="15">
        <v>8014.47</v>
      </c>
      <c r="H117" s="15">
        <v>8014.47</v>
      </c>
      <c r="I117" s="15">
        <v>8014.47</v>
      </c>
      <c r="J117" s="15">
        <v>1030.22</v>
      </c>
      <c r="K117" s="15">
        <v>9044.69</v>
      </c>
    </row>
    <row r="118" spans="1:11" x14ac:dyDescent="0.2">
      <c r="A118" s="23" t="s">
        <v>1251</v>
      </c>
      <c r="B118" s="23" t="s">
        <v>1290</v>
      </c>
      <c r="C118" s="15">
        <v>15433</v>
      </c>
      <c r="D118" s="15">
        <v>0</v>
      </c>
      <c r="E118" s="15">
        <v>15433</v>
      </c>
      <c r="F118" s="15">
        <v>6429.38</v>
      </c>
      <c r="G118" s="15">
        <v>6429.38</v>
      </c>
      <c r="H118" s="15">
        <v>6429.38</v>
      </c>
      <c r="I118" s="15">
        <v>6429.38</v>
      </c>
      <c r="J118" s="15">
        <v>0</v>
      </c>
      <c r="K118" s="15">
        <v>6429.38</v>
      </c>
    </row>
    <row r="119" spans="1:11" x14ac:dyDescent="0.2">
      <c r="A119" s="23" t="s">
        <v>502</v>
      </c>
      <c r="B119" s="23" t="s">
        <v>536</v>
      </c>
      <c r="C119" s="15">
        <v>2218223</v>
      </c>
      <c r="D119" s="15">
        <v>30229.120000000112</v>
      </c>
      <c r="E119" s="15">
        <v>2248452.12</v>
      </c>
      <c r="F119" s="15">
        <v>1993668.24</v>
      </c>
      <c r="G119" s="15">
        <v>1985348.24</v>
      </c>
      <c r="H119" s="15">
        <v>1425479.24</v>
      </c>
      <c r="I119" s="15">
        <v>1160838.03</v>
      </c>
      <c r="J119" s="15">
        <v>0</v>
      </c>
      <c r="K119" s="15">
        <v>1160838.03</v>
      </c>
    </row>
    <row r="120" spans="1:11" x14ac:dyDescent="0.2">
      <c r="A120" s="23" t="s">
        <v>2448</v>
      </c>
      <c r="B120" s="23" t="s">
        <v>2541</v>
      </c>
      <c r="C120" s="15">
        <v>36942</v>
      </c>
      <c r="D120" s="15">
        <v>0</v>
      </c>
      <c r="E120" s="15">
        <v>36942</v>
      </c>
      <c r="F120" s="15">
        <v>25914.12</v>
      </c>
      <c r="G120" s="15">
        <v>25914.12</v>
      </c>
      <c r="H120" s="15">
        <v>25914.12</v>
      </c>
      <c r="I120" s="15">
        <v>25914.12</v>
      </c>
      <c r="J120" s="15">
        <v>0</v>
      </c>
      <c r="K120" s="15">
        <v>25914.12</v>
      </c>
    </row>
    <row r="121" spans="1:11" x14ac:dyDescent="0.2">
      <c r="A121" s="23" t="s">
        <v>503</v>
      </c>
      <c r="B121" s="23" t="s">
        <v>537</v>
      </c>
      <c r="C121" s="15">
        <v>664496</v>
      </c>
      <c r="D121" s="15">
        <v>0</v>
      </c>
      <c r="E121" s="15">
        <v>664496</v>
      </c>
      <c r="F121" s="15">
        <v>117027.93</v>
      </c>
      <c r="G121" s="15">
        <v>117027.93</v>
      </c>
      <c r="H121" s="15">
        <v>117027.93</v>
      </c>
      <c r="I121" s="15">
        <v>116185.93</v>
      </c>
      <c r="J121" s="15">
        <v>0</v>
      </c>
      <c r="K121" s="15">
        <v>116185.93</v>
      </c>
    </row>
    <row r="122" spans="1:11" x14ac:dyDescent="0.2">
      <c r="A122" s="23" t="s">
        <v>2449</v>
      </c>
      <c r="B122" s="23" t="s">
        <v>2542</v>
      </c>
      <c r="C122" s="15">
        <v>52000</v>
      </c>
      <c r="D122" s="15">
        <v>0</v>
      </c>
      <c r="E122" s="15">
        <v>52000</v>
      </c>
      <c r="F122" s="15">
        <v>2789.11</v>
      </c>
      <c r="G122" s="15">
        <v>2789.11</v>
      </c>
      <c r="H122" s="15">
        <v>2789.11</v>
      </c>
      <c r="I122" s="15">
        <v>2789.11</v>
      </c>
      <c r="J122" s="15">
        <v>0</v>
      </c>
      <c r="K122" s="15">
        <v>2789.11</v>
      </c>
    </row>
    <row r="123" spans="1:11" x14ac:dyDescent="0.2">
      <c r="A123" s="23" t="s">
        <v>1252</v>
      </c>
      <c r="B123" s="23" t="s">
        <v>1291</v>
      </c>
      <c r="C123" s="15">
        <v>27544</v>
      </c>
      <c r="D123" s="15">
        <v>644.81000000000131</v>
      </c>
      <c r="E123" s="15">
        <v>28188.81</v>
      </c>
      <c r="F123" s="15">
        <v>21959.62</v>
      </c>
      <c r="G123" s="15">
        <v>21959.62</v>
      </c>
      <c r="H123" s="15">
        <v>21959.62</v>
      </c>
      <c r="I123" s="15">
        <v>21959.62</v>
      </c>
      <c r="J123" s="15">
        <v>36.799999999999997</v>
      </c>
      <c r="K123" s="15">
        <v>21996.42</v>
      </c>
    </row>
    <row r="124" spans="1:11" x14ac:dyDescent="0.2">
      <c r="A124" s="23" t="s">
        <v>504</v>
      </c>
      <c r="B124" s="23" t="s">
        <v>928</v>
      </c>
      <c r="C124" s="15">
        <v>33777</v>
      </c>
      <c r="D124" s="15">
        <v>0</v>
      </c>
      <c r="E124" s="15">
        <v>33777</v>
      </c>
      <c r="F124" s="15">
        <v>22628.54</v>
      </c>
      <c r="G124" s="15">
        <v>22628.54</v>
      </c>
      <c r="H124" s="15">
        <v>22628.54</v>
      </c>
      <c r="I124" s="15">
        <v>22628.54</v>
      </c>
      <c r="J124" s="15">
        <v>493.52</v>
      </c>
      <c r="K124" s="15">
        <v>23122.06</v>
      </c>
    </row>
    <row r="125" spans="1:11" x14ac:dyDescent="0.2">
      <c r="A125" s="23" t="s">
        <v>1253</v>
      </c>
      <c r="B125" s="23" t="s">
        <v>1292</v>
      </c>
      <c r="C125" s="15">
        <v>56000</v>
      </c>
      <c r="D125" s="15">
        <v>-2260</v>
      </c>
      <c r="E125" s="15">
        <v>53740</v>
      </c>
      <c r="F125" s="15">
        <v>53133.34</v>
      </c>
      <c r="G125" s="15">
        <v>53133.34</v>
      </c>
      <c r="H125" s="15">
        <v>53133.34</v>
      </c>
      <c r="I125" s="15">
        <v>53133.34</v>
      </c>
      <c r="J125" s="15">
        <v>0</v>
      </c>
      <c r="K125" s="15">
        <v>53133.34</v>
      </c>
    </row>
    <row r="126" spans="1:11" x14ac:dyDescent="0.2">
      <c r="A126" s="23" t="s">
        <v>1254</v>
      </c>
      <c r="B126" s="23" t="s">
        <v>1293</v>
      </c>
      <c r="C126" s="15">
        <v>13939</v>
      </c>
      <c r="D126" s="15">
        <v>0</v>
      </c>
      <c r="E126" s="15">
        <v>13939</v>
      </c>
      <c r="F126" s="15">
        <v>12009.2</v>
      </c>
      <c r="G126" s="15">
        <v>12009.2</v>
      </c>
      <c r="H126" s="15">
        <v>12009.2</v>
      </c>
      <c r="I126" s="15">
        <v>12009.2</v>
      </c>
      <c r="J126" s="15">
        <v>0</v>
      </c>
      <c r="K126" s="15">
        <v>12009.2</v>
      </c>
    </row>
    <row r="127" spans="1:11" x14ac:dyDescent="0.2">
      <c r="A127" s="23" t="s">
        <v>505</v>
      </c>
      <c r="B127" s="23" t="s">
        <v>538</v>
      </c>
      <c r="C127" s="15">
        <v>81700</v>
      </c>
      <c r="D127" s="15">
        <v>0</v>
      </c>
      <c r="E127" s="15">
        <v>81700</v>
      </c>
      <c r="F127" s="15">
        <v>26067.73</v>
      </c>
      <c r="G127" s="15">
        <v>26067.73</v>
      </c>
      <c r="H127" s="15">
        <v>26067.73</v>
      </c>
      <c r="I127" s="15">
        <v>26067.73</v>
      </c>
      <c r="J127" s="15">
        <v>0</v>
      </c>
      <c r="K127" s="15">
        <v>26067.73</v>
      </c>
    </row>
    <row r="128" spans="1:11" x14ac:dyDescent="0.2">
      <c r="A128" s="23" t="s">
        <v>1255</v>
      </c>
      <c r="B128" s="23" t="s">
        <v>1294</v>
      </c>
      <c r="C128" s="15">
        <v>35146</v>
      </c>
      <c r="D128" s="15">
        <v>0</v>
      </c>
      <c r="E128" s="15">
        <v>35146</v>
      </c>
      <c r="F128" s="15">
        <v>1770.36</v>
      </c>
      <c r="G128" s="15">
        <v>1770.36</v>
      </c>
      <c r="H128" s="15">
        <v>1770.36</v>
      </c>
      <c r="I128" s="15">
        <v>1770.36</v>
      </c>
      <c r="J128" s="15">
        <v>0</v>
      </c>
      <c r="K128" s="15">
        <v>1770.36</v>
      </c>
    </row>
    <row r="129" spans="1:11" x14ac:dyDescent="0.2">
      <c r="A129" s="23" t="s">
        <v>506</v>
      </c>
      <c r="B129" s="23" t="s">
        <v>539</v>
      </c>
      <c r="C129" s="15">
        <v>27906</v>
      </c>
      <c r="D129" s="15">
        <v>0</v>
      </c>
      <c r="E129" s="15">
        <v>27906</v>
      </c>
      <c r="F129" s="15">
        <v>388.5</v>
      </c>
      <c r="G129" s="15">
        <v>388.5</v>
      </c>
      <c r="H129" s="15">
        <v>388.5</v>
      </c>
      <c r="I129" s="15">
        <v>388.5</v>
      </c>
      <c r="J129" s="15">
        <v>30.48</v>
      </c>
      <c r="K129" s="15">
        <v>418.98</v>
      </c>
    </row>
    <row r="130" spans="1:11" x14ac:dyDescent="0.2">
      <c r="A130" s="23" t="s">
        <v>2450</v>
      </c>
      <c r="B130" s="23" t="s">
        <v>2543</v>
      </c>
      <c r="C130" s="15">
        <v>0</v>
      </c>
      <c r="D130" s="15">
        <v>5000</v>
      </c>
      <c r="E130" s="15">
        <v>5000</v>
      </c>
      <c r="F130" s="15">
        <v>4945.51</v>
      </c>
      <c r="G130" s="15">
        <v>4945.51</v>
      </c>
      <c r="H130" s="15">
        <v>4945.51</v>
      </c>
      <c r="I130" s="15">
        <v>4945.51</v>
      </c>
      <c r="J130" s="15">
        <v>0</v>
      </c>
      <c r="K130" s="15">
        <v>4945.51</v>
      </c>
    </row>
    <row r="131" spans="1:11" x14ac:dyDescent="0.2">
      <c r="A131" s="23" t="s">
        <v>2451</v>
      </c>
      <c r="B131" s="23" t="s">
        <v>1301</v>
      </c>
      <c r="C131" s="15">
        <v>0</v>
      </c>
      <c r="D131" s="15">
        <v>127689</v>
      </c>
      <c r="E131" s="15">
        <v>127689</v>
      </c>
      <c r="F131" s="15">
        <v>127689</v>
      </c>
      <c r="G131" s="15">
        <v>127689</v>
      </c>
      <c r="H131" s="15">
        <v>127689</v>
      </c>
      <c r="I131" s="15">
        <v>127689</v>
      </c>
      <c r="J131" s="15">
        <v>0</v>
      </c>
      <c r="K131" s="15">
        <v>127689</v>
      </c>
    </row>
    <row r="132" spans="1:11" x14ac:dyDescent="0.2">
      <c r="A132" s="23" t="s">
        <v>1256</v>
      </c>
      <c r="B132" s="23" t="s">
        <v>1295</v>
      </c>
      <c r="C132" s="15">
        <v>41865</v>
      </c>
      <c r="D132" s="15">
        <v>0</v>
      </c>
      <c r="E132" s="15">
        <v>41865</v>
      </c>
      <c r="F132" s="15">
        <v>18250.490000000002</v>
      </c>
      <c r="G132" s="15">
        <v>18250.490000000002</v>
      </c>
      <c r="H132" s="15">
        <v>18250.490000000002</v>
      </c>
      <c r="I132" s="15">
        <v>18250.490000000002</v>
      </c>
      <c r="J132" s="15">
        <v>0</v>
      </c>
      <c r="K132" s="15">
        <v>18250.490000000002</v>
      </c>
    </row>
    <row r="133" spans="1:11" x14ac:dyDescent="0.2">
      <c r="A133" s="23" t="s">
        <v>1257</v>
      </c>
      <c r="B133" s="23" t="s">
        <v>2544</v>
      </c>
      <c r="C133" s="15">
        <v>50656</v>
      </c>
      <c r="D133" s="15">
        <v>1183.2699999999968</v>
      </c>
      <c r="E133" s="15">
        <v>51839.27</v>
      </c>
      <c r="F133" s="15">
        <v>40192.160000000003</v>
      </c>
      <c r="G133" s="15">
        <v>40192.160000000003</v>
      </c>
      <c r="H133" s="15">
        <v>40192.160000000003</v>
      </c>
      <c r="I133" s="15">
        <v>40192.160000000003</v>
      </c>
      <c r="J133" s="15">
        <v>1744.63</v>
      </c>
      <c r="K133" s="15">
        <v>41936.79</v>
      </c>
    </row>
    <row r="134" spans="1:11" x14ac:dyDescent="0.2">
      <c r="A134" s="23" t="s">
        <v>507</v>
      </c>
      <c r="B134" s="23" t="s">
        <v>2545</v>
      </c>
      <c r="C134" s="15">
        <v>210900</v>
      </c>
      <c r="D134" s="15">
        <v>57812.789999999979</v>
      </c>
      <c r="E134" s="15">
        <v>268712.78999999998</v>
      </c>
      <c r="F134" s="15">
        <v>241313.16</v>
      </c>
      <c r="G134" s="15">
        <v>239313.16</v>
      </c>
      <c r="H134" s="15">
        <v>238313.16</v>
      </c>
      <c r="I134" s="15">
        <v>196613.16</v>
      </c>
      <c r="J134" s="15">
        <v>0</v>
      </c>
      <c r="K134" s="15">
        <v>196613.16</v>
      </c>
    </row>
    <row r="135" spans="1:11" x14ac:dyDescent="0.2">
      <c r="A135" s="23" t="s">
        <v>2452</v>
      </c>
      <c r="B135" s="23" t="s">
        <v>2546</v>
      </c>
      <c r="C135" s="15">
        <v>0</v>
      </c>
      <c r="D135" s="15">
        <v>13450</v>
      </c>
      <c r="E135" s="15">
        <v>13450</v>
      </c>
      <c r="F135" s="15">
        <v>11784.26</v>
      </c>
      <c r="G135" s="15">
        <v>11784.26</v>
      </c>
      <c r="H135" s="15">
        <v>11784.26</v>
      </c>
      <c r="I135" s="15">
        <v>11784.26</v>
      </c>
      <c r="J135" s="15">
        <v>0</v>
      </c>
      <c r="K135" s="15">
        <v>11784.26</v>
      </c>
    </row>
    <row r="136" spans="1:11" x14ac:dyDescent="0.2">
      <c r="A136" s="23" t="s">
        <v>508</v>
      </c>
      <c r="B136" s="23" t="s">
        <v>929</v>
      </c>
      <c r="C136" s="15">
        <v>25599</v>
      </c>
      <c r="D136" s="15">
        <v>0</v>
      </c>
      <c r="E136" s="15">
        <v>25599</v>
      </c>
      <c r="F136" s="15">
        <v>5519.09</v>
      </c>
      <c r="G136" s="15">
        <v>5519.09</v>
      </c>
      <c r="H136" s="15">
        <v>5519.09</v>
      </c>
      <c r="I136" s="15">
        <v>5519.09</v>
      </c>
      <c r="J136" s="15">
        <v>641.27</v>
      </c>
      <c r="K136" s="15">
        <v>6160.36</v>
      </c>
    </row>
    <row r="137" spans="1:11" x14ac:dyDescent="0.2">
      <c r="A137" s="23" t="s">
        <v>1258</v>
      </c>
      <c r="B137" s="23" t="s">
        <v>1296</v>
      </c>
      <c r="C137" s="15">
        <v>14992</v>
      </c>
      <c r="D137" s="15">
        <v>0</v>
      </c>
      <c r="E137" s="15">
        <v>14992</v>
      </c>
      <c r="F137" s="15">
        <v>8824.4599999999991</v>
      </c>
      <c r="G137" s="15">
        <v>8824.4599999999991</v>
      </c>
      <c r="H137" s="15">
        <v>8824.4599999999991</v>
      </c>
      <c r="I137" s="15">
        <v>8824.4599999999991</v>
      </c>
      <c r="J137" s="15">
        <v>0</v>
      </c>
      <c r="K137" s="15">
        <v>8824.4599999999991</v>
      </c>
    </row>
    <row r="138" spans="1:11" x14ac:dyDescent="0.2">
      <c r="A138" s="23" t="s">
        <v>2453</v>
      </c>
      <c r="B138" s="23" t="s">
        <v>2547</v>
      </c>
      <c r="C138" s="15">
        <v>100000</v>
      </c>
      <c r="D138" s="15">
        <v>3733.3000000000029</v>
      </c>
      <c r="E138" s="15">
        <v>103733.3</v>
      </c>
      <c r="F138" s="15">
        <v>101364.38</v>
      </c>
      <c r="G138" s="15">
        <v>101364.38</v>
      </c>
      <c r="H138" s="15">
        <v>101364.38</v>
      </c>
      <c r="I138" s="15">
        <v>101364.38</v>
      </c>
      <c r="J138" s="15">
        <v>0</v>
      </c>
      <c r="K138" s="15">
        <v>101364.38</v>
      </c>
    </row>
    <row r="139" spans="1:11" x14ac:dyDescent="0.2">
      <c r="A139" s="23" t="s">
        <v>509</v>
      </c>
      <c r="B139" s="23" t="s">
        <v>930</v>
      </c>
      <c r="C139" s="15">
        <v>48104</v>
      </c>
      <c r="D139" s="15">
        <v>734</v>
      </c>
      <c r="E139" s="15">
        <v>48838</v>
      </c>
      <c r="F139" s="15">
        <v>17765.28</v>
      </c>
      <c r="G139" s="15">
        <v>17765.28</v>
      </c>
      <c r="H139" s="15">
        <v>17765.28</v>
      </c>
      <c r="I139" s="15">
        <v>17765.28</v>
      </c>
      <c r="J139" s="15">
        <v>798.97</v>
      </c>
      <c r="K139" s="15">
        <v>18564.25</v>
      </c>
    </row>
    <row r="140" spans="1:11" x14ac:dyDescent="0.2">
      <c r="A140" s="23" t="s">
        <v>510</v>
      </c>
      <c r="B140" s="23" t="s">
        <v>931</v>
      </c>
      <c r="C140" s="15">
        <v>15921</v>
      </c>
      <c r="D140" s="15">
        <v>0</v>
      </c>
      <c r="E140" s="15">
        <v>15921</v>
      </c>
      <c r="F140" s="15">
        <v>8037.22</v>
      </c>
      <c r="G140" s="15">
        <v>8037.22</v>
      </c>
      <c r="H140" s="15">
        <v>8037.22</v>
      </c>
      <c r="I140" s="15">
        <v>8037.22</v>
      </c>
      <c r="J140" s="15">
        <v>0</v>
      </c>
      <c r="K140" s="15">
        <v>8037.22</v>
      </c>
    </row>
    <row r="141" spans="1:11" x14ac:dyDescent="0.2">
      <c r="A141" s="23" t="s">
        <v>1259</v>
      </c>
      <c r="B141" s="23" t="s">
        <v>1297</v>
      </c>
      <c r="C141" s="15">
        <v>13128</v>
      </c>
      <c r="D141" s="15">
        <v>0</v>
      </c>
      <c r="E141" s="15">
        <v>13128</v>
      </c>
      <c r="F141" s="15">
        <v>4435.1499999999996</v>
      </c>
      <c r="G141" s="15">
        <v>4435.1499999999996</v>
      </c>
      <c r="H141" s="15">
        <v>4435.1499999999996</v>
      </c>
      <c r="I141" s="15">
        <v>4435.1499999999996</v>
      </c>
      <c r="J141" s="15">
        <v>0</v>
      </c>
      <c r="K141" s="15">
        <v>4435.1499999999996</v>
      </c>
    </row>
    <row r="142" spans="1:11" x14ac:dyDescent="0.2">
      <c r="A142" s="23" t="s">
        <v>1260</v>
      </c>
      <c r="B142" s="23" t="s">
        <v>1298</v>
      </c>
      <c r="C142" s="15">
        <v>63090</v>
      </c>
      <c r="D142" s="15">
        <v>0</v>
      </c>
      <c r="E142" s="15">
        <v>63090</v>
      </c>
      <c r="F142" s="15">
        <v>29448.09</v>
      </c>
      <c r="G142" s="15">
        <v>29448.09</v>
      </c>
      <c r="H142" s="15">
        <v>29448.09</v>
      </c>
      <c r="I142" s="15">
        <v>29448.09</v>
      </c>
      <c r="J142" s="15">
        <v>0</v>
      </c>
      <c r="K142" s="15">
        <v>29448.09</v>
      </c>
    </row>
    <row r="143" spans="1:11" x14ac:dyDescent="0.2">
      <c r="A143" s="23" t="s">
        <v>2454</v>
      </c>
      <c r="B143" s="23" t="s">
        <v>2548</v>
      </c>
      <c r="C143" s="15">
        <v>66380</v>
      </c>
      <c r="D143" s="15">
        <v>0</v>
      </c>
      <c r="E143" s="15">
        <v>66380</v>
      </c>
      <c r="F143" s="15">
        <v>10385.11</v>
      </c>
      <c r="G143" s="15">
        <v>10385.11</v>
      </c>
      <c r="H143" s="15">
        <v>10385.11</v>
      </c>
      <c r="I143" s="15">
        <v>10385.11</v>
      </c>
      <c r="J143" s="15">
        <v>0</v>
      </c>
      <c r="K143" s="15">
        <v>10385.11</v>
      </c>
    </row>
    <row r="144" spans="1:11" x14ac:dyDescent="0.2">
      <c r="A144" s="23" t="s">
        <v>511</v>
      </c>
      <c r="B144" s="23" t="s">
        <v>932</v>
      </c>
      <c r="C144" s="15">
        <v>16288</v>
      </c>
      <c r="D144" s="15">
        <v>0</v>
      </c>
      <c r="E144" s="15">
        <v>16288</v>
      </c>
      <c r="F144" s="15">
        <v>5429.89</v>
      </c>
      <c r="G144" s="15">
        <v>5429.89</v>
      </c>
      <c r="H144" s="15">
        <v>5429.89</v>
      </c>
      <c r="I144" s="15">
        <v>5429.89</v>
      </c>
      <c r="J144" s="15">
        <v>30.48</v>
      </c>
      <c r="K144" s="15">
        <v>5460.37</v>
      </c>
    </row>
    <row r="145" spans="1:11" x14ac:dyDescent="0.2">
      <c r="A145" s="23" t="s">
        <v>1261</v>
      </c>
      <c r="B145" s="23" t="s">
        <v>1299</v>
      </c>
      <c r="C145" s="15">
        <v>78057</v>
      </c>
      <c r="D145" s="15">
        <v>0</v>
      </c>
      <c r="E145" s="15">
        <v>78057</v>
      </c>
      <c r="F145" s="15">
        <v>38425.339999999997</v>
      </c>
      <c r="G145" s="15">
        <v>38425.339999999997</v>
      </c>
      <c r="H145" s="15">
        <v>38425.339999999997</v>
      </c>
      <c r="I145" s="15">
        <v>38425.339999999997</v>
      </c>
      <c r="J145" s="15">
        <v>730.39</v>
      </c>
      <c r="K145" s="15">
        <v>39155.730000000003</v>
      </c>
    </row>
    <row r="146" spans="1:11" x14ac:dyDescent="0.2">
      <c r="A146" s="23" t="s">
        <v>1262</v>
      </c>
      <c r="B146" s="23" t="s">
        <v>2549</v>
      </c>
      <c r="C146" s="15">
        <v>49660</v>
      </c>
      <c r="D146" s="15">
        <v>0</v>
      </c>
      <c r="E146" s="15">
        <v>49660</v>
      </c>
      <c r="F146" s="15">
        <v>14340.8</v>
      </c>
      <c r="G146" s="15">
        <v>14340.8</v>
      </c>
      <c r="H146" s="15">
        <v>14340.8</v>
      </c>
      <c r="I146" s="15">
        <v>14340.8</v>
      </c>
      <c r="J146" s="15">
        <v>0</v>
      </c>
      <c r="K146" s="15">
        <v>14340.8</v>
      </c>
    </row>
    <row r="147" spans="1:11" x14ac:dyDescent="0.2">
      <c r="A147" s="23" t="s">
        <v>512</v>
      </c>
      <c r="B147" s="23" t="s">
        <v>2550</v>
      </c>
      <c r="C147" s="15">
        <v>34466168</v>
      </c>
      <c r="D147" s="15">
        <v>9751776.7299999967</v>
      </c>
      <c r="E147" s="15">
        <v>44217944.729999997</v>
      </c>
      <c r="F147" s="15">
        <v>24286513.82</v>
      </c>
      <c r="G147" s="15">
        <v>24276959.239999998</v>
      </c>
      <c r="H147" s="15">
        <v>24252584.239999998</v>
      </c>
      <c r="I147" s="15">
        <v>23806149.440000001</v>
      </c>
      <c r="J147" s="15">
        <v>200382.39</v>
      </c>
      <c r="K147" s="15">
        <v>24006531.829999998</v>
      </c>
    </row>
    <row r="148" spans="1:11" x14ac:dyDescent="0.2">
      <c r="A148" s="23" t="s">
        <v>513</v>
      </c>
      <c r="B148" s="23" t="s">
        <v>540</v>
      </c>
      <c r="C148" s="15">
        <v>26500</v>
      </c>
      <c r="D148" s="15">
        <v>1500</v>
      </c>
      <c r="E148" s="15">
        <v>28000</v>
      </c>
      <c r="F148" s="15">
        <v>27995.83</v>
      </c>
      <c r="G148" s="15">
        <v>27995.83</v>
      </c>
      <c r="H148" s="15">
        <v>27995.83</v>
      </c>
      <c r="I148" s="15">
        <v>27995.83</v>
      </c>
      <c r="J148" s="15">
        <v>0</v>
      </c>
      <c r="K148" s="15">
        <v>27995.83</v>
      </c>
    </row>
    <row r="149" spans="1:11" x14ac:dyDescent="0.2">
      <c r="A149" s="23" t="s">
        <v>1263</v>
      </c>
      <c r="B149" s="23" t="s">
        <v>1300</v>
      </c>
      <c r="C149" s="15">
        <v>1480500</v>
      </c>
      <c r="D149" s="15">
        <v>2467529.5499999998</v>
      </c>
      <c r="E149" s="15">
        <v>3948029.55</v>
      </c>
      <c r="F149" s="15">
        <v>2837242.58</v>
      </c>
      <c r="G149" s="15">
        <v>2837242.58</v>
      </c>
      <c r="H149" s="15">
        <v>2825284.33</v>
      </c>
      <c r="I149" s="15">
        <v>2817016.43</v>
      </c>
      <c r="J149" s="15">
        <v>0</v>
      </c>
      <c r="K149" s="15">
        <v>2817016.43</v>
      </c>
    </row>
    <row r="150" spans="1:11" x14ac:dyDescent="0.2">
      <c r="A150" s="23" t="s">
        <v>514</v>
      </c>
      <c r="B150" s="23" t="s">
        <v>541</v>
      </c>
      <c r="C150" s="15">
        <v>150000</v>
      </c>
      <c r="D150" s="15">
        <v>0</v>
      </c>
      <c r="E150" s="15">
        <v>150000</v>
      </c>
      <c r="F150" s="15">
        <v>74473.41</v>
      </c>
      <c r="G150" s="15">
        <v>74473.41</v>
      </c>
      <c r="H150" s="15">
        <v>74473.41</v>
      </c>
      <c r="I150" s="15">
        <v>74473.41</v>
      </c>
      <c r="J150" s="15">
        <v>0</v>
      </c>
      <c r="K150" s="15">
        <v>74473.41</v>
      </c>
    </row>
    <row r="151" spans="1:11" x14ac:dyDescent="0.2">
      <c r="A151" s="23" t="s">
        <v>1264</v>
      </c>
      <c r="B151" s="23" t="s">
        <v>1301</v>
      </c>
      <c r="C151" s="15">
        <v>14200000</v>
      </c>
      <c r="D151" s="15">
        <v>1084673.8100000005</v>
      </c>
      <c r="E151" s="15">
        <v>15284673.810000001</v>
      </c>
      <c r="F151" s="15">
        <v>4103475.83</v>
      </c>
      <c r="G151" s="15">
        <v>4071145.83</v>
      </c>
      <c r="H151" s="15">
        <v>4071145.83</v>
      </c>
      <c r="I151" s="15">
        <v>3968478.83</v>
      </c>
      <c r="J151" s="15">
        <v>79699.009999999995</v>
      </c>
      <c r="K151" s="15">
        <v>4048177.84</v>
      </c>
    </row>
    <row r="152" spans="1:11" x14ac:dyDescent="0.2">
      <c r="A152" s="23" t="s">
        <v>515</v>
      </c>
      <c r="B152" s="23" t="s">
        <v>542</v>
      </c>
      <c r="C152" s="15">
        <v>146874</v>
      </c>
      <c r="D152" s="15">
        <v>135000</v>
      </c>
      <c r="E152" s="15">
        <v>281874</v>
      </c>
      <c r="F152" s="15">
        <v>204145.08</v>
      </c>
      <c r="G152" s="15">
        <v>204145.08</v>
      </c>
      <c r="H152" s="15">
        <v>204145.08</v>
      </c>
      <c r="I152" s="15">
        <v>204145.06</v>
      </c>
      <c r="J152" s="15">
        <v>0</v>
      </c>
      <c r="K152" s="15">
        <v>204145.06</v>
      </c>
    </row>
    <row r="153" spans="1:11" x14ac:dyDescent="0.2">
      <c r="A153" s="23" t="s">
        <v>2455</v>
      </c>
      <c r="B153" s="23" t="s">
        <v>2551</v>
      </c>
      <c r="C153" s="15">
        <v>0</v>
      </c>
      <c r="D153" s="15">
        <v>510519</v>
      </c>
      <c r="E153" s="15">
        <v>510519</v>
      </c>
      <c r="F153" s="15">
        <v>499695.57</v>
      </c>
      <c r="G153" s="15">
        <v>499695.57</v>
      </c>
      <c r="H153" s="15">
        <v>499695.57</v>
      </c>
      <c r="I153" s="15">
        <v>499695.57</v>
      </c>
      <c r="J153" s="15">
        <v>0</v>
      </c>
      <c r="K153" s="15">
        <v>499695.57</v>
      </c>
    </row>
    <row r="154" spans="1:11" x14ac:dyDescent="0.2">
      <c r="A154" s="23" t="s">
        <v>516</v>
      </c>
      <c r="B154" s="23" t="s">
        <v>2552</v>
      </c>
      <c r="C154" s="15">
        <v>2127400</v>
      </c>
      <c r="D154" s="15">
        <v>763.50999999977648</v>
      </c>
      <c r="E154" s="15">
        <v>2128163.5099999998</v>
      </c>
      <c r="F154" s="15">
        <v>2085273.12</v>
      </c>
      <c r="G154" s="15">
        <v>2085273.12</v>
      </c>
      <c r="H154" s="15">
        <v>2085273.12</v>
      </c>
      <c r="I154" s="15">
        <v>2065555.17</v>
      </c>
      <c r="J154" s="15">
        <v>19717.93</v>
      </c>
      <c r="K154" s="15">
        <v>2085273.1</v>
      </c>
    </row>
    <row r="155" spans="1:11" x14ac:dyDescent="0.2">
      <c r="A155" s="23" t="s">
        <v>517</v>
      </c>
      <c r="B155" s="23" t="s">
        <v>2553</v>
      </c>
      <c r="C155" s="15">
        <v>699147</v>
      </c>
      <c r="D155" s="15">
        <v>-508267.01</v>
      </c>
      <c r="E155" s="15">
        <v>190879.99</v>
      </c>
      <c r="F155" s="15">
        <v>170365.49</v>
      </c>
      <c r="G155" s="15">
        <v>170365.49</v>
      </c>
      <c r="H155" s="15">
        <v>168699.94</v>
      </c>
      <c r="I155" s="15">
        <v>163131.91</v>
      </c>
      <c r="J155" s="15">
        <v>0</v>
      </c>
      <c r="K155" s="15">
        <v>163131.91</v>
      </c>
    </row>
    <row r="156" spans="1:11" x14ac:dyDescent="0.2">
      <c r="A156" s="23" t="s">
        <v>2456</v>
      </c>
      <c r="B156" s="23" t="s">
        <v>2554</v>
      </c>
      <c r="C156" s="15">
        <v>0</v>
      </c>
      <c r="D156" s="15">
        <v>15000</v>
      </c>
      <c r="E156" s="15">
        <v>15000</v>
      </c>
      <c r="F156" s="15">
        <v>13994</v>
      </c>
      <c r="G156" s="15">
        <v>13994</v>
      </c>
      <c r="H156" s="15">
        <v>13994</v>
      </c>
      <c r="I156" s="15">
        <v>13994</v>
      </c>
      <c r="J156" s="15">
        <v>0</v>
      </c>
      <c r="K156" s="15">
        <v>13994</v>
      </c>
    </row>
    <row r="157" spans="1:11" x14ac:dyDescent="0.2">
      <c r="A157" s="23" t="s">
        <v>518</v>
      </c>
      <c r="B157" s="23" t="s">
        <v>543</v>
      </c>
      <c r="C157" s="15">
        <v>125000</v>
      </c>
      <c r="D157" s="15">
        <v>287728.19</v>
      </c>
      <c r="E157" s="15">
        <v>412728.19</v>
      </c>
      <c r="F157" s="15">
        <v>393952.13</v>
      </c>
      <c r="G157" s="15">
        <v>393952.13</v>
      </c>
      <c r="H157" s="15">
        <v>393952.13</v>
      </c>
      <c r="I157" s="15">
        <v>381825.77</v>
      </c>
      <c r="J157" s="15">
        <v>0</v>
      </c>
      <c r="K157" s="15">
        <v>381825.77</v>
      </c>
    </row>
    <row r="158" spans="1:11" x14ac:dyDescent="0.2">
      <c r="A158" s="23" t="s">
        <v>519</v>
      </c>
      <c r="B158" s="23" t="s">
        <v>544</v>
      </c>
      <c r="C158" s="15">
        <v>233620</v>
      </c>
      <c r="D158" s="15">
        <v>395254.58999999997</v>
      </c>
      <c r="E158" s="15">
        <v>628874.59</v>
      </c>
      <c r="F158" s="15">
        <v>622712.72</v>
      </c>
      <c r="G158" s="15">
        <v>622712.72</v>
      </c>
      <c r="H158" s="15">
        <v>622712.72</v>
      </c>
      <c r="I158" s="15">
        <v>604564.14</v>
      </c>
      <c r="J158" s="15">
        <v>0</v>
      </c>
      <c r="K158" s="15">
        <v>604564.14</v>
      </c>
    </row>
    <row r="159" spans="1:11" x14ac:dyDescent="0.2">
      <c r="A159" s="23" t="s">
        <v>2457</v>
      </c>
      <c r="B159" s="23" t="s">
        <v>1301</v>
      </c>
      <c r="C159" s="15">
        <v>0</v>
      </c>
      <c r="D159" s="15">
        <v>213911.02</v>
      </c>
      <c r="E159" s="15">
        <v>213911.02</v>
      </c>
      <c r="F159" s="15">
        <v>203517.89</v>
      </c>
      <c r="G159" s="15">
        <v>203517.89</v>
      </c>
      <c r="H159" s="15">
        <v>203517.89</v>
      </c>
      <c r="I159" s="15">
        <v>203517.89</v>
      </c>
      <c r="J159" s="15">
        <v>0</v>
      </c>
      <c r="K159" s="15">
        <v>203517.89</v>
      </c>
    </row>
    <row r="160" spans="1:11" x14ac:dyDescent="0.2">
      <c r="A160" s="23" t="s">
        <v>520</v>
      </c>
      <c r="B160" s="23" t="s">
        <v>545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</row>
    <row r="161" spans="1:11" x14ac:dyDescent="0.2">
      <c r="A161" s="23" t="s">
        <v>521</v>
      </c>
      <c r="B161" s="23" t="s">
        <v>933</v>
      </c>
      <c r="C161" s="15">
        <v>0</v>
      </c>
      <c r="D161" s="15">
        <v>400</v>
      </c>
      <c r="E161" s="15">
        <v>400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</row>
    <row r="162" spans="1:11" x14ac:dyDescent="0.2">
      <c r="A162" s="23" t="s">
        <v>522</v>
      </c>
      <c r="B162" s="23" t="s">
        <v>2555</v>
      </c>
      <c r="C162" s="15">
        <v>13592645</v>
      </c>
      <c r="D162" s="15">
        <v>360617.3900000006</v>
      </c>
      <c r="E162" s="15">
        <v>13953262.390000001</v>
      </c>
      <c r="F162" s="15">
        <v>12662025.76</v>
      </c>
      <c r="G162" s="15">
        <v>12612205.24</v>
      </c>
      <c r="H162" s="15">
        <v>12329543.539999999</v>
      </c>
      <c r="I162" s="15">
        <v>11691564.75</v>
      </c>
      <c r="J162" s="15">
        <v>21662.48</v>
      </c>
      <c r="K162" s="15">
        <v>11713227.23</v>
      </c>
    </row>
    <row r="163" spans="1:11" x14ac:dyDescent="0.2">
      <c r="A163" s="23" t="s">
        <v>1265</v>
      </c>
      <c r="B163" s="23" t="s">
        <v>1301</v>
      </c>
      <c r="C163" s="15">
        <v>4579566</v>
      </c>
      <c r="D163" s="15">
        <v>580025</v>
      </c>
      <c r="E163" s="15">
        <v>5159591</v>
      </c>
      <c r="F163" s="15">
        <v>4245597.93</v>
      </c>
      <c r="G163" s="15">
        <v>4197964.93</v>
      </c>
      <c r="H163" s="15">
        <v>4197964.93</v>
      </c>
      <c r="I163" s="15">
        <v>1974391.48</v>
      </c>
      <c r="J163" s="15">
        <v>4875.0200000000004</v>
      </c>
      <c r="K163" s="15">
        <v>1979266.5</v>
      </c>
    </row>
    <row r="164" spans="1:11" x14ac:dyDescent="0.2">
      <c r="A164" s="23" t="s">
        <v>523</v>
      </c>
      <c r="B164" s="23" t="s">
        <v>546</v>
      </c>
      <c r="C164" s="15">
        <v>0</v>
      </c>
      <c r="D164" s="15">
        <v>473778.65</v>
      </c>
      <c r="E164" s="15">
        <v>473778.65</v>
      </c>
      <c r="F164" s="15">
        <v>473704.44</v>
      </c>
      <c r="G164" s="15">
        <v>473704.44</v>
      </c>
      <c r="H164" s="15">
        <v>473704.44</v>
      </c>
      <c r="I164" s="15">
        <v>472029.15</v>
      </c>
      <c r="J164" s="15">
        <v>0</v>
      </c>
      <c r="K164" s="15">
        <v>472029.15</v>
      </c>
    </row>
    <row r="165" spans="1:11" x14ac:dyDescent="0.2">
      <c r="A165" s="23" t="s">
        <v>524</v>
      </c>
      <c r="B165" s="23" t="s">
        <v>2556</v>
      </c>
      <c r="C165" s="15">
        <v>141177568</v>
      </c>
      <c r="D165" s="15">
        <v>1393351.7700000107</v>
      </c>
      <c r="E165" s="15">
        <v>142570919.77000001</v>
      </c>
      <c r="F165" s="15">
        <v>139732974.5</v>
      </c>
      <c r="G165" s="15">
        <v>139563267.75999999</v>
      </c>
      <c r="H165" s="15">
        <v>139563267.75999999</v>
      </c>
      <c r="I165" s="15">
        <v>137016757.81</v>
      </c>
      <c r="J165" s="15">
        <v>23542.49</v>
      </c>
      <c r="K165" s="15">
        <v>137040300.30000001</v>
      </c>
    </row>
    <row r="166" spans="1:11" x14ac:dyDescent="0.2">
      <c r="A166" s="23" t="s">
        <v>525</v>
      </c>
      <c r="B166" s="23" t="s">
        <v>547</v>
      </c>
      <c r="C166" s="15">
        <v>0</v>
      </c>
      <c r="D166" s="15">
        <v>50000</v>
      </c>
      <c r="E166" s="15">
        <v>50000</v>
      </c>
      <c r="F166" s="15">
        <v>26774.58</v>
      </c>
      <c r="G166" s="15">
        <v>26774.58</v>
      </c>
      <c r="H166" s="15">
        <v>26774.58</v>
      </c>
      <c r="I166" s="15">
        <v>26774.58</v>
      </c>
      <c r="J166" s="15">
        <v>0</v>
      </c>
      <c r="K166" s="15">
        <v>26774.58</v>
      </c>
    </row>
    <row r="167" spans="1:11" x14ac:dyDescent="0.2">
      <c r="A167" s="23" t="s">
        <v>526</v>
      </c>
      <c r="B167" s="23" t="s">
        <v>2557</v>
      </c>
      <c r="C167" s="15">
        <v>0</v>
      </c>
      <c r="D167" s="15">
        <v>175000</v>
      </c>
      <c r="E167" s="15">
        <v>175000</v>
      </c>
      <c r="F167" s="15">
        <v>135858.54999999999</v>
      </c>
      <c r="G167" s="15">
        <v>135858.54999999999</v>
      </c>
      <c r="H167" s="15">
        <v>135858.54999999999</v>
      </c>
      <c r="I167" s="15">
        <v>135858.54999999999</v>
      </c>
      <c r="J167" s="15">
        <v>348.81</v>
      </c>
      <c r="K167" s="15">
        <v>136207.35999999999</v>
      </c>
    </row>
    <row r="168" spans="1:11" x14ac:dyDescent="0.2">
      <c r="A168" s="23" t="s">
        <v>2458</v>
      </c>
      <c r="B168" s="23" t="s">
        <v>2558</v>
      </c>
      <c r="C168" s="15">
        <v>0</v>
      </c>
      <c r="D168" s="15">
        <v>15000</v>
      </c>
      <c r="E168" s="15">
        <v>15000</v>
      </c>
      <c r="F168" s="15">
        <v>14844.03</v>
      </c>
      <c r="G168" s="15">
        <v>14844.03</v>
      </c>
      <c r="H168" s="15">
        <v>14844.03</v>
      </c>
      <c r="I168" s="15">
        <v>14844.03</v>
      </c>
      <c r="J168" s="15">
        <v>0</v>
      </c>
      <c r="K168" s="15">
        <v>14844.03</v>
      </c>
    </row>
    <row r="169" spans="1:11" x14ac:dyDescent="0.2">
      <c r="A169" s="23" t="s">
        <v>1266</v>
      </c>
      <c r="B169" s="23" t="s">
        <v>1301</v>
      </c>
      <c r="C169" s="15">
        <v>4581000</v>
      </c>
      <c r="D169" s="15">
        <v>-687961.41999999993</v>
      </c>
      <c r="E169" s="15">
        <v>3893038.58</v>
      </c>
      <c r="F169" s="15">
        <v>2950406.18</v>
      </c>
      <c r="G169" s="15">
        <v>2950406.18</v>
      </c>
      <c r="H169" s="15">
        <v>2950406.18</v>
      </c>
      <c r="I169" s="15">
        <v>2950406.18</v>
      </c>
      <c r="J169" s="15">
        <v>146188.70000000001</v>
      </c>
      <c r="K169" s="15">
        <v>3096594.88</v>
      </c>
    </row>
    <row r="170" spans="1:11" x14ac:dyDescent="0.2">
      <c r="A170" s="23" t="s">
        <v>527</v>
      </c>
      <c r="B170" s="23" t="s">
        <v>548</v>
      </c>
      <c r="C170" s="15">
        <v>0</v>
      </c>
      <c r="D170" s="15">
        <v>89950</v>
      </c>
      <c r="E170" s="15">
        <v>89950</v>
      </c>
      <c r="F170" s="15">
        <v>89909.99</v>
      </c>
      <c r="G170" s="15">
        <v>89909.99</v>
      </c>
      <c r="H170" s="15">
        <v>89159.99</v>
      </c>
      <c r="I170" s="15">
        <v>89159.3</v>
      </c>
      <c r="J170" s="15">
        <v>0</v>
      </c>
      <c r="K170" s="15">
        <v>89159.3</v>
      </c>
    </row>
    <row r="171" spans="1:11" x14ac:dyDescent="0.2">
      <c r="A171" s="23" t="s">
        <v>2459</v>
      </c>
      <c r="B171" s="23" t="s">
        <v>2559</v>
      </c>
      <c r="C171" s="15">
        <v>51800</v>
      </c>
      <c r="D171" s="15">
        <v>99000</v>
      </c>
      <c r="E171" s="15">
        <v>150800</v>
      </c>
      <c r="F171" s="15">
        <v>136004.5</v>
      </c>
      <c r="G171" s="15">
        <v>136004.5</v>
      </c>
      <c r="H171" s="15">
        <v>136004.5</v>
      </c>
      <c r="I171" s="15">
        <v>130915.51</v>
      </c>
      <c r="J171" s="15">
        <v>0</v>
      </c>
      <c r="K171" s="15">
        <v>130915.51</v>
      </c>
    </row>
    <row r="172" spans="1:11" s="24" customFormat="1" x14ac:dyDescent="0.2">
      <c r="B172" s="24" t="s">
        <v>83</v>
      </c>
      <c r="C172" s="17">
        <f>SUBTOTAL(109,C16:C171)</f>
        <v>227915618</v>
      </c>
      <c r="D172" s="17">
        <f t="shared" ref="D172:K172" si="0">SUBTOTAL(109,D16:D171)</f>
        <v>17621093.970000006</v>
      </c>
      <c r="E172" s="17">
        <f t="shared" si="0"/>
        <v>245536711.97000003</v>
      </c>
      <c r="F172" s="17">
        <f t="shared" si="0"/>
        <v>205076678.80000004</v>
      </c>
      <c r="G172" s="17">
        <f t="shared" si="0"/>
        <v>204743914.51000002</v>
      </c>
      <c r="H172" s="17">
        <f t="shared" si="0"/>
        <v>203685678.46000004</v>
      </c>
      <c r="I172" s="17">
        <f t="shared" si="0"/>
        <v>197117035.00000003</v>
      </c>
      <c r="J172" s="17">
        <f t="shared" si="0"/>
        <v>508301.33</v>
      </c>
      <c r="K172" s="17">
        <f t="shared" si="0"/>
        <v>197625336.33000004</v>
      </c>
    </row>
  </sheetData>
  <mergeCells count="2">
    <mergeCell ref="I5:K5"/>
    <mergeCell ref="A14:K14"/>
  </mergeCells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7F5F-621F-44C0-9F97-2A38CF519EFC}">
  <sheetPr>
    <tabColor theme="5" tint="0.59999389629810485"/>
  </sheetPr>
  <dimension ref="A1:K764"/>
  <sheetViews>
    <sheetView workbookViewId="0">
      <pane ySplit="8" topLeftCell="A9" activePane="bottomLeft" state="frozen"/>
      <selection pane="bottomLeft" activeCell="B4" sqref="B4"/>
    </sheetView>
  </sheetViews>
  <sheetFormatPr baseColWidth="10" defaultRowHeight="15" x14ac:dyDescent="0.25"/>
  <cols>
    <col min="2" max="2" width="98.85546875" bestFit="1" customWidth="1"/>
    <col min="3" max="3" width="15.140625" style="25" bestFit="1" customWidth="1"/>
    <col min="4" max="4" width="14.85546875" style="25" bestFit="1" customWidth="1"/>
    <col min="5" max="5" width="15.140625" style="25" bestFit="1" customWidth="1"/>
    <col min="6" max="6" width="15.28515625" style="25" customWidth="1"/>
    <col min="7" max="9" width="15.140625" style="25" bestFit="1" customWidth="1"/>
    <col min="10" max="10" width="11.5703125" style="25" bestFit="1" customWidth="1"/>
    <col min="11" max="11" width="15.140625" style="25" bestFit="1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6"/>
      <c r="G1" s="4"/>
      <c r="H1" s="32" t="s">
        <v>0</v>
      </c>
      <c r="I1" s="32"/>
      <c r="J1" s="32"/>
    </row>
    <row r="2" spans="1:11" s="8" customFormat="1" ht="15.75" customHeight="1" x14ac:dyDescent="0.25"/>
    <row r="3" spans="1:11" s="8" customFormat="1" ht="15" customHeight="1" x14ac:dyDescent="0.25">
      <c r="A3" s="8" t="s">
        <v>1723</v>
      </c>
    </row>
    <row r="4" spans="1:11" s="8" customFormat="1" x14ac:dyDescent="0.25">
      <c r="A4" t="s">
        <v>1</v>
      </c>
    </row>
    <row r="5" spans="1:11" s="8" customFormat="1" x14ac:dyDescent="0.25">
      <c r="A5" s="1" t="s">
        <v>1724</v>
      </c>
    </row>
    <row r="6" spans="1:11" x14ac:dyDescent="0.25">
      <c r="C6"/>
      <c r="D6"/>
      <c r="E6"/>
      <c r="F6"/>
      <c r="G6"/>
      <c r="H6"/>
      <c r="I6"/>
      <c r="J6"/>
      <c r="K6"/>
    </row>
    <row r="7" spans="1:11" s="8" customFormat="1" ht="15.75" x14ac:dyDescent="0.25">
      <c r="A7" s="33" t="s">
        <v>2077</v>
      </c>
      <c r="B7" s="33"/>
      <c r="C7" s="33"/>
      <c r="D7" s="33"/>
      <c r="E7" s="33"/>
      <c r="F7" s="33"/>
      <c r="G7" s="33"/>
      <c r="H7" s="33"/>
      <c r="I7" s="33"/>
      <c r="J7" s="33"/>
    </row>
    <row r="8" spans="1:11" s="23" customFormat="1" ht="12.75" x14ac:dyDescent="0.2">
      <c r="A8" s="38" t="s">
        <v>943</v>
      </c>
      <c r="B8" s="38" t="s">
        <v>938</v>
      </c>
      <c r="C8" s="38" t="s">
        <v>3</v>
      </c>
      <c r="D8" s="38" t="s">
        <v>1697</v>
      </c>
      <c r="E8" s="38" t="s">
        <v>2078</v>
      </c>
      <c r="F8" s="38" t="s">
        <v>2080</v>
      </c>
      <c r="G8" s="38" t="s">
        <v>2081</v>
      </c>
      <c r="H8" s="38" t="s">
        <v>5</v>
      </c>
      <c r="I8" s="38" t="s">
        <v>2082</v>
      </c>
      <c r="J8" s="38" t="s">
        <v>6</v>
      </c>
      <c r="K8" s="38" t="s">
        <v>2083</v>
      </c>
    </row>
    <row r="9" spans="1:11" s="23" customFormat="1" ht="12.75" x14ac:dyDescent="0.2">
      <c r="A9" s="23" t="s">
        <v>549</v>
      </c>
      <c r="B9" s="23" t="s">
        <v>944</v>
      </c>
      <c r="C9" s="15">
        <v>156397418</v>
      </c>
      <c r="D9" s="15">
        <v>669319.58000001311</v>
      </c>
      <c r="E9" s="15">
        <v>157066737.58000001</v>
      </c>
      <c r="F9" s="15">
        <v>151910895.13999999</v>
      </c>
      <c r="G9" s="15">
        <v>151675695.25</v>
      </c>
      <c r="H9" s="15">
        <v>151425834.88999999</v>
      </c>
      <c r="I9" s="15">
        <v>148844208.38999999</v>
      </c>
      <c r="J9" s="15">
        <v>184964.21</v>
      </c>
      <c r="K9" s="15">
        <v>149029172.59999999</v>
      </c>
    </row>
    <row r="10" spans="1:11" s="23" customFormat="1" ht="12.75" x14ac:dyDescent="0.2">
      <c r="A10" s="23" t="s">
        <v>550</v>
      </c>
      <c r="B10" s="23" t="s">
        <v>1646</v>
      </c>
      <c r="C10" s="15">
        <v>107052</v>
      </c>
      <c r="D10" s="15">
        <v>19873.369999999995</v>
      </c>
      <c r="E10" s="15">
        <v>126925.37</v>
      </c>
      <c r="F10" s="15">
        <v>123442.38</v>
      </c>
      <c r="G10" s="15">
        <v>123442.38</v>
      </c>
      <c r="H10" s="15">
        <v>123442.38</v>
      </c>
      <c r="I10" s="15">
        <v>117852.18</v>
      </c>
      <c r="J10" s="15">
        <v>0</v>
      </c>
      <c r="K10" s="15">
        <v>117852.18</v>
      </c>
    </row>
    <row r="11" spans="1:11" s="23" customFormat="1" ht="12.75" x14ac:dyDescent="0.2">
      <c r="A11" s="23" t="s">
        <v>551</v>
      </c>
      <c r="B11" s="23" t="s">
        <v>945</v>
      </c>
      <c r="C11" s="15">
        <v>100704</v>
      </c>
      <c r="D11" s="15">
        <v>42990.01999999999</v>
      </c>
      <c r="E11" s="15">
        <v>143694.01999999999</v>
      </c>
      <c r="F11" s="15">
        <v>124734.6</v>
      </c>
      <c r="G11" s="15">
        <v>124734.6</v>
      </c>
      <c r="H11" s="15">
        <v>124734.6</v>
      </c>
      <c r="I11" s="15">
        <v>108105.06</v>
      </c>
      <c r="J11" s="15">
        <v>0</v>
      </c>
      <c r="K11" s="15">
        <v>108105.06</v>
      </c>
    </row>
    <row r="12" spans="1:11" s="23" customFormat="1" ht="12.75" x14ac:dyDescent="0.2">
      <c r="A12" s="23" t="s">
        <v>552</v>
      </c>
      <c r="B12" s="23" t="s">
        <v>946</v>
      </c>
      <c r="C12" s="15">
        <v>261679</v>
      </c>
      <c r="D12" s="15">
        <v>57685.320000000007</v>
      </c>
      <c r="E12" s="15">
        <v>319364.32</v>
      </c>
      <c r="F12" s="15">
        <v>313784.09000000003</v>
      </c>
      <c r="G12" s="15">
        <v>313784.09000000003</v>
      </c>
      <c r="H12" s="15">
        <v>313784.09000000003</v>
      </c>
      <c r="I12" s="15">
        <v>312274.19</v>
      </c>
      <c r="J12" s="15">
        <v>1915</v>
      </c>
      <c r="K12" s="15">
        <v>314189.19</v>
      </c>
    </row>
    <row r="13" spans="1:11" s="23" customFormat="1" ht="12.75" x14ac:dyDescent="0.2">
      <c r="A13" s="23" t="s">
        <v>553</v>
      </c>
      <c r="B13" s="23" t="s">
        <v>947</v>
      </c>
      <c r="C13" s="15">
        <v>207315</v>
      </c>
      <c r="D13" s="15">
        <v>100576.83000000002</v>
      </c>
      <c r="E13" s="15">
        <v>307891.83</v>
      </c>
      <c r="F13" s="15">
        <v>302475.67</v>
      </c>
      <c r="G13" s="15">
        <v>301975.67</v>
      </c>
      <c r="H13" s="15">
        <v>301975.67</v>
      </c>
      <c r="I13" s="15">
        <v>229423.93</v>
      </c>
      <c r="J13" s="15">
        <v>1439.9</v>
      </c>
      <c r="K13" s="15">
        <v>230863.83</v>
      </c>
    </row>
    <row r="14" spans="1:11" s="23" customFormat="1" ht="12.75" x14ac:dyDescent="0.2">
      <c r="A14" s="23" t="s">
        <v>554</v>
      </c>
      <c r="B14" s="23" t="s">
        <v>948</v>
      </c>
      <c r="C14" s="15">
        <v>684251</v>
      </c>
      <c r="D14" s="15">
        <v>315307.53000000003</v>
      </c>
      <c r="E14" s="15">
        <v>999558.53</v>
      </c>
      <c r="F14" s="15">
        <v>963674.74</v>
      </c>
      <c r="G14" s="15">
        <v>963674.74</v>
      </c>
      <c r="H14" s="15">
        <v>963674.74</v>
      </c>
      <c r="I14" s="15">
        <v>940962.68</v>
      </c>
      <c r="J14" s="15">
        <v>49.13</v>
      </c>
      <c r="K14" s="15">
        <v>941011.81</v>
      </c>
    </row>
    <row r="15" spans="1:11" s="23" customFormat="1" ht="12.75" x14ac:dyDescent="0.2">
      <c r="A15" s="23" t="s">
        <v>555</v>
      </c>
      <c r="B15" s="23" t="s">
        <v>949</v>
      </c>
      <c r="C15" s="15">
        <v>182120</v>
      </c>
      <c r="D15" s="15">
        <v>96471.640000000014</v>
      </c>
      <c r="E15" s="15">
        <v>278591.64</v>
      </c>
      <c r="F15" s="15">
        <v>266373.99</v>
      </c>
      <c r="G15" s="15">
        <v>266373.99</v>
      </c>
      <c r="H15" s="15">
        <v>266373.99</v>
      </c>
      <c r="I15" s="15">
        <v>263269.19</v>
      </c>
      <c r="J15" s="15">
        <v>0</v>
      </c>
      <c r="K15" s="15">
        <v>263269.19</v>
      </c>
    </row>
    <row r="16" spans="1:11" s="23" customFormat="1" ht="12.75" x14ac:dyDescent="0.2">
      <c r="A16" s="23" t="s">
        <v>556</v>
      </c>
      <c r="B16" s="23" t="s">
        <v>950</v>
      </c>
      <c r="C16" s="15">
        <v>97885</v>
      </c>
      <c r="D16" s="15">
        <v>30673.78</v>
      </c>
      <c r="E16" s="15">
        <v>128558.78</v>
      </c>
      <c r="F16" s="15">
        <v>126160.68</v>
      </c>
      <c r="G16" s="15">
        <v>126160.68</v>
      </c>
      <c r="H16" s="15">
        <v>126160.68</v>
      </c>
      <c r="I16" s="15">
        <v>124417.14</v>
      </c>
      <c r="J16" s="15">
        <v>0</v>
      </c>
      <c r="K16" s="15">
        <v>124417.14</v>
      </c>
    </row>
    <row r="17" spans="1:11" s="23" customFormat="1" ht="12.75" x14ac:dyDescent="0.2">
      <c r="A17" s="23" t="s">
        <v>557</v>
      </c>
      <c r="B17" s="23" t="s">
        <v>951</v>
      </c>
      <c r="C17" s="15">
        <v>266978</v>
      </c>
      <c r="D17" s="15">
        <v>55248.020000000019</v>
      </c>
      <c r="E17" s="15">
        <v>322226.02</v>
      </c>
      <c r="F17" s="15">
        <v>312700.27</v>
      </c>
      <c r="G17" s="15">
        <v>301850.27</v>
      </c>
      <c r="H17" s="15">
        <v>301850.27</v>
      </c>
      <c r="I17" s="15">
        <v>293584.71999999997</v>
      </c>
      <c r="J17" s="15">
        <v>0</v>
      </c>
      <c r="K17" s="15">
        <v>293584.71999999997</v>
      </c>
    </row>
    <row r="18" spans="1:11" s="23" customFormat="1" ht="12.75" x14ac:dyDescent="0.2">
      <c r="A18" s="23" t="s">
        <v>558</v>
      </c>
      <c r="B18" s="23" t="s">
        <v>952</v>
      </c>
      <c r="C18" s="15">
        <v>108642</v>
      </c>
      <c r="D18" s="15">
        <v>37247.630000000005</v>
      </c>
      <c r="E18" s="15">
        <v>145889.63</v>
      </c>
      <c r="F18" s="15">
        <v>132713.59</v>
      </c>
      <c r="G18" s="15">
        <v>132713.59</v>
      </c>
      <c r="H18" s="15">
        <v>132513.59</v>
      </c>
      <c r="I18" s="15">
        <v>119385.75</v>
      </c>
      <c r="J18" s="15">
        <v>0</v>
      </c>
      <c r="K18" s="15">
        <v>119385.75</v>
      </c>
    </row>
    <row r="19" spans="1:11" s="23" customFormat="1" ht="12.75" x14ac:dyDescent="0.2">
      <c r="A19" s="23" t="s">
        <v>559</v>
      </c>
      <c r="B19" s="23" t="s">
        <v>953</v>
      </c>
      <c r="C19" s="15">
        <v>108570</v>
      </c>
      <c r="D19" s="15">
        <v>70884.709999999992</v>
      </c>
      <c r="E19" s="15">
        <v>179454.71</v>
      </c>
      <c r="F19" s="15">
        <v>160981.94</v>
      </c>
      <c r="G19" s="15">
        <v>160981.94</v>
      </c>
      <c r="H19" s="15">
        <v>160981.94</v>
      </c>
      <c r="I19" s="15">
        <v>159278.46</v>
      </c>
      <c r="J19" s="15">
        <v>0</v>
      </c>
      <c r="K19" s="15">
        <v>159278.46</v>
      </c>
    </row>
    <row r="20" spans="1:11" s="23" customFormat="1" ht="12.75" x14ac:dyDescent="0.2">
      <c r="A20" s="23" t="s">
        <v>560</v>
      </c>
      <c r="B20" s="23" t="s">
        <v>954</v>
      </c>
      <c r="C20" s="15">
        <v>207062</v>
      </c>
      <c r="D20" s="15">
        <v>37525.369999999995</v>
      </c>
      <c r="E20" s="15">
        <v>244587.37</v>
      </c>
      <c r="F20" s="15">
        <v>231495.28</v>
      </c>
      <c r="G20" s="15">
        <v>231495.28</v>
      </c>
      <c r="H20" s="15">
        <v>231495.28</v>
      </c>
      <c r="I20" s="15">
        <v>217075.82</v>
      </c>
      <c r="J20" s="15">
        <v>0</v>
      </c>
      <c r="K20" s="15">
        <v>217075.82</v>
      </c>
    </row>
    <row r="21" spans="1:11" s="23" customFormat="1" ht="12.75" x14ac:dyDescent="0.2">
      <c r="A21" s="23" t="s">
        <v>561</v>
      </c>
      <c r="B21" s="23" t="s">
        <v>955</v>
      </c>
      <c r="C21" s="15">
        <v>57337</v>
      </c>
      <c r="D21" s="15">
        <v>14932.979999999996</v>
      </c>
      <c r="E21" s="15">
        <v>72269.98</v>
      </c>
      <c r="F21" s="15">
        <v>62499.89</v>
      </c>
      <c r="G21" s="15">
        <v>62499.89</v>
      </c>
      <c r="H21" s="15">
        <v>62499.89</v>
      </c>
      <c r="I21" s="15">
        <v>59371.8</v>
      </c>
      <c r="J21" s="15">
        <v>0</v>
      </c>
      <c r="K21" s="15">
        <v>59371.8</v>
      </c>
    </row>
    <row r="22" spans="1:11" s="23" customFormat="1" ht="12.75" x14ac:dyDescent="0.2">
      <c r="A22" s="23" t="s">
        <v>562</v>
      </c>
      <c r="B22" s="23" t="s">
        <v>956</v>
      </c>
      <c r="C22" s="15">
        <v>165924</v>
      </c>
      <c r="D22" s="15">
        <v>46758.420000000013</v>
      </c>
      <c r="E22" s="15">
        <v>212682.42</v>
      </c>
      <c r="F22" s="15">
        <v>194623.32</v>
      </c>
      <c r="G22" s="15">
        <v>194623.32</v>
      </c>
      <c r="H22" s="15">
        <v>194623.32</v>
      </c>
      <c r="I22" s="15">
        <v>194623.31</v>
      </c>
      <c r="J22" s="15">
        <v>762.3</v>
      </c>
      <c r="K22" s="15">
        <v>195385.61</v>
      </c>
    </row>
    <row r="23" spans="1:11" s="23" customFormat="1" ht="12.75" x14ac:dyDescent="0.2">
      <c r="A23" s="23" t="s">
        <v>563</v>
      </c>
      <c r="B23" s="23" t="s">
        <v>957</v>
      </c>
      <c r="C23" s="15">
        <v>97912</v>
      </c>
      <c r="D23" s="15">
        <v>19401.770000000004</v>
      </c>
      <c r="E23" s="15">
        <v>117313.77</v>
      </c>
      <c r="F23" s="15">
        <v>111441.87</v>
      </c>
      <c r="G23" s="15">
        <v>111441.87</v>
      </c>
      <c r="H23" s="15">
        <v>111441.87</v>
      </c>
      <c r="I23" s="15">
        <v>109690.36</v>
      </c>
      <c r="J23" s="15">
        <v>0</v>
      </c>
      <c r="K23" s="15">
        <v>109690.36</v>
      </c>
    </row>
    <row r="24" spans="1:11" s="23" customFormat="1" ht="12.75" x14ac:dyDescent="0.2">
      <c r="A24" s="23" t="s">
        <v>564</v>
      </c>
      <c r="B24" s="23" t="s">
        <v>958</v>
      </c>
      <c r="C24" s="15">
        <v>77448</v>
      </c>
      <c r="D24" s="15">
        <v>14307.910000000003</v>
      </c>
      <c r="E24" s="15">
        <v>91755.91</v>
      </c>
      <c r="F24" s="15">
        <v>84151.3</v>
      </c>
      <c r="G24" s="15">
        <v>84151.3</v>
      </c>
      <c r="H24" s="15">
        <v>84151.3</v>
      </c>
      <c r="I24" s="15">
        <v>84151.29</v>
      </c>
      <c r="J24" s="15">
        <v>0</v>
      </c>
      <c r="K24" s="15">
        <v>84151.29</v>
      </c>
    </row>
    <row r="25" spans="1:11" s="23" customFormat="1" ht="12.75" x14ac:dyDescent="0.2">
      <c r="A25" s="23" t="s">
        <v>565</v>
      </c>
      <c r="B25" s="23" t="s">
        <v>959</v>
      </c>
      <c r="C25" s="15">
        <v>108019</v>
      </c>
      <c r="D25" s="15">
        <v>48919.03</v>
      </c>
      <c r="E25" s="15">
        <v>156938.03</v>
      </c>
      <c r="F25" s="15">
        <v>149923.51999999999</v>
      </c>
      <c r="G25" s="15">
        <v>149923.51999999999</v>
      </c>
      <c r="H25" s="15">
        <v>149923.51999999999</v>
      </c>
      <c r="I25" s="15">
        <v>149102.1</v>
      </c>
      <c r="J25" s="15">
        <v>0</v>
      </c>
      <c r="K25" s="15">
        <v>149102.1</v>
      </c>
    </row>
    <row r="26" spans="1:11" s="23" customFormat="1" ht="12.75" x14ac:dyDescent="0.2">
      <c r="A26" s="23" t="s">
        <v>566</v>
      </c>
      <c r="B26" s="23" t="s">
        <v>960</v>
      </c>
      <c r="C26" s="15">
        <v>159319</v>
      </c>
      <c r="D26" s="15">
        <v>200734.93</v>
      </c>
      <c r="E26" s="15">
        <v>360053.93</v>
      </c>
      <c r="F26" s="15">
        <v>337551.78</v>
      </c>
      <c r="G26" s="15">
        <v>337551.78</v>
      </c>
      <c r="H26" s="15">
        <v>337551.78</v>
      </c>
      <c r="I26" s="15">
        <v>337551.77</v>
      </c>
      <c r="J26" s="15">
        <v>0</v>
      </c>
      <c r="K26" s="15">
        <v>337551.77</v>
      </c>
    </row>
    <row r="27" spans="1:11" s="23" customFormat="1" ht="12.75" x14ac:dyDescent="0.2">
      <c r="A27" s="23" t="s">
        <v>567</v>
      </c>
      <c r="B27" s="23" t="s">
        <v>961</v>
      </c>
      <c r="C27" s="15">
        <v>221992</v>
      </c>
      <c r="D27" s="15">
        <v>48870.900000000023</v>
      </c>
      <c r="E27" s="15">
        <v>270862.90000000002</v>
      </c>
      <c r="F27" s="15">
        <v>252589.81</v>
      </c>
      <c r="G27" s="15">
        <v>252589.81</v>
      </c>
      <c r="H27" s="15">
        <v>250389.81</v>
      </c>
      <c r="I27" s="15">
        <v>247388.58</v>
      </c>
      <c r="J27" s="15">
        <v>0</v>
      </c>
      <c r="K27" s="15">
        <v>247388.58</v>
      </c>
    </row>
    <row r="28" spans="1:11" s="23" customFormat="1" ht="12.75" x14ac:dyDescent="0.2">
      <c r="A28" s="23" t="s">
        <v>568</v>
      </c>
      <c r="B28" s="23" t="s">
        <v>962</v>
      </c>
      <c r="C28" s="15">
        <v>125548</v>
      </c>
      <c r="D28" s="15">
        <v>59981.260000000009</v>
      </c>
      <c r="E28" s="15">
        <v>185529.26</v>
      </c>
      <c r="F28" s="15">
        <v>176642.24</v>
      </c>
      <c r="G28" s="15">
        <v>176642.24</v>
      </c>
      <c r="H28" s="15">
        <v>176642.24</v>
      </c>
      <c r="I28" s="15">
        <v>154792.03</v>
      </c>
      <c r="J28" s="15">
        <v>0</v>
      </c>
      <c r="K28" s="15">
        <v>154792.03</v>
      </c>
    </row>
    <row r="29" spans="1:11" s="23" customFormat="1" ht="12.75" x14ac:dyDescent="0.2">
      <c r="A29" s="23" t="s">
        <v>569</v>
      </c>
      <c r="B29" s="23" t="s">
        <v>963</v>
      </c>
      <c r="C29" s="15">
        <v>75138</v>
      </c>
      <c r="D29" s="15">
        <v>24839.539999999994</v>
      </c>
      <c r="E29" s="15">
        <v>99977.54</v>
      </c>
      <c r="F29" s="15">
        <v>93832.18</v>
      </c>
      <c r="G29" s="15">
        <v>93832.18</v>
      </c>
      <c r="H29" s="15">
        <v>93832.18</v>
      </c>
      <c r="I29" s="15">
        <v>93832.18</v>
      </c>
      <c r="J29" s="15">
        <v>0</v>
      </c>
      <c r="K29" s="15">
        <v>93832.18</v>
      </c>
    </row>
    <row r="30" spans="1:11" s="23" customFormat="1" ht="12.75" x14ac:dyDescent="0.2">
      <c r="A30" s="23" t="s">
        <v>570</v>
      </c>
      <c r="B30" s="23" t="s">
        <v>964</v>
      </c>
      <c r="C30" s="15">
        <v>67832</v>
      </c>
      <c r="D30" s="15">
        <v>28607.279999999999</v>
      </c>
      <c r="E30" s="15">
        <v>96439.28</v>
      </c>
      <c r="F30" s="15">
        <v>95184.91</v>
      </c>
      <c r="G30" s="15">
        <v>95184.91</v>
      </c>
      <c r="H30" s="15">
        <v>95184.91</v>
      </c>
      <c r="I30" s="15">
        <v>94069.91</v>
      </c>
      <c r="J30" s="15">
        <v>0</v>
      </c>
      <c r="K30" s="15">
        <v>94069.91</v>
      </c>
    </row>
    <row r="31" spans="1:11" s="23" customFormat="1" ht="12.75" x14ac:dyDescent="0.2">
      <c r="A31" s="23" t="s">
        <v>571</v>
      </c>
      <c r="B31" s="23" t="s">
        <v>965</v>
      </c>
      <c r="C31" s="15">
        <v>172081</v>
      </c>
      <c r="D31" s="15">
        <v>88058.69</v>
      </c>
      <c r="E31" s="15">
        <v>260139.69</v>
      </c>
      <c r="F31" s="15">
        <v>248016.57</v>
      </c>
      <c r="G31" s="15">
        <v>248016.57</v>
      </c>
      <c r="H31" s="15">
        <v>248016.57</v>
      </c>
      <c r="I31" s="15">
        <v>246921.85</v>
      </c>
      <c r="J31" s="15">
        <v>0</v>
      </c>
      <c r="K31" s="15">
        <v>246921.85</v>
      </c>
    </row>
    <row r="32" spans="1:11" s="23" customFormat="1" ht="12.75" x14ac:dyDescent="0.2">
      <c r="A32" s="23" t="s">
        <v>2113</v>
      </c>
      <c r="B32" s="23" t="s">
        <v>2266</v>
      </c>
      <c r="C32" s="15">
        <v>10750</v>
      </c>
      <c r="D32" s="15">
        <v>4298.5400000000009</v>
      </c>
      <c r="E32" s="15">
        <v>15048.54</v>
      </c>
      <c r="F32" s="15">
        <v>14730.84</v>
      </c>
      <c r="G32" s="15">
        <v>14730.84</v>
      </c>
      <c r="H32" s="15">
        <v>14730.84</v>
      </c>
      <c r="I32" s="15">
        <v>14730.84</v>
      </c>
      <c r="J32" s="15">
        <v>0</v>
      </c>
      <c r="K32" s="15">
        <v>14730.84</v>
      </c>
    </row>
    <row r="33" spans="1:11" s="23" customFormat="1" ht="12.75" x14ac:dyDescent="0.2">
      <c r="A33" s="23" t="s">
        <v>2114</v>
      </c>
      <c r="B33" s="23" t="s">
        <v>2267</v>
      </c>
      <c r="C33" s="15">
        <v>27609</v>
      </c>
      <c r="D33" s="15">
        <v>350</v>
      </c>
      <c r="E33" s="15">
        <v>27959</v>
      </c>
      <c r="F33" s="15">
        <v>26107.61</v>
      </c>
      <c r="G33" s="15">
        <v>26107.61</v>
      </c>
      <c r="H33" s="15">
        <v>26107.61</v>
      </c>
      <c r="I33" s="15">
        <v>26107.61</v>
      </c>
      <c r="J33" s="15">
        <v>0</v>
      </c>
      <c r="K33" s="15">
        <v>26107.61</v>
      </c>
    </row>
    <row r="34" spans="1:11" s="23" customFormat="1" ht="12.75" x14ac:dyDescent="0.2">
      <c r="A34" s="23" t="s">
        <v>2115</v>
      </c>
      <c r="B34" s="23" t="s">
        <v>2268</v>
      </c>
      <c r="C34" s="15">
        <v>105122</v>
      </c>
      <c r="D34" s="15">
        <v>16179.220000000001</v>
      </c>
      <c r="E34" s="15">
        <v>121301.22</v>
      </c>
      <c r="F34" s="15">
        <v>119442.2</v>
      </c>
      <c r="G34" s="15">
        <v>119442.2</v>
      </c>
      <c r="H34" s="15">
        <v>119442.2</v>
      </c>
      <c r="I34" s="15">
        <v>119442.2</v>
      </c>
      <c r="J34" s="15">
        <v>0</v>
      </c>
      <c r="K34" s="15">
        <v>119442.2</v>
      </c>
    </row>
    <row r="35" spans="1:11" s="23" customFormat="1" ht="12.75" x14ac:dyDescent="0.2">
      <c r="A35" s="23" t="s">
        <v>2116</v>
      </c>
      <c r="B35" s="23" t="s">
        <v>2269</v>
      </c>
      <c r="C35" s="15">
        <v>169888</v>
      </c>
      <c r="D35" s="15">
        <v>400</v>
      </c>
      <c r="E35" s="15">
        <v>170288</v>
      </c>
      <c r="F35" s="15">
        <v>168988.25</v>
      </c>
      <c r="G35" s="15">
        <v>168988.25</v>
      </c>
      <c r="H35" s="15">
        <v>167251.51</v>
      </c>
      <c r="I35" s="15">
        <v>164236.19</v>
      </c>
      <c r="J35" s="15">
        <v>0</v>
      </c>
      <c r="K35" s="15">
        <v>164236.19</v>
      </c>
    </row>
    <row r="36" spans="1:11" s="23" customFormat="1" ht="12.75" x14ac:dyDescent="0.2">
      <c r="A36" s="23" t="s">
        <v>572</v>
      </c>
      <c r="B36" s="23" t="s">
        <v>1038</v>
      </c>
      <c r="C36" s="15">
        <v>367850</v>
      </c>
      <c r="D36" s="15">
        <v>12331.179999999993</v>
      </c>
      <c r="E36" s="15">
        <v>380181.18</v>
      </c>
      <c r="F36" s="15">
        <v>321463.07</v>
      </c>
      <c r="G36" s="15">
        <v>321463.07</v>
      </c>
      <c r="H36" s="15">
        <v>321463.07</v>
      </c>
      <c r="I36" s="15">
        <v>318726.77</v>
      </c>
      <c r="J36" s="15">
        <v>0</v>
      </c>
      <c r="K36" s="15">
        <v>318726.77</v>
      </c>
    </row>
    <row r="37" spans="1:11" s="23" customFormat="1" ht="12.75" x14ac:dyDescent="0.2">
      <c r="A37" s="23" t="s">
        <v>2117</v>
      </c>
      <c r="B37" s="23" t="s">
        <v>2270</v>
      </c>
      <c r="C37" s="15">
        <v>114000</v>
      </c>
      <c r="D37" s="15">
        <v>48399.290000000008</v>
      </c>
      <c r="E37" s="15">
        <v>162399.29</v>
      </c>
      <c r="F37" s="15">
        <v>127136.46</v>
      </c>
      <c r="G37" s="15">
        <v>127136.46</v>
      </c>
      <c r="H37" s="15">
        <v>127136.46</v>
      </c>
      <c r="I37" s="15">
        <v>124583.75</v>
      </c>
      <c r="J37" s="15">
        <v>0</v>
      </c>
      <c r="K37" s="15">
        <v>124583.75</v>
      </c>
    </row>
    <row r="38" spans="1:11" s="23" customFormat="1" ht="12.75" x14ac:dyDescent="0.2">
      <c r="A38" s="23" t="s">
        <v>573</v>
      </c>
      <c r="B38" s="23" t="s">
        <v>1039</v>
      </c>
      <c r="C38" s="15">
        <v>3614711</v>
      </c>
      <c r="D38" s="15">
        <v>674311.49000000022</v>
      </c>
      <c r="E38" s="15">
        <v>4289022.49</v>
      </c>
      <c r="F38" s="15">
        <v>3659961.14</v>
      </c>
      <c r="G38" s="15">
        <v>3632245.09</v>
      </c>
      <c r="H38" s="15">
        <v>3627208.39</v>
      </c>
      <c r="I38" s="15">
        <v>3347843.78</v>
      </c>
      <c r="J38" s="15">
        <v>0</v>
      </c>
      <c r="K38" s="15">
        <v>3347843.78</v>
      </c>
    </row>
    <row r="39" spans="1:11" s="23" customFormat="1" ht="12.75" x14ac:dyDescent="0.2">
      <c r="A39" s="23" t="s">
        <v>2118</v>
      </c>
      <c r="B39" s="23" t="s">
        <v>2271</v>
      </c>
      <c r="C39" s="15">
        <v>358620</v>
      </c>
      <c r="D39" s="15">
        <v>104213.54999999999</v>
      </c>
      <c r="E39" s="15">
        <v>462833.55</v>
      </c>
      <c r="F39" s="15">
        <v>449611.13</v>
      </c>
      <c r="G39" s="15">
        <v>449611.13</v>
      </c>
      <c r="H39" s="15">
        <v>449611.13</v>
      </c>
      <c r="I39" s="15">
        <v>435622.36</v>
      </c>
      <c r="J39" s="15">
        <v>0</v>
      </c>
      <c r="K39" s="15">
        <v>435622.36</v>
      </c>
    </row>
    <row r="40" spans="1:11" s="23" customFormat="1" ht="12.75" x14ac:dyDescent="0.2">
      <c r="A40" s="23" t="s">
        <v>574</v>
      </c>
      <c r="B40" s="23" t="s">
        <v>1040</v>
      </c>
      <c r="C40" s="15">
        <v>364000</v>
      </c>
      <c r="D40" s="15">
        <v>81476.289999999979</v>
      </c>
      <c r="E40" s="15">
        <v>445476.29</v>
      </c>
      <c r="F40" s="15">
        <v>344068.85</v>
      </c>
      <c r="G40" s="15">
        <v>344068.85</v>
      </c>
      <c r="H40" s="15">
        <v>344068.85</v>
      </c>
      <c r="I40" s="15">
        <v>344068.85</v>
      </c>
      <c r="J40" s="15">
        <v>0</v>
      </c>
      <c r="K40" s="15">
        <v>344068.85</v>
      </c>
    </row>
    <row r="41" spans="1:11" s="23" customFormat="1" ht="12.75" x14ac:dyDescent="0.2">
      <c r="A41" s="23" t="s">
        <v>575</v>
      </c>
      <c r="B41" s="23" t="s">
        <v>1041</v>
      </c>
      <c r="C41" s="15">
        <v>227500</v>
      </c>
      <c r="D41" s="15">
        <v>885</v>
      </c>
      <c r="E41" s="15">
        <v>228385</v>
      </c>
      <c r="F41" s="15">
        <v>172884.04</v>
      </c>
      <c r="G41" s="15">
        <v>172884.04</v>
      </c>
      <c r="H41" s="15">
        <v>167399.04000000001</v>
      </c>
      <c r="I41" s="15">
        <v>165931.59</v>
      </c>
      <c r="J41" s="15">
        <v>0</v>
      </c>
      <c r="K41" s="15">
        <v>165931.59</v>
      </c>
    </row>
    <row r="42" spans="1:11" s="23" customFormat="1" ht="12.75" x14ac:dyDescent="0.2">
      <c r="A42" s="23" t="s">
        <v>576</v>
      </c>
      <c r="B42" s="23" t="s">
        <v>967</v>
      </c>
      <c r="C42" s="15">
        <v>36716473</v>
      </c>
      <c r="D42" s="15">
        <v>-23275737.899999999</v>
      </c>
      <c r="E42" s="15">
        <v>13440735.1</v>
      </c>
      <c r="F42" s="15">
        <v>8812756.25</v>
      </c>
      <c r="G42" s="15">
        <v>8810168.25</v>
      </c>
      <c r="H42" s="15">
        <v>8579320</v>
      </c>
      <c r="I42" s="15">
        <v>6455368.6600000001</v>
      </c>
      <c r="J42" s="15">
        <v>1.68</v>
      </c>
      <c r="K42" s="15">
        <v>6455370.3399999999</v>
      </c>
    </row>
    <row r="43" spans="1:11" s="23" customFormat="1" ht="12.75" x14ac:dyDescent="0.2">
      <c r="A43" s="23" t="s">
        <v>577</v>
      </c>
      <c r="B43" s="23" t="s">
        <v>968</v>
      </c>
      <c r="C43" s="15">
        <v>8000000</v>
      </c>
      <c r="D43" s="15">
        <v>-329923.58000000007</v>
      </c>
      <c r="E43" s="15">
        <v>7670076.4199999999</v>
      </c>
      <c r="F43" s="15">
        <v>4873106.2</v>
      </c>
      <c r="G43" s="15">
        <v>4873106.2</v>
      </c>
      <c r="H43" s="15">
        <v>4873106.2</v>
      </c>
      <c r="I43" s="15">
        <v>4873106.2</v>
      </c>
      <c r="J43" s="15">
        <v>984.07</v>
      </c>
      <c r="K43" s="15">
        <v>4874090.2699999996</v>
      </c>
    </row>
    <row r="44" spans="1:11" s="23" customFormat="1" ht="12.75" x14ac:dyDescent="0.2">
      <c r="A44" s="23" t="s">
        <v>578</v>
      </c>
      <c r="B44" s="23" t="s">
        <v>969</v>
      </c>
      <c r="C44" s="15">
        <v>12000</v>
      </c>
      <c r="D44" s="15">
        <v>0</v>
      </c>
      <c r="E44" s="15">
        <v>12000</v>
      </c>
      <c r="F44" s="15">
        <v>4625.82</v>
      </c>
      <c r="G44" s="15">
        <v>4625.82</v>
      </c>
      <c r="H44" s="15">
        <v>4625.82</v>
      </c>
      <c r="I44" s="15">
        <v>4625.82</v>
      </c>
      <c r="J44" s="15">
        <v>0</v>
      </c>
      <c r="K44" s="15">
        <v>4625.82</v>
      </c>
    </row>
    <row r="45" spans="1:11" s="23" customFormat="1" ht="12.75" x14ac:dyDescent="0.2">
      <c r="A45" s="23" t="s">
        <v>2119</v>
      </c>
      <c r="B45" s="23" t="s">
        <v>2272</v>
      </c>
      <c r="C45" s="15">
        <v>0</v>
      </c>
      <c r="D45" s="15">
        <v>7900</v>
      </c>
      <c r="E45" s="15">
        <v>7900</v>
      </c>
      <c r="F45" s="15">
        <v>7842.79</v>
      </c>
      <c r="G45" s="15">
        <v>7842.79</v>
      </c>
      <c r="H45" s="15">
        <v>7842.79</v>
      </c>
      <c r="I45" s="15">
        <v>7842.79</v>
      </c>
      <c r="J45" s="15">
        <v>0</v>
      </c>
      <c r="K45" s="15">
        <v>7842.79</v>
      </c>
    </row>
    <row r="46" spans="1:11" s="23" customFormat="1" ht="12.75" x14ac:dyDescent="0.2">
      <c r="A46" s="23" t="s">
        <v>2120</v>
      </c>
      <c r="B46" s="23" t="s">
        <v>2273</v>
      </c>
      <c r="C46" s="15">
        <v>0</v>
      </c>
      <c r="D46" s="15">
        <v>7900</v>
      </c>
      <c r="E46" s="15">
        <v>7900</v>
      </c>
      <c r="F46" s="15">
        <v>6276.84</v>
      </c>
      <c r="G46" s="15">
        <v>6276.84</v>
      </c>
      <c r="H46" s="15">
        <v>6276.84</v>
      </c>
      <c r="I46" s="15">
        <v>6276.84</v>
      </c>
      <c r="J46" s="15">
        <v>0</v>
      </c>
      <c r="K46" s="15">
        <v>6276.84</v>
      </c>
    </row>
    <row r="47" spans="1:11" s="23" customFormat="1" ht="12.75" x14ac:dyDescent="0.2">
      <c r="A47" s="23" t="s">
        <v>579</v>
      </c>
      <c r="B47" s="23" t="s">
        <v>970</v>
      </c>
      <c r="C47" s="15">
        <v>0</v>
      </c>
      <c r="D47" s="15">
        <v>16230.25</v>
      </c>
      <c r="E47" s="15">
        <v>16230.25</v>
      </c>
      <c r="F47" s="15">
        <v>3915.47</v>
      </c>
      <c r="G47" s="15">
        <v>3915.47</v>
      </c>
      <c r="H47" s="15">
        <v>3915.47</v>
      </c>
      <c r="I47" s="15">
        <v>3915.47</v>
      </c>
      <c r="J47" s="15">
        <v>0</v>
      </c>
      <c r="K47" s="15">
        <v>3915.47</v>
      </c>
    </row>
    <row r="48" spans="1:11" s="23" customFormat="1" ht="12.75" x14ac:dyDescent="0.2">
      <c r="A48" s="23" t="s">
        <v>580</v>
      </c>
      <c r="B48" s="23" t="s">
        <v>971</v>
      </c>
      <c r="C48" s="15">
        <v>0</v>
      </c>
      <c r="D48" s="15">
        <v>10325.58</v>
      </c>
      <c r="E48" s="15">
        <v>10325.58</v>
      </c>
      <c r="F48" s="15">
        <v>9799.57</v>
      </c>
      <c r="G48" s="15">
        <v>9799.57</v>
      </c>
      <c r="H48" s="15">
        <v>9799.57</v>
      </c>
      <c r="I48" s="15">
        <v>9799.57</v>
      </c>
      <c r="J48" s="15">
        <v>0</v>
      </c>
      <c r="K48" s="15">
        <v>9799.57</v>
      </c>
    </row>
    <row r="49" spans="1:11" s="23" customFormat="1" ht="12.75" x14ac:dyDescent="0.2">
      <c r="A49" s="23" t="s">
        <v>581</v>
      </c>
      <c r="B49" s="23" t="s">
        <v>1042</v>
      </c>
      <c r="C49" s="15">
        <v>0</v>
      </c>
      <c r="D49" s="15">
        <v>18987.900000000001</v>
      </c>
      <c r="E49" s="15">
        <v>18987.900000000001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</row>
    <row r="50" spans="1:11" s="23" customFormat="1" ht="12.75" x14ac:dyDescent="0.2">
      <c r="A50" s="23" t="s">
        <v>1311</v>
      </c>
      <c r="B50" s="23" t="s">
        <v>1562</v>
      </c>
      <c r="C50" s="15">
        <v>0</v>
      </c>
      <c r="D50" s="15">
        <v>37500</v>
      </c>
      <c r="E50" s="15">
        <v>37500</v>
      </c>
      <c r="F50" s="15">
        <v>37158.68</v>
      </c>
      <c r="G50" s="15">
        <v>37158.68</v>
      </c>
      <c r="H50" s="15">
        <v>37158.68</v>
      </c>
      <c r="I50" s="15">
        <v>37158.68</v>
      </c>
      <c r="J50" s="15">
        <v>0</v>
      </c>
      <c r="K50" s="15">
        <v>37158.68</v>
      </c>
    </row>
    <row r="51" spans="1:11" s="23" customFormat="1" ht="12.75" x14ac:dyDescent="0.2">
      <c r="A51" s="23" t="s">
        <v>1312</v>
      </c>
      <c r="B51" s="23" t="s">
        <v>1563</v>
      </c>
      <c r="C51" s="15">
        <v>0</v>
      </c>
      <c r="D51" s="15">
        <v>19200</v>
      </c>
      <c r="E51" s="15">
        <v>19200</v>
      </c>
      <c r="F51" s="15">
        <v>4442.2299999999996</v>
      </c>
      <c r="G51" s="15">
        <v>4442.2299999999996</v>
      </c>
      <c r="H51" s="15">
        <v>4442.2299999999996</v>
      </c>
      <c r="I51" s="15">
        <v>4442.2299999999996</v>
      </c>
      <c r="J51" s="15">
        <v>0</v>
      </c>
      <c r="K51" s="15">
        <v>4442.2299999999996</v>
      </c>
    </row>
    <row r="52" spans="1:11" s="23" customFormat="1" ht="12.75" x14ac:dyDescent="0.2">
      <c r="A52" s="23" t="s">
        <v>1746</v>
      </c>
      <c r="B52" s="23" t="s">
        <v>1747</v>
      </c>
      <c r="C52" s="15">
        <v>0</v>
      </c>
      <c r="D52" s="15">
        <v>6976.8</v>
      </c>
      <c r="E52" s="15">
        <v>6976.8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</row>
    <row r="53" spans="1:11" s="23" customFormat="1" ht="12.75" x14ac:dyDescent="0.2">
      <c r="A53" s="23" t="s">
        <v>2121</v>
      </c>
      <c r="B53" s="23" t="s">
        <v>2274</v>
      </c>
      <c r="C53" s="15">
        <v>0</v>
      </c>
      <c r="D53" s="15">
        <v>7900</v>
      </c>
      <c r="E53" s="15">
        <v>7900</v>
      </c>
      <c r="F53" s="15">
        <v>7709.99</v>
      </c>
      <c r="G53" s="15">
        <v>7709.99</v>
      </c>
      <c r="H53" s="15">
        <v>7709.99</v>
      </c>
      <c r="I53" s="15">
        <v>7709.99</v>
      </c>
      <c r="J53" s="15">
        <v>0</v>
      </c>
      <c r="K53" s="15">
        <v>7709.99</v>
      </c>
    </row>
    <row r="54" spans="1:11" s="23" customFormat="1" ht="12.75" x14ac:dyDescent="0.2">
      <c r="A54" s="23" t="s">
        <v>1748</v>
      </c>
      <c r="B54" s="23" t="s">
        <v>1749</v>
      </c>
      <c r="C54" s="15">
        <v>0</v>
      </c>
      <c r="D54" s="15">
        <v>16529</v>
      </c>
      <c r="E54" s="15">
        <v>16529</v>
      </c>
      <c r="F54" s="15">
        <v>9128.6</v>
      </c>
      <c r="G54" s="15">
        <v>9128.6</v>
      </c>
      <c r="H54" s="15">
        <v>9128.6</v>
      </c>
      <c r="I54" s="15">
        <v>9128.6</v>
      </c>
      <c r="J54" s="15">
        <v>0</v>
      </c>
      <c r="K54" s="15">
        <v>9128.6</v>
      </c>
    </row>
    <row r="55" spans="1:11" s="23" customFormat="1" ht="12.75" x14ac:dyDescent="0.2">
      <c r="A55" s="23" t="s">
        <v>2122</v>
      </c>
      <c r="B55" s="23" t="s">
        <v>2275</v>
      </c>
      <c r="C55" s="15">
        <v>0</v>
      </c>
      <c r="D55" s="15">
        <v>2950</v>
      </c>
      <c r="E55" s="15">
        <v>2950</v>
      </c>
      <c r="F55" s="15">
        <v>2927.55</v>
      </c>
      <c r="G55" s="15">
        <v>2927.55</v>
      </c>
      <c r="H55" s="15">
        <v>2927.55</v>
      </c>
      <c r="I55" s="15">
        <v>2927.55</v>
      </c>
      <c r="J55" s="15">
        <v>0</v>
      </c>
      <c r="K55" s="15">
        <v>2927.55</v>
      </c>
    </row>
    <row r="56" spans="1:11" s="23" customFormat="1" ht="12.75" x14ac:dyDescent="0.2">
      <c r="A56" s="23" t="s">
        <v>2123</v>
      </c>
      <c r="B56" s="23" t="s">
        <v>2276</v>
      </c>
      <c r="C56" s="15">
        <v>0</v>
      </c>
      <c r="D56" s="15">
        <v>3000</v>
      </c>
      <c r="E56" s="15">
        <v>3000</v>
      </c>
      <c r="F56" s="15">
        <v>2963.64</v>
      </c>
      <c r="G56" s="15">
        <v>2963.64</v>
      </c>
      <c r="H56" s="15">
        <v>2963.64</v>
      </c>
      <c r="I56" s="15">
        <v>2963.64</v>
      </c>
      <c r="J56" s="15">
        <v>0</v>
      </c>
      <c r="K56" s="15">
        <v>2963.64</v>
      </c>
    </row>
    <row r="57" spans="1:11" s="23" customFormat="1" ht="12.75" x14ac:dyDescent="0.2">
      <c r="A57" s="23" t="s">
        <v>582</v>
      </c>
      <c r="B57" s="23" t="s">
        <v>1523</v>
      </c>
      <c r="C57" s="15">
        <v>5699</v>
      </c>
      <c r="D57" s="15">
        <v>9061.18</v>
      </c>
      <c r="E57" s="15">
        <v>14760.18</v>
      </c>
      <c r="F57" s="15">
        <v>13504.46</v>
      </c>
      <c r="G57" s="15">
        <v>13504.46</v>
      </c>
      <c r="H57" s="15">
        <v>13504.46</v>
      </c>
      <c r="I57" s="15">
        <v>13504.46</v>
      </c>
      <c r="J57" s="15">
        <v>0</v>
      </c>
      <c r="K57" s="15">
        <v>13504.46</v>
      </c>
    </row>
    <row r="58" spans="1:11" s="23" customFormat="1" ht="12.75" x14ac:dyDescent="0.2">
      <c r="A58" s="23" t="s">
        <v>583</v>
      </c>
      <c r="B58" s="23" t="s">
        <v>1524</v>
      </c>
      <c r="C58" s="15">
        <v>7239</v>
      </c>
      <c r="D58" s="15">
        <v>5579.0499999999993</v>
      </c>
      <c r="E58" s="15">
        <v>12818.05</v>
      </c>
      <c r="F58" s="15">
        <v>9273.2000000000007</v>
      </c>
      <c r="G58" s="15">
        <v>9273.2000000000007</v>
      </c>
      <c r="H58" s="15">
        <v>9273.2000000000007</v>
      </c>
      <c r="I58" s="15">
        <v>9273.2000000000007</v>
      </c>
      <c r="J58" s="15">
        <v>0</v>
      </c>
      <c r="K58" s="15">
        <v>9273.2000000000007</v>
      </c>
    </row>
    <row r="59" spans="1:11" s="23" customFormat="1" ht="12.75" x14ac:dyDescent="0.2">
      <c r="A59" s="23" t="s">
        <v>584</v>
      </c>
      <c r="B59" s="23" t="s">
        <v>1525</v>
      </c>
      <c r="C59" s="15">
        <v>4544</v>
      </c>
      <c r="D59" s="15">
        <v>8103.1</v>
      </c>
      <c r="E59" s="15">
        <v>12647.1</v>
      </c>
      <c r="F59" s="15">
        <v>12569.11</v>
      </c>
      <c r="G59" s="15">
        <v>12569.11</v>
      </c>
      <c r="H59" s="15">
        <v>12569.11</v>
      </c>
      <c r="I59" s="15">
        <v>12569.11</v>
      </c>
      <c r="J59" s="15">
        <v>0</v>
      </c>
      <c r="K59" s="15">
        <v>12569.11</v>
      </c>
    </row>
    <row r="60" spans="1:11" s="23" customFormat="1" ht="12.75" x14ac:dyDescent="0.2">
      <c r="A60" s="23" t="s">
        <v>1313</v>
      </c>
      <c r="B60" s="23" t="s">
        <v>1647</v>
      </c>
      <c r="C60" s="15">
        <v>0</v>
      </c>
      <c r="D60" s="15">
        <v>11000</v>
      </c>
      <c r="E60" s="15">
        <v>11000</v>
      </c>
      <c r="F60" s="15">
        <v>10465.57</v>
      </c>
      <c r="G60" s="15">
        <v>10465.57</v>
      </c>
      <c r="H60" s="15">
        <v>10465.57</v>
      </c>
      <c r="I60" s="15">
        <v>10465.57</v>
      </c>
      <c r="J60" s="15">
        <v>0</v>
      </c>
      <c r="K60" s="15">
        <v>10465.57</v>
      </c>
    </row>
    <row r="61" spans="1:11" s="23" customFormat="1" ht="12.75" x14ac:dyDescent="0.2">
      <c r="A61" s="23" t="s">
        <v>1752</v>
      </c>
      <c r="B61" s="23" t="s">
        <v>1753</v>
      </c>
      <c r="C61" s="15">
        <v>0</v>
      </c>
      <c r="D61" s="15">
        <v>113765</v>
      </c>
      <c r="E61" s="15">
        <v>113765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</row>
    <row r="62" spans="1:11" s="23" customFormat="1" ht="12.75" x14ac:dyDescent="0.2">
      <c r="A62" s="23" t="s">
        <v>2124</v>
      </c>
      <c r="B62" s="23" t="s">
        <v>2277</v>
      </c>
      <c r="C62" s="15">
        <v>0</v>
      </c>
      <c r="D62" s="15">
        <v>3500</v>
      </c>
      <c r="E62" s="15">
        <v>3500</v>
      </c>
      <c r="F62" s="15">
        <v>740</v>
      </c>
      <c r="G62" s="15">
        <v>740</v>
      </c>
      <c r="H62" s="15">
        <v>740</v>
      </c>
      <c r="I62" s="15">
        <v>740</v>
      </c>
      <c r="J62" s="15">
        <v>0</v>
      </c>
      <c r="K62" s="15">
        <v>740</v>
      </c>
    </row>
    <row r="63" spans="1:11" s="23" customFormat="1" ht="12.75" x14ac:dyDescent="0.2">
      <c r="A63" s="23" t="s">
        <v>585</v>
      </c>
      <c r="B63" s="23" t="s">
        <v>1043</v>
      </c>
      <c r="C63" s="15">
        <v>0</v>
      </c>
      <c r="D63" s="15">
        <v>1997.13</v>
      </c>
      <c r="E63" s="15">
        <v>1997.13</v>
      </c>
      <c r="F63" s="15">
        <v>1997.13</v>
      </c>
      <c r="G63" s="15">
        <v>1997.13</v>
      </c>
      <c r="H63" s="15">
        <v>1997.13</v>
      </c>
      <c r="I63" s="15">
        <v>1997.13</v>
      </c>
      <c r="J63" s="15">
        <v>0</v>
      </c>
      <c r="K63" s="15">
        <v>1997.13</v>
      </c>
    </row>
    <row r="64" spans="1:11" s="23" customFormat="1" ht="12.75" x14ac:dyDescent="0.2">
      <c r="A64" s="23" t="s">
        <v>1314</v>
      </c>
      <c r="B64" s="23" t="s">
        <v>1564</v>
      </c>
      <c r="C64" s="15">
        <v>0</v>
      </c>
      <c r="D64" s="15">
        <v>96000</v>
      </c>
      <c r="E64" s="15">
        <v>96000</v>
      </c>
      <c r="F64" s="15">
        <v>43116.31</v>
      </c>
      <c r="G64" s="15">
        <v>43116.31</v>
      </c>
      <c r="H64" s="15">
        <v>43116.31</v>
      </c>
      <c r="I64" s="15">
        <v>43116.31</v>
      </c>
      <c r="J64" s="15">
        <v>0</v>
      </c>
      <c r="K64" s="15">
        <v>43116.31</v>
      </c>
    </row>
    <row r="65" spans="1:11" s="23" customFormat="1" ht="12.75" x14ac:dyDescent="0.2">
      <c r="A65" s="23" t="s">
        <v>1754</v>
      </c>
      <c r="B65" s="23" t="s">
        <v>1755</v>
      </c>
      <c r="C65" s="15">
        <v>0</v>
      </c>
      <c r="D65" s="15">
        <v>66453</v>
      </c>
      <c r="E65" s="15">
        <v>66453</v>
      </c>
      <c r="F65" s="15">
        <v>24737.59</v>
      </c>
      <c r="G65" s="15">
        <v>24737.59</v>
      </c>
      <c r="H65" s="15">
        <v>24737.59</v>
      </c>
      <c r="I65" s="15">
        <v>24737.59</v>
      </c>
      <c r="J65" s="15">
        <v>0</v>
      </c>
      <c r="K65" s="15">
        <v>24737.59</v>
      </c>
    </row>
    <row r="66" spans="1:11" s="23" customFormat="1" ht="12.75" x14ac:dyDescent="0.2">
      <c r="A66" s="23" t="s">
        <v>1756</v>
      </c>
      <c r="B66" s="23" t="s">
        <v>1757</v>
      </c>
      <c r="C66" s="15">
        <v>0</v>
      </c>
      <c r="D66" s="15">
        <v>27749.91</v>
      </c>
      <c r="E66" s="15">
        <v>27749.91</v>
      </c>
      <c r="F66" s="15">
        <v>27749</v>
      </c>
      <c r="G66" s="15">
        <v>27749</v>
      </c>
      <c r="H66" s="15">
        <v>27749</v>
      </c>
      <c r="I66" s="15">
        <v>27749</v>
      </c>
      <c r="J66" s="15">
        <v>0</v>
      </c>
      <c r="K66" s="15">
        <v>27749</v>
      </c>
    </row>
    <row r="67" spans="1:11" s="23" customFormat="1" ht="12.75" x14ac:dyDescent="0.2">
      <c r="A67" s="23" t="s">
        <v>2125</v>
      </c>
      <c r="B67" s="23" t="s">
        <v>2278</v>
      </c>
      <c r="C67" s="15">
        <v>0</v>
      </c>
      <c r="D67" s="15">
        <v>4250</v>
      </c>
      <c r="E67" s="15">
        <v>4250</v>
      </c>
      <c r="F67" s="15">
        <v>4023.28</v>
      </c>
      <c r="G67" s="15">
        <v>4023.28</v>
      </c>
      <c r="H67" s="15">
        <v>4023.28</v>
      </c>
      <c r="I67" s="15">
        <v>4023.28</v>
      </c>
      <c r="J67" s="15">
        <v>0</v>
      </c>
      <c r="K67" s="15">
        <v>4023.28</v>
      </c>
    </row>
    <row r="68" spans="1:11" s="23" customFormat="1" ht="12.75" x14ac:dyDescent="0.2">
      <c r="A68" s="23" t="s">
        <v>1758</v>
      </c>
      <c r="B68" s="23" t="s">
        <v>1759</v>
      </c>
      <c r="C68" s="15">
        <v>0</v>
      </c>
      <c r="D68" s="15">
        <v>43559.78</v>
      </c>
      <c r="E68" s="15">
        <v>43559.78</v>
      </c>
      <c r="F68" s="15">
        <v>15044.7</v>
      </c>
      <c r="G68" s="15">
        <v>15044.7</v>
      </c>
      <c r="H68" s="15">
        <v>15044.7</v>
      </c>
      <c r="I68" s="15">
        <v>15044.7</v>
      </c>
      <c r="J68" s="15">
        <v>0</v>
      </c>
      <c r="K68" s="15">
        <v>15044.7</v>
      </c>
    </row>
    <row r="69" spans="1:11" s="23" customFormat="1" ht="12.75" x14ac:dyDescent="0.2">
      <c r="A69" s="23" t="s">
        <v>2126</v>
      </c>
      <c r="B69" s="23" t="s">
        <v>2279</v>
      </c>
      <c r="C69" s="15">
        <v>0</v>
      </c>
      <c r="D69" s="15">
        <v>7375</v>
      </c>
      <c r="E69" s="15">
        <v>7375</v>
      </c>
      <c r="F69" s="15">
        <v>6582.11</v>
      </c>
      <c r="G69" s="15">
        <v>6582.11</v>
      </c>
      <c r="H69" s="15">
        <v>6582.11</v>
      </c>
      <c r="I69" s="15">
        <v>6582.11</v>
      </c>
      <c r="J69" s="15">
        <v>0</v>
      </c>
      <c r="K69" s="15">
        <v>6582.11</v>
      </c>
    </row>
    <row r="70" spans="1:11" s="23" customFormat="1" ht="12.75" x14ac:dyDescent="0.2">
      <c r="A70" s="23" t="s">
        <v>1760</v>
      </c>
      <c r="B70" s="23" t="s">
        <v>1761</v>
      </c>
      <c r="C70" s="15">
        <v>0</v>
      </c>
      <c r="D70" s="15">
        <v>21443.4</v>
      </c>
      <c r="E70" s="15">
        <v>21443.4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</row>
    <row r="71" spans="1:11" s="23" customFormat="1" ht="12.75" x14ac:dyDescent="0.2">
      <c r="A71" s="23" t="s">
        <v>2127</v>
      </c>
      <c r="B71" s="23" t="s">
        <v>2280</v>
      </c>
      <c r="C71" s="15">
        <v>0</v>
      </c>
      <c r="D71" s="15">
        <v>17800</v>
      </c>
      <c r="E71" s="15">
        <v>17800</v>
      </c>
      <c r="F71" s="15">
        <v>17269.18</v>
      </c>
      <c r="G71" s="15">
        <v>17269.18</v>
      </c>
      <c r="H71" s="15">
        <v>17269.18</v>
      </c>
      <c r="I71" s="15">
        <v>17269.18</v>
      </c>
      <c r="J71" s="15">
        <v>0</v>
      </c>
      <c r="K71" s="15">
        <v>17269.18</v>
      </c>
    </row>
    <row r="72" spans="1:11" s="23" customFormat="1" ht="12.75" x14ac:dyDescent="0.2">
      <c r="A72" s="23" t="s">
        <v>2128</v>
      </c>
      <c r="B72" s="23" t="s">
        <v>2281</v>
      </c>
      <c r="C72" s="15">
        <v>0</v>
      </c>
      <c r="D72" s="15">
        <v>79983</v>
      </c>
      <c r="E72" s="15">
        <v>79983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</row>
    <row r="73" spans="1:11" s="23" customFormat="1" ht="12.75" x14ac:dyDescent="0.2">
      <c r="A73" s="23" t="s">
        <v>2129</v>
      </c>
      <c r="B73" s="23" t="s">
        <v>2282</v>
      </c>
      <c r="C73" s="15">
        <v>0</v>
      </c>
      <c r="D73" s="15">
        <v>53313</v>
      </c>
      <c r="E73" s="15">
        <v>53313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</row>
    <row r="74" spans="1:11" s="23" customFormat="1" ht="12.75" x14ac:dyDescent="0.2">
      <c r="A74" s="23" t="s">
        <v>1315</v>
      </c>
      <c r="B74" s="23" t="s">
        <v>1526</v>
      </c>
      <c r="C74" s="15">
        <v>500</v>
      </c>
      <c r="D74" s="15">
        <v>0</v>
      </c>
      <c r="E74" s="15">
        <v>500</v>
      </c>
      <c r="F74" s="15">
        <v>479.26</v>
      </c>
      <c r="G74" s="15">
        <v>479.26</v>
      </c>
      <c r="H74" s="15">
        <v>479.26</v>
      </c>
      <c r="I74" s="15">
        <v>479.26</v>
      </c>
      <c r="J74" s="15">
        <v>0</v>
      </c>
      <c r="K74" s="15">
        <v>479.26</v>
      </c>
    </row>
    <row r="75" spans="1:11" s="23" customFormat="1" ht="12.75" x14ac:dyDescent="0.2">
      <c r="A75" s="23" t="s">
        <v>586</v>
      </c>
      <c r="B75" s="23" t="s">
        <v>1527</v>
      </c>
      <c r="C75" s="15">
        <v>1000</v>
      </c>
      <c r="D75" s="15">
        <v>0</v>
      </c>
      <c r="E75" s="15">
        <v>1000</v>
      </c>
      <c r="F75" s="15">
        <v>471.06</v>
      </c>
      <c r="G75" s="15">
        <v>471.06</v>
      </c>
      <c r="H75" s="15">
        <v>471.06</v>
      </c>
      <c r="I75" s="15">
        <v>471.06</v>
      </c>
      <c r="J75" s="15">
        <v>0</v>
      </c>
      <c r="K75" s="15">
        <v>471.06</v>
      </c>
    </row>
    <row r="76" spans="1:11" s="23" customFormat="1" ht="12.75" x14ac:dyDescent="0.2">
      <c r="A76" s="23" t="s">
        <v>587</v>
      </c>
      <c r="B76" s="23" t="s">
        <v>1528</v>
      </c>
      <c r="C76" s="15">
        <v>1000</v>
      </c>
      <c r="D76" s="15">
        <v>0</v>
      </c>
      <c r="E76" s="15">
        <v>1000</v>
      </c>
      <c r="F76" s="15">
        <v>985.92</v>
      </c>
      <c r="G76" s="15">
        <v>985.92</v>
      </c>
      <c r="H76" s="15">
        <v>985.92</v>
      </c>
      <c r="I76" s="15">
        <v>985.92</v>
      </c>
      <c r="J76" s="15">
        <v>0</v>
      </c>
      <c r="K76" s="15">
        <v>985.92</v>
      </c>
    </row>
    <row r="77" spans="1:11" s="23" customFormat="1" ht="12.75" x14ac:dyDescent="0.2">
      <c r="A77" s="23" t="s">
        <v>588</v>
      </c>
      <c r="B77" s="23" t="s">
        <v>1529</v>
      </c>
      <c r="C77" s="15">
        <v>500</v>
      </c>
      <c r="D77" s="15">
        <v>0</v>
      </c>
      <c r="E77" s="15">
        <v>500</v>
      </c>
      <c r="F77" s="15">
        <v>465.25</v>
      </c>
      <c r="G77" s="15">
        <v>465.25</v>
      </c>
      <c r="H77" s="15">
        <v>465.25</v>
      </c>
      <c r="I77" s="15">
        <v>465.25</v>
      </c>
      <c r="J77" s="15">
        <v>0</v>
      </c>
      <c r="K77" s="15">
        <v>465.25</v>
      </c>
    </row>
    <row r="78" spans="1:11" s="23" customFormat="1" ht="12.75" x14ac:dyDescent="0.2">
      <c r="A78" s="23" t="s">
        <v>589</v>
      </c>
      <c r="B78" s="23" t="s">
        <v>1530</v>
      </c>
      <c r="C78" s="15">
        <v>3500</v>
      </c>
      <c r="D78" s="15">
        <v>0</v>
      </c>
      <c r="E78" s="15">
        <v>3500</v>
      </c>
      <c r="F78" s="15">
        <v>3358.65</v>
      </c>
      <c r="G78" s="15">
        <v>3358.65</v>
      </c>
      <c r="H78" s="15">
        <v>3358.65</v>
      </c>
      <c r="I78" s="15">
        <v>3358.65</v>
      </c>
      <c r="J78" s="15">
        <v>0</v>
      </c>
      <c r="K78" s="15">
        <v>3358.65</v>
      </c>
    </row>
    <row r="79" spans="1:11" s="23" customFormat="1" ht="12.75" x14ac:dyDescent="0.2">
      <c r="A79" s="23" t="s">
        <v>590</v>
      </c>
      <c r="B79" s="23" t="s">
        <v>1531</v>
      </c>
      <c r="C79" s="15">
        <v>3000</v>
      </c>
      <c r="D79" s="15">
        <v>0</v>
      </c>
      <c r="E79" s="15">
        <v>3000</v>
      </c>
      <c r="F79" s="15">
        <v>3000</v>
      </c>
      <c r="G79" s="15">
        <v>3000</v>
      </c>
      <c r="H79" s="15">
        <v>3000</v>
      </c>
      <c r="I79" s="15">
        <v>3000</v>
      </c>
      <c r="J79" s="15">
        <v>0</v>
      </c>
      <c r="K79" s="15">
        <v>3000</v>
      </c>
    </row>
    <row r="80" spans="1:11" s="23" customFormat="1" ht="12.75" x14ac:dyDescent="0.2">
      <c r="A80" s="23" t="s">
        <v>591</v>
      </c>
      <c r="B80" s="23" t="s">
        <v>1532</v>
      </c>
      <c r="C80" s="15">
        <v>2800</v>
      </c>
      <c r="D80" s="15">
        <v>0</v>
      </c>
      <c r="E80" s="15">
        <v>2800</v>
      </c>
      <c r="F80" s="15">
        <v>2799.25</v>
      </c>
      <c r="G80" s="15">
        <v>2799.25</v>
      </c>
      <c r="H80" s="15">
        <v>2799.25</v>
      </c>
      <c r="I80" s="15">
        <v>2799.25</v>
      </c>
      <c r="J80" s="15">
        <v>0</v>
      </c>
      <c r="K80" s="15">
        <v>2799.25</v>
      </c>
    </row>
    <row r="81" spans="1:11" s="23" customFormat="1" ht="12.75" x14ac:dyDescent="0.2">
      <c r="A81" s="23" t="s">
        <v>592</v>
      </c>
      <c r="B81" s="23" t="s">
        <v>1533</v>
      </c>
      <c r="C81" s="15">
        <v>1000</v>
      </c>
      <c r="D81" s="15">
        <v>0</v>
      </c>
      <c r="E81" s="15">
        <v>1000</v>
      </c>
      <c r="F81" s="15">
        <v>971.14</v>
      </c>
      <c r="G81" s="15">
        <v>971.14</v>
      </c>
      <c r="H81" s="15">
        <v>971.14</v>
      </c>
      <c r="I81" s="15">
        <v>971.14</v>
      </c>
      <c r="J81" s="15">
        <v>0</v>
      </c>
      <c r="K81" s="15">
        <v>971.14</v>
      </c>
    </row>
    <row r="82" spans="1:11" s="23" customFormat="1" ht="12.75" x14ac:dyDescent="0.2">
      <c r="A82" s="23" t="s">
        <v>593</v>
      </c>
      <c r="B82" s="23" t="s">
        <v>1534</v>
      </c>
      <c r="C82" s="15">
        <v>800</v>
      </c>
      <c r="D82" s="15">
        <v>0</v>
      </c>
      <c r="E82" s="15">
        <v>800</v>
      </c>
      <c r="F82" s="15">
        <v>773.9</v>
      </c>
      <c r="G82" s="15">
        <v>773.9</v>
      </c>
      <c r="H82" s="15">
        <v>773.9</v>
      </c>
      <c r="I82" s="15">
        <v>773.9</v>
      </c>
      <c r="J82" s="15">
        <v>0</v>
      </c>
      <c r="K82" s="15">
        <v>773.9</v>
      </c>
    </row>
    <row r="83" spans="1:11" s="23" customFormat="1" ht="12.75" x14ac:dyDescent="0.2">
      <c r="A83" s="23" t="s">
        <v>594</v>
      </c>
      <c r="B83" s="23" t="s">
        <v>1535</v>
      </c>
      <c r="C83" s="15">
        <v>1000</v>
      </c>
      <c r="D83" s="15">
        <v>0</v>
      </c>
      <c r="E83" s="15">
        <v>1000</v>
      </c>
      <c r="F83" s="15">
        <v>988.02</v>
      </c>
      <c r="G83" s="15">
        <v>988.02</v>
      </c>
      <c r="H83" s="15">
        <v>988.02</v>
      </c>
      <c r="I83" s="15">
        <v>988.02</v>
      </c>
      <c r="J83" s="15">
        <v>0</v>
      </c>
      <c r="K83" s="15">
        <v>988.02</v>
      </c>
    </row>
    <row r="84" spans="1:11" s="23" customFormat="1" ht="12.75" x14ac:dyDescent="0.2">
      <c r="A84" s="23" t="s">
        <v>595</v>
      </c>
      <c r="B84" s="23" t="s">
        <v>1536</v>
      </c>
      <c r="C84" s="15">
        <v>2500</v>
      </c>
      <c r="D84" s="15">
        <v>0</v>
      </c>
      <c r="E84" s="15">
        <v>2500</v>
      </c>
      <c r="F84" s="15">
        <v>2185.38</v>
      </c>
      <c r="G84" s="15">
        <v>2185.38</v>
      </c>
      <c r="H84" s="15">
        <v>2185.38</v>
      </c>
      <c r="I84" s="15">
        <v>2185.38</v>
      </c>
      <c r="J84" s="15">
        <v>0</v>
      </c>
      <c r="K84" s="15">
        <v>2185.38</v>
      </c>
    </row>
    <row r="85" spans="1:11" s="23" customFormat="1" ht="12.75" x14ac:dyDescent="0.2">
      <c r="A85" s="23" t="s">
        <v>596</v>
      </c>
      <c r="B85" s="23" t="s">
        <v>1537</v>
      </c>
      <c r="C85" s="15">
        <v>500</v>
      </c>
      <c r="D85" s="15">
        <v>0</v>
      </c>
      <c r="E85" s="15">
        <v>500</v>
      </c>
      <c r="F85" s="15">
        <v>468.38</v>
      </c>
      <c r="G85" s="15">
        <v>468.38</v>
      </c>
      <c r="H85" s="15">
        <v>468.38</v>
      </c>
      <c r="I85" s="15">
        <v>468.38</v>
      </c>
      <c r="J85" s="15">
        <v>0</v>
      </c>
      <c r="K85" s="15">
        <v>468.38</v>
      </c>
    </row>
    <row r="86" spans="1:11" s="23" customFormat="1" ht="12.75" x14ac:dyDescent="0.2">
      <c r="A86" s="23" t="s">
        <v>597</v>
      </c>
      <c r="B86" s="23" t="s">
        <v>1538</v>
      </c>
      <c r="C86" s="15">
        <v>1500</v>
      </c>
      <c r="D86" s="15">
        <v>0</v>
      </c>
      <c r="E86" s="15">
        <v>1500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</row>
    <row r="87" spans="1:11" s="23" customFormat="1" ht="12.75" x14ac:dyDescent="0.2">
      <c r="A87" s="23" t="s">
        <v>598</v>
      </c>
      <c r="B87" s="23" t="s">
        <v>1539</v>
      </c>
      <c r="C87" s="15">
        <v>1500</v>
      </c>
      <c r="D87" s="15">
        <v>0</v>
      </c>
      <c r="E87" s="15">
        <v>1500</v>
      </c>
      <c r="F87" s="15">
        <v>1498.24</v>
      </c>
      <c r="G87" s="15">
        <v>1498.24</v>
      </c>
      <c r="H87" s="15">
        <v>1498.24</v>
      </c>
      <c r="I87" s="15">
        <v>1498.24</v>
      </c>
      <c r="J87" s="15">
        <v>0</v>
      </c>
      <c r="K87" s="15">
        <v>1498.24</v>
      </c>
    </row>
    <row r="88" spans="1:11" s="23" customFormat="1" ht="12.75" x14ac:dyDescent="0.2">
      <c r="A88" s="23" t="s">
        <v>599</v>
      </c>
      <c r="B88" s="23" t="s">
        <v>1540</v>
      </c>
      <c r="C88" s="15">
        <v>1000</v>
      </c>
      <c r="D88" s="15">
        <v>-721.08999999999992</v>
      </c>
      <c r="E88" s="15">
        <v>278.91000000000003</v>
      </c>
      <c r="F88" s="15">
        <v>278.91000000000003</v>
      </c>
      <c r="G88" s="15">
        <v>278.91000000000003</v>
      </c>
      <c r="H88" s="15">
        <v>278.91000000000003</v>
      </c>
      <c r="I88" s="15">
        <v>278.91000000000003</v>
      </c>
      <c r="J88" s="15">
        <v>0</v>
      </c>
      <c r="K88" s="15">
        <v>278.91000000000003</v>
      </c>
    </row>
    <row r="89" spans="1:11" s="23" customFormat="1" ht="12.75" x14ac:dyDescent="0.2">
      <c r="A89" s="23" t="s">
        <v>600</v>
      </c>
      <c r="B89" s="23" t="s">
        <v>1541</v>
      </c>
      <c r="C89" s="15">
        <v>1000</v>
      </c>
      <c r="D89" s="15">
        <v>0</v>
      </c>
      <c r="E89" s="15">
        <v>1000</v>
      </c>
      <c r="F89" s="15">
        <v>1000</v>
      </c>
      <c r="G89" s="15">
        <v>1000</v>
      </c>
      <c r="H89" s="15">
        <v>1000</v>
      </c>
      <c r="I89" s="15">
        <v>1000</v>
      </c>
      <c r="J89" s="15">
        <v>0</v>
      </c>
      <c r="K89" s="15">
        <v>1000</v>
      </c>
    </row>
    <row r="90" spans="1:11" s="23" customFormat="1" ht="12.75" x14ac:dyDescent="0.2">
      <c r="A90" s="23" t="s">
        <v>601</v>
      </c>
      <c r="B90" s="23" t="s">
        <v>1542</v>
      </c>
      <c r="C90" s="15">
        <v>3000</v>
      </c>
      <c r="D90" s="15">
        <v>0</v>
      </c>
      <c r="E90" s="15">
        <v>3000</v>
      </c>
      <c r="F90" s="15">
        <v>2968.41</v>
      </c>
      <c r="G90" s="15">
        <v>2968.41</v>
      </c>
      <c r="H90" s="15">
        <v>2968.41</v>
      </c>
      <c r="I90" s="15">
        <v>2968.41</v>
      </c>
      <c r="J90" s="15">
        <v>0</v>
      </c>
      <c r="K90" s="15">
        <v>2968.41</v>
      </c>
    </row>
    <row r="91" spans="1:11" s="23" customFormat="1" ht="12.75" x14ac:dyDescent="0.2">
      <c r="A91" s="23" t="s">
        <v>602</v>
      </c>
      <c r="B91" s="23" t="s">
        <v>1543</v>
      </c>
      <c r="C91" s="15">
        <v>1500</v>
      </c>
      <c r="D91" s="15">
        <v>0</v>
      </c>
      <c r="E91" s="15">
        <v>1500</v>
      </c>
      <c r="F91" s="15">
        <v>1201.45</v>
      </c>
      <c r="G91" s="15">
        <v>1201.45</v>
      </c>
      <c r="H91" s="15">
        <v>1201.45</v>
      </c>
      <c r="I91" s="15">
        <v>1201.45</v>
      </c>
      <c r="J91" s="15">
        <v>0</v>
      </c>
      <c r="K91" s="15">
        <v>1201.45</v>
      </c>
    </row>
    <row r="92" spans="1:11" s="23" customFormat="1" ht="12.75" x14ac:dyDescent="0.2">
      <c r="A92" s="23" t="s">
        <v>603</v>
      </c>
      <c r="B92" s="23" t="s">
        <v>963</v>
      </c>
      <c r="C92" s="15">
        <v>1000</v>
      </c>
      <c r="D92" s="15">
        <v>0</v>
      </c>
      <c r="E92" s="15">
        <v>1000</v>
      </c>
      <c r="F92" s="15">
        <v>671.25</v>
      </c>
      <c r="G92" s="15">
        <v>671.25</v>
      </c>
      <c r="H92" s="15">
        <v>671.25</v>
      </c>
      <c r="I92" s="15">
        <v>671.25</v>
      </c>
      <c r="J92" s="15">
        <v>0</v>
      </c>
      <c r="K92" s="15">
        <v>671.25</v>
      </c>
    </row>
    <row r="93" spans="1:11" s="23" customFormat="1" ht="12.75" x14ac:dyDescent="0.2">
      <c r="A93" s="23" t="s">
        <v>604</v>
      </c>
      <c r="B93" s="23" t="s">
        <v>1544</v>
      </c>
      <c r="C93" s="15">
        <v>1000</v>
      </c>
      <c r="D93" s="15">
        <v>0</v>
      </c>
      <c r="E93" s="15">
        <v>1000</v>
      </c>
      <c r="F93" s="15">
        <v>990</v>
      </c>
      <c r="G93" s="15">
        <v>990</v>
      </c>
      <c r="H93" s="15">
        <v>990</v>
      </c>
      <c r="I93" s="15">
        <v>990</v>
      </c>
      <c r="J93" s="15">
        <v>0</v>
      </c>
      <c r="K93" s="15">
        <v>990</v>
      </c>
    </row>
    <row r="94" spans="1:11" s="23" customFormat="1" ht="12.75" x14ac:dyDescent="0.2">
      <c r="A94" s="23" t="s">
        <v>605</v>
      </c>
      <c r="B94" s="23" t="s">
        <v>1545</v>
      </c>
      <c r="C94" s="15">
        <v>1000</v>
      </c>
      <c r="D94" s="15">
        <v>0</v>
      </c>
      <c r="E94" s="15">
        <v>1000</v>
      </c>
      <c r="F94" s="15">
        <v>973.39</v>
      </c>
      <c r="G94" s="15">
        <v>973.39</v>
      </c>
      <c r="H94" s="15">
        <v>973.39</v>
      </c>
      <c r="I94" s="15">
        <v>973.39</v>
      </c>
      <c r="J94" s="15">
        <v>0</v>
      </c>
      <c r="K94" s="15">
        <v>973.39</v>
      </c>
    </row>
    <row r="95" spans="1:11" s="23" customFormat="1" ht="12.75" x14ac:dyDescent="0.2">
      <c r="A95" s="23" t="s">
        <v>2130</v>
      </c>
      <c r="B95" s="23" t="s">
        <v>2283</v>
      </c>
      <c r="C95" s="15">
        <v>500</v>
      </c>
      <c r="D95" s="15">
        <v>0</v>
      </c>
      <c r="E95" s="15">
        <v>500</v>
      </c>
      <c r="F95" s="15">
        <v>324.27999999999997</v>
      </c>
      <c r="G95" s="15">
        <v>324.27999999999997</v>
      </c>
      <c r="H95" s="15">
        <v>324.27999999999997</v>
      </c>
      <c r="I95" s="15">
        <v>324.27999999999997</v>
      </c>
      <c r="J95" s="15">
        <v>0</v>
      </c>
      <c r="K95" s="15">
        <v>324.27999999999997</v>
      </c>
    </row>
    <row r="96" spans="1:11" s="23" customFormat="1" ht="12.75" x14ac:dyDescent="0.2">
      <c r="A96" s="23" t="s">
        <v>2131</v>
      </c>
      <c r="B96" s="23" t="s">
        <v>2284</v>
      </c>
      <c r="C96" s="15">
        <v>500</v>
      </c>
      <c r="D96" s="15">
        <v>0</v>
      </c>
      <c r="E96" s="15">
        <v>500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</row>
    <row r="97" spans="1:11" s="23" customFormat="1" ht="12.75" x14ac:dyDescent="0.2">
      <c r="A97" s="23" t="s">
        <v>1316</v>
      </c>
      <c r="B97" s="23" t="s">
        <v>2285</v>
      </c>
      <c r="C97" s="15">
        <v>324723</v>
      </c>
      <c r="D97" s="15">
        <v>66709.570000000007</v>
      </c>
      <c r="E97" s="15">
        <v>391432.57</v>
      </c>
      <c r="F97" s="15">
        <v>302392.13</v>
      </c>
      <c r="G97" s="15">
        <v>302392.13</v>
      </c>
      <c r="H97" s="15">
        <v>300392.13</v>
      </c>
      <c r="I97" s="15">
        <v>300392.13</v>
      </c>
      <c r="J97" s="15">
        <v>52857.58</v>
      </c>
      <c r="K97" s="15">
        <v>353249.71</v>
      </c>
    </row>
    <row r="98" spans="1:11" s="23" customFormat="1" ht="12.75" x14ac:dyDescent="0.2">
      <c r="A98" s="23" t="s">
        <v>1317</v>
      </c>
      <c r="B98" s="23" t="s">
        <v>1565</v>
      </c>
      <c r="C98" s="15">
        <v>0</v>
      </c>
      <c r="D98" s="15">
        <v>162526.73000000001</v>
      </c>
      <c r="E98" s="15">
        <v>162526.73000000001</v>
      </c>
      <c r="F98" s="15">
        <v>108538.87</v>
      </c>
      <c r="G98" s="15">
        <v>108538.87</v>
      </c>
      <c r="H98" s="15">
        <v>108538.87</v>
      </c>
      <c r="I98" s="15">
        <v>108538.87</v>
      </c>
      <c r="J98" s="15">
        <v>0</v>
      </c>
      <c r="K98" s="15">
        <v>108538.87</v>
      </c>
    </row>
    <row r="99" spans="1:11" s="23" customFormat="1" ht="12.75" x14ac:dyDescent="0.2">
      <c r="A99" s="23" t="s">
        <v>1762</v>
      </c>
      <c r="B99" s="23" t="s">
        <v>1763</v>
      </c>
      <c r="C99" s="15">
        <v>0</v>
      </c>
      <c r="D99" s="15">
        <v>72494.52</v>
      </c>
      <c r="E99" s="15">
        <v>72494.52</v>
      </c>
      <c r="F99" s="15">
        <v>4966.1099999999997</v>
      </c>
      <c r="G99" s="15">
        <v>4966.1099999999997</v>
      </c>
      <c r="H99" s="15">
        <v>4966.1099999999997</v>
      </c>
      <c r="I99" s="15">
        <v>4966.1099999999997</v>
      </c>
      <c r="J99" s="15">
        <v>0</v>
      </c>
      <c r="K99" s="15">
        <v>4966.1099999999997</v>
      </c>
    </row>
    <row r="100" spans="1:11" s="23" customFormat="1" ht="12.75" x14ac:dyDescent="0.2">
      <c r="A100" s="23" t="s">
        <v>1764</v>
      </c>
      <c r="B100" s="23" t="s">
        <v>1765</v>
      </c>
      <c r="C100" s="15">
        <v>0</v>
      </c>
      <c r="D100" s="15">
        <v>90500</v>
      </c>
      <c r="E100" s="15">
        <v>90500</v>
      </c>
      <c r="F100" s="15">
        <v>7828.9</v>
      </c>
      <c r="G100" s="15">
        <v>7828.9</v>
      </c>
      <c r="H100" s="15">
        <v>7828.9</v>
      </c>
      <c r="I100" s="15">
        <v>7828.9</v>
      </c>
      <c r="J100" s="15">
        <v>0</v>
      </c>
      <c r="K100" s="15">
        <v>7828.9</v>
      </c>
    </row>
    <row r="101" spans="1:11" s="23" customFormat="1" ht="12.75" x14ac:dyDescent="0.2">
      <c r="A101" s="23" t="s">
        <v>2132</v>
      </c>
      <c r="B101" s="23" t="s">
        <v>2286</v>
      </c>
      <c r="C101" s="15">
        <v>0</v>
      </c>
      <c r="D101" s="15">
        <v>3000</v>
      </c>
      <c r="E101" s="15">
        <v>3000</v>
      </c>
      <c r="F101" s="15">
        <v>3000</v>
      </c>
      <c r="G101" s="15">
        <v>3000</v>
      </c>
      <c r="H101" s="15">
        <v>3000</v>
      </c>
      <c r="I101" s="15">
        <v>3000</v>
      </c>
      <c r="J101" s="15">
        <v>0</v>
      </c>
      <c r="K101" s="15">
        <v>3000</v>
      </c>
    </row>
    <row r="102" spans="1:11" s="23" customFormat="1" ht="12.75" x14ac:dyDescent="0.2">
      <c r="A102" s="23" t="s">
        <v>606</v>
      </c>
      <c r="B102" s="23" t="s">
        <v>1546</v>
      </c>
      <c r="C102" s="15">
        <v>0</v>
      </c>
      <c r="D102" s="15">
        <v>81145.5</v>
      </c>
      <c r="E102" s="15">
        <v>81145.5</v>
      </c>
      <c r="F102" s="15">
        <v>81108.800000000003</v>
      </c>
      <c r="G102" s="15">
        <v>81108.800000000003</v>
      </c>
      <c r="H102" s="15">
        <v>81108.800000000003</v>
      </c>
      <c r="I102" s="15">
        <v>81108.800000000003</v>
      </c>
      <c r="J102" s="15">
        <v>0</v>
      </c>
      <c r="K102" s="15">
        <v>81108.800000000003</v>
      </c>
    </row>
    <row r="103" spans="1:11" s="23" customFormat="1" ht="12.75" x14ac:dyDescent="0.2">
      <c r="A103" s="23" t="s">
        <v>607</v>
      </c>
      <c r="B103" s="23" t="s">
        <v>1547</v>
      </c>
      <c r="C103" s="15">
        <v>0</v>
      </c>
      <c r="D103" s="15">
        <v>66358.8</v>
      </c>
      <c r="E103" s="15">
        <v>66358.8</v>
      </c>
      <c r="F103" s="15">
        <v>61460.59</v>
      </c>
      <c r="G103" s="15">
        <v>61460.59</v>
      </c>
      <c r="H103" s="15">
        <v>61460.59</v>
      </c>
      <c r="I103" s="15">
        <v>61460.59</v>
      </c>
      <c r="J103" s="15">
        <v>0</v>
      </c>
      <c r="K103" s="15">
        <v>61460.59</v>
      </c>
    </row>
    <row r="104" spans="1:11" s="23" customFormat="1" ht="12.75" x14ac:dyDescent="0.2">
      <c r="A104" s="23" t="s">
        <v>608</v>
      </c>
      <c r="B104" s="23" t="s">
        <v>1548</v>
      </c>
      <c r="C104" s="15">
        <v>2127400</v>
      </c>
      <c r="D104" s="15">
        <v>-146740.79000000004</v>
      </c>
      <c r="E104" s="15">
        <v>1980659.21</v>
      </c>
      <c r="F104" s="15">
        <v>1942703.73</v>
      </c>
      <c r="G104" s="15">
        <v>1942703.73</v>
      </c>
      <c r="H104" s="15">
        <v>1942703.73</v>
      </c>
      <c r="I104" s="15">
        <v>1922985.78</v>
      </c>
      <c r="J104" s="15">
        <v>19717.93</v>
      </c>
      <c r="K104" s="15">
        <v>1942703.71</v>
      </c>
    </row>
    <row r="105" spans="1:11" s="23" customFormat="1" ht="12.75" x14ac:dyDescent="0.2">
      <c r="A105" s="23" t="s">
        <v>609</v>
      </c>
      <c r="B105" s="23" t="s">
        <v>1549</v>
      </c>
      <c r="C105" s="15">
        <v>0</v>
      </c>
      <c r="D105" s="15">
        <v>60762.12</v>
      </c>
      <c r="E105" s="15">
        <v>60762.12</v>
      </c>
      <c r="F105" s="15">
        <v>24318.54</v>
      </c>
      <c r="G105" s="15">
        <v>24318.54</v>
      </c>
      <c r="H105" s="15">
        <v>24318.54</v>
      </c>
      <c r="I105" s="15">
        <v>24318.54</v>
      </c>
      <c r="J105" s="15">
        <v>0</v>
      </c>
      <c r="K105" s="15">
        <v>24318.54</v>
      </c>
    </row>
    <row r="106" spans="1:11" s="23" customFormat="1" ht="12.75" x14ac:dyDescent="0.2">
      <c r="A106" s="23" t="s">
        <v>610</v>
      </c>
      <c r="B106" s="23" t="s">
        <v>972</v>
      </c>
      <c r="C106" s="15">
        <v>0</v>
      </c>
      <c r="D106" s="15">
        <v>76299.199999999997</v>
      </c>
      <c r="E106" s="15">
        <v>76299.199999999997</v>
      </c>
      <c r="F106" s="15">
        <v>69558.02</v>
      </c>
      <c r="G106" s="15">
        <v>69558.02</v>
      </c>
      <c r="H106" s="15">
        <v>69558.02</v>
      </c>
      <c r="I106" s="15">
        <v>69558.02</v>
      </c>
      <c r="J106" s="15">
        <v>0</v>
      </c>
      <c r="K106" s="15">
        <v>69558.02</v>
      </c>
    </row>
    <row r="107" spans="1:11" s="23" customFormat="1" ht="12.75" x14ac:dyDescent="0.2">
      <c r="A107" s="23" t="s">
        <v>611</v>
      </c>
      <c r="B107" s="23" t="s">
        <v>973</v>
      </c>
      <c r="C107" s="15">
        <v>0</v>
      </c>
      <c r="D107" s="15">
        <v>6426.95</v>
      </c>
      <c r="E107" s="15">
        <v>6426.95</v>
      </c>
      <c r="F107" s="15">
        <v>6426.95</v>
      </c>
      <c r="G107" s="15">
        <v>6426.95</v>
      </c>
      <c r="H107" s="15">
        <v>6426.95</v>
      </c>
      <c r="I107" s="15">
        <v>6426.95</v>
      </c>
      <c r="J107" s="15">
        <v>0</v>
      </c>
      <c r="K107" s="15">
        <v>6426.95</v>
      </c>
    </row>
    <row r="108" spans="1:11" s="23" customFormat="1" ht="12.75" x14ac:dyDescent="0.2">
      <c r="A108" s="23" t="s">
        <v>612</v>
      </c>
      <c r="B108" s="23" t="s">
        <v>974</v>
      </c>
      <c r="C108" s="15">
        <v>0</v>
      </c>
      <c r="D108" s="15">
        <v>59159.05</v>
      </c>
      <c r="E108" s="15">
        <v>59159.05</v>
      </c>
      <c r="F108" s="15">
        <v>8899.1</v>
      </c>
      <c r="G108" s="15">
        <v>8899.1</v>
      </c>
      <c r="H108" s="15">
        <v>8899.1</v>
      </c>
      <c r="I108" s="15">
        <v>8899.1</v>
      </c>
      <c r="J108" s="15">
        <v>0</v>
      </c>
      <c r="K108" s="15">
        <v>8899.1</v>
      </c>
    </row>
    <row r="109" spans="1:11" s="23" customFormat="1" ht="12.75" x14ac:dyDescent="0.2">
      <c r="A109" s="23" t="s">
        <v>613</v>
      </c>
      <c r="B109" s="23" t="s">
        <v>975</v>
      </c>
      <c r="C109" s="15">
        <v>0</v>
      </c>
      <c r="D109" s="15">
        <v>23088.69</v>
      </c>
      <c r="E109" s="15">
        <v>23088.69</v>
      </c>
      <c r="F109" s="15">
        <v>23088.69</v>
      </c>
      <c r="G109" s="15">
        <v>23088.69</v>
      </c>
      <c r="H109" s="15">
        <v>23088.69</v>
      </c>
      <c r="I109" s="15">
        <v>23088.69</v>
      </c>
      <c r="J109" s="15">
        <v>0</v>
      </c>
      <c r="K109" s="15">
        <v>23088.69</v>
      </c>
    </row>
    <row r="110" spans="1:11" s="23" customFormat="1" ht="12.75" x14ac:dyDescent="0.2">
      <c r="A110" s="23" t="s">
        <v>614</v>
      </c>
      <c r="B110" s="23" t="s">
        <v>976</v>
      </c>
      <c r="C110" s="15">
        <v>0</v>
      </c>
      <c r="D110" s="15">
        <v>57380.32</v>
      </c>
      <c r="E110" s="15">
        <v>57380.32</v>
      </c>
      <c r="F110" s="15">
        <v>20894.400000000001</v>
      </c>
      <c r="G110" s="15">
        <v>20894.400000000001</v>
      </c>
      <c r="H110" s="15">
        <v>20894.400000000001</v>
      </c>
      <c r="I110" s="15">
        <v>20894.400000000001</v>
      </c>
      <c r="J110" s="15">
        <v>0</v>
      </c>
      <c r="K110" s="15">
        <v>20894.400000000001</v>
      </c>
    </row>
    <row r="111" spans="1:11" s="23" customFormat="1" ht="12.75" x14ac:dyDescent="0.2">
      <c r="A111" s="23" t="s">
        <v>615</v>
      </c>
      <c r="B111" s="23" t="s">
        <v>977</v>
      </c>
      <c r="C111" s="15">
        <v>0</v>
      </c>
      <c r="D111" s="15">
        <v>38778.57</v>
      </c>
      <c r="E111" s="15">
        <v>38778.57</v>
      </c>
      <c r="F111" s="15">
        <v>20225.560000000001</v>
      </c>
      <c r="G111" s="15">
        <v>20225.560000000001</v>
      </c>
      <c r="H111" s="15">
        <v>20225.560000000001</v>
      </c>
      <c r="I111" s="15">
        <v>20225.560000000001</v>
      </c>
      <c r="J111" s="15">
        <v>0</v>
      </c>
      <c r="K111" s="15">
        <v>20225.560000000001</v>
      </c>
    </row>
    <row r="112" spans="1:11" s="23" customFormat="1" ht="12.75" x14ac:dyDescent="0.2">
      <c r="A112" s="23" t="s">
        <v>616</v>
      </c>
      <c r="B112" s="23" t="s">
        <v>1044</v>
      </c>
      <c r="C112" s="15">
        <v>0</v>
      </c>
      <c r="D112" s="15">
        <v>45403.11</v>
      </c>
      <c r="E112" s="15">
        <v>45403.11</v>
      </c>
      <c r="F112" s="15">
        <v>45403.11</v>
      </c>
      <c r="G112" s="15">
        <v>45403.11</v>
      </c>
      <c r="H112" s="15">
        <v>45403.11</v>
      </c>
      <c r="I112" s="15">
        <v>45403.11</v>
      </c>
      <c r="J112" s="15">
        <v>2953.48</v>
      </c>
      <c r="K112" s="15">
        <v>48356.59</v>
      </c>
    </row>
    <row r="113" spans="1:11" s="23" customFormat="1" ht="12.75" x14ac:dyDescent="0.2">
      <c r="A113" s="23" t="s">
        <v>617</v>
      </c>
      <c r="B113" s="23" t="s">
        <v>1045</v>
      </c>
      <c r="C113" s="15">
        <v>0</v>
      </c>
      <c r="D113" s="15">
        <v>178352.46</v>
      </c>
      <c r="E113" s="15">
        <v>178352.46</v>
      </c>
      <c r="F113" s="15">
        <v>97870.87</v>
      </c>
      <c r="G113" s="15">
        <v>97870.87</v>
      </c>
      <c r="H113" s="15">
        <v>97870.87</v>
      </c>
      <c r="I113" s="15">
        <v>97870.87</v>
      </c>
      <c r="J113" s="15">
        <v>0</v>
      </c>
      <c r="K113" s="15">
        <v>97870.87</v>
      </c>
    </row>
    <row r="114" spans="1:11" s="23" customFormat="1" ht="12.75" x14ac:dyDescent="0.2">
      <c r="A114" s="23" t="s">
        <v>618</v>
      </c>
      <c r="B114" s="23" t="s">
        <v>1046</v>
      </c>
      <c r="C114" s="15">
        <v>0</v>
      </c>
      <c r="D114" s="15">
        <v>88690.82</v>
      </c>
      <c r="E114" s="15">
        <v>88690.82</v>
      </c>
      <c r="F114" s="15">
        <v>88460.56</v>
      </c>
      <c r="G114" s="15">
        <v>88460.56</v>
      </c>
      <c r="H114" s="15">
        <v>88460.56</v>
      </c>
      <c r="I114" s="15">
        <v>88460.56</v>
      </c>
      <c r="J114" s="15">
        <v>0</v>
      </c>
      <c r="K114" s="15">
        <v>88460.56</v>
      </c>
    </row>
    <row r="115" spans="1:11" s="23" customFormat="1" ht="12.75" x14ac:dyDescent="0.2">
      <c r="A115" s="23" t="s">
        <v>619</v>
      </c>
      <c r="B115" s="23" t="s">
        <v>1047</v>
      </c>
      <c r="C115" s="15">
        <v>0</v>
      </c>
      <c r="D115" s="15">
        <v>25174</v>
      </c>
      <c r="E115" s="15">
        <v>25174</v>
      </c>
      <c r="F115" s="15">
        <v>25173.65</v>
      </c>
      <c r="G115" s="15">
        <v>25173.65</v>
      </c>
      <c r="H115" s="15">
        <v>25173.65</v>
      </c>
      <c r="I115" s="15">
        <v>25173.65</v>
      </c>
      <c r="J115" s="15">
        <v>0</v>
      </c>
      <c r="K115" s="15">
        <v>25173.65</v>
      </c>
    </row>
    <row r="116" spans="1:11" s="23" customFormat="1" ht="12.75" x14ac:dyDescent="0.2">
      <c r="A116" s="23" t="s">
        <v>620</v>
      </c>
      <c r="B116" s="23" t="s">
        <v>1048</v>
      </c>
      <c r="C116" s="15">
        <v>0</v>
      </c>
      <c r="D116" s="15">
        <v>96814.15</v>
      </c>
      <c r="E116" s="15">
        <v>96814.15</v>
      </c>
      <c r="F116" s="15">
        <v>75210.47</v>
      </c>
      <c r="G116" s="15">
        <v>75210.47</v>
      </c>
      <c r="H116" s="15">
        <v>75210.47</v>
      </c>
      <c r="I116" s="15">
        <v>75210.47</v>
      </c>
      <c r="J116" s="15">
        <v>0</v>
      </c>
      <c r="K116" s="15">
        <v>75210.47</v>
      </c>
    </row>
    <row r="117" spans="1:11" s="23" customFormat="1" ht="12.75" x14ac:dyDescent="0.2">
      <c r="A117" s="23" t="s">
        <v>621</v>
      </c>
      <c r="B117" s="23" t="s">
        <v>1049</v>
      </c>
      <c r="C117" s="15">
        <v>0</v>
      </c>
      <c r="D117" s="15">
        <v>79042.83</v>
      </c>
      <c r="E117" s="15">
        <v>79042.83</v>
      </c>
      <c r="F117" s="15">
        <v>2639.81</v>
      </c>
      <c r="G117" s="15">
        <v>2639.81</v>
      </c>
      <c r="H117" s="15">
        <v>2639.81</v>
      </c>
      <c r="I117" s="15">
        <v>2639.81</v>
      </c>
      <c r="J117" s="15">
        <v>0</v>
      </c>
      <c r="K117" s="15">
        <v>2639.81</v>
      </c>
    </row>
    <row r="118" spans="1:11" s="23" customFormat="1" ht="12.75" x14ac:dyDescent="0.2">
      <c r="A118" s="23" t="s">
        <v>622</v>
      </c>
      <c r="B118" s="23" t="s">
        <v>1050</v>
      </c>
      <c r="C118" s="15">
        <v>0</v>
      </c>
      <c r="D118" s="15">
        <v>37880.54</v>
      </c>
      <c r="E118" s="15">
        <v>37880.54</v>
      </c>
      <c r="F118" s="15">
        <v>20182.259999999998</v>
      </c>
      <c r="G118" s="15">
        <v>20182.259999999998</v>
      </c>
      <c r="H118" s="15">
        <v>20182.259999999998</v>
      </c>
      <c r="I118" s="15">
        <v>20182.259999999998</v>
      </c>
      <c r="J118" s="15">
        <v>0</v>
      </c>
      <c r="K118" s="15">
        <v>20182.259999999998</v>
      </c>
    </row>
    <row r="119" spans="1:11" s="23" customFormat="1" ht="12.75" x14ac:dyDescent="0.2">
      <c r="A119" s="23" t="s">
        <v>623</v>
      </c>
      <c r="B119" s="23" t="s">
        <v>1051</v>
      </c>
      <c r="C119" s="15">
        <v>0</v>
      </c>
      <c r="D119" s="15">
        <v>44458.03</v>
      </c>
      <c r="E119" s="15">
        <v>44458.03</v>
      </c>
      <c r="F119" s="15">
        <v>28216.77</v>
      </c>
      <c r="G119" s="15">
        <v>28216.77</v>
      </c>
      <c r="H119" s="15">
        <v>28216.77</v>
      </c>
      <c r="I119" s="15">
        <v>28216.77</v>
      </c>
      <c r="J119" s="15">
        <v>0</v>
      </c>
      <c r="K119" s="15">
        <v>28216.77</v>
      </c>
    </row>
    <row r="120" spans="1:11" s="23" customFormat="1" ht="12.75" x14ac:dyDescent="0.2">
      <c r="A120" s="23" t="s">
        <v>624</v>
      </c>
      <c r="B120" s="23" t="s">
        <v>1052</v>
      </c>
      <c r="C120" s="15">
        <v>0</v>
      </c>
      <c r="D120" s="15">
        <v>103841.25</v>
      </c>
      <c r="E120" s="15">
        <v>103841.25</v>
      </c>
      <c r="F120" s="15">
        <v>61735.18</v>
      </c>
      <c r="G120" s="15">
        <v>61735.18</v>
      </c>
      <c r="H120" s="15">
        <v>61735.18</v>
      </c>
      <c r="I120" s="15">
        <v>61735.18</v>
      </c>
      <c r="J120" s="15">
        <v>0</v>
      </c>
      <c r="K120" s="15">
        <v>61735.18</v>
      </c>
    </row>
    <row r="121" spans="1:11" s="23" customFormat="1" ht="12.75" x14ac:dyDescent="0.2">
      <c r="A121" s="23" t="s">
        <v>627</v>
      </c>
      <c r="B121" s="23" t="s">
        <v>1055</v>
      </c>
      <c r="C121" s="15">
        <v>0</v>
      </c>
      <c r="D121" s="15">
        <v>52412.57</v>
      </c>
      <c r="E121" s="15">
        <v>52412.57</v>
      </c>
      <c r="F121" s="15">
        <v>52412.57</v>
      </c>
      <c r="G121" s="15">
        <v>52412.57</v>
      </c>
      <c r="H121" s="15">
        <v>52412.57</v>
      </c>
      <c r="I121" s="15">
        <v>52412.57</v>
      </c>
      <c r="J121" s="15">
        <v>27.53</v>
      </c>
      <c r="K121" s="15">
        <v>52440.1</v>
      </c>
    </row>
    <row r="122" spans="1:11" s="23" customFormat="1" ht="12.75" x14ac:dyDescent="0.2">
      <c r="A122" s="23" t="s">
        <v>1320</v>
      </c>
      <c r="B122" s="23" t="s">
        <v>1650</v>
      </c>
      <c r="C122" s="15">
        <v>0</v>
      </c>
      <c r="D122" s="15">
        <v>1818.91</v>
      </c>
      <c r="E122" s="15">
        <v>1818.91</v>
      </c>
      <c r="F122" s="15">
        <v>832.91</v>
      </c>
      <c r="G122" s="15">
        <v>832.91</v>
      </c>
      <c r="H122" s="15">
        <v>832.91</v>
      </c>
      <c r="I122" s="15">
        <v>832.91</v>
      </c>
      <c r="J122" s="15">
        <v>0</v>
      </c>
      <c r="K122" s="15">
        <v>832.91</v>
      </c>
    </row>
    <row r="123" spans="1:11" s="23" customFormat="1" ht="12.75" x14ac:dyDescent="0.2">
      <c r="A123" s="23" t="s">
        <v>1321</v>
      </c>
      <c r="B123" s="23" t="s">
        <v>1651</v>
      </c>
      <c r="C123" s="15">
        <v>0</v>
      </c>
      <c r="D123" s="15">
        <v>6300</v>
      </c>
      <c r="E123" s="15">
        <v>6300</v>
      </c>
      <c r="F123" s="15">
        <v>889.9</v>
      </c>
      <c r="G123" s="15">
        <v>889.9</v>
      </c>
      <c r="H123" s="15">
        <v>889.9</v>
      </c>
      <c r="I123" s="15">
        <v>889.9</v>
      </c>
      <c r="J123" s="15">
        <v>0</v>
      </c>
      <c r="K123" s="15">
        <v>889.9</v>
      </c>
    </row>
    <row r="124" spans="1:11" s="23" customFormat="1" ht="12.75" x14ac:dyDescent="0.2">
      <c r="A124" s="23" t="s">
        <v>1322</v>
      </c>
      <c r="B124" s="23" t="s">
        <v>1566</v>
      </c>
      <c r="C124" s="15">
        <v>0</v>
      </c>
      <c r="D124" s="15">
        <v>59792</v>
      </c>
      <c r="E124" s="15">
        <v>59792</v>
      </c>
      <c r="F124" s="15">
        <v>56942.46</v>
      </c>
      <c r="G124" s="15">
        <v>56942.46</v>
      </c>
      <c r="H124" s="15">
        <v>56942.46</v>
      </c>
      <c r="I124" s="15">
        <v>56942.46</v>
      </c>
      <c r="J124" s="15">
        <v>0</v>
      </c>
      <c r="K124" s="15">
        <v>56942.46</v>
      </c>
    </row>
    <row r="125" spans="1:11" s="23" customFormat="1" ht="12.75" x14ac:dyDescent="0.2">
      <c r="A125" s="23" t="s">
        <v>1323</v>
      </c>
      <c r="B125" s="23" t="s">
        <v>1567</v>
      </c>
      <c r="C125" s="15">
        <v>0</v>
      </c>
      <c r="D125" s="15">
        <v>29167</v>
      </c>
      <c r="E125" s="15">
        <v>29167</v>
      </c>
      <c r="F125" s="15">
        <v>28583.25</v>
      </c>
      <c r="G125" s="15">
        <v>28583.25</v>
      </c>
      <c r="H125" s="15">
        <v>28583.25</v>
      </c>
      <c r="I125" s="15">
        <v>28583.25</v>
      </c>
      <c r="J125" s="15">
        <v>0</v>
      </c>
      <c r="K125" s="15">
        <v>28583.25</v>
      </c>
    </row>
    <row r="126" spans="1:11" s="23" customFormat="1" ht="12.75" x14ac:dyDescent="0.2">
      <c r="A126" s="23" t="s">
        <v>1324</v>
      </c>
      <c r="B126" s="23" t="s">
        <v>1568</v>
      </c>
      <c r="C126" s="15">
        <v>0</v>
      </c>
      <c r="D126" s="15">
        <v>38189.82</v>
      </c>
      <c r="E126" s="15">
        <v>38189.82</v>
      </c>
      <c r="F126" s="15">
        <v>38189.82</v>
      </c>
      <c r="G126" s="15">
        <v>38189.82</v>
      </c>
      <c r="H126" s="15">
        <v>38189.82</v>
      </c>
      <c r="I126" s="15">
        <v>38189.82</v>
      </c>
      <c r="J126" s="15">
        <v>0</v>
      </c>
      <c r="K126" s="15">
        <v>38189.82</v>
      </c>
    </row>
    <row r="127" spans="1:11" s="23" customFormat="1" ht="12.75" x14ac:dyDescent="0.2">
      <c r="A127" s="23" t="s">
        <v>1325</v>
      </c>
      <c r="B127" s="23" t="s">
        <v>1569</v>
      </c>
      <c r="C127" s="15">
        <v>0</v>
      </c>
      <c r="D127" s="15">
        <v>120000</v>
      </c>
      <c r="E127" s="15">
        <v>120000</v>
      </c>
      <c r="F127" s="15">
        <v>8454.16</v>
      </c>
      <c r="G127" s="15">
        <v>8454.16</v>
      </c>
      <c r="H127" s="15">
        <v>8454.16</v>
      </c>
      <c r="I127" s="15">
        <v>8454.16</v>
      </c>
      <c r="J127" s="15">
        <v>0</v>
      </c>
      <c r="K127" s="15">
        <v>8454.16</v>
      </c>
    </row>
    <row r="128" spans="1:11" s="23" customFormat="1" ht="12.75" x14ac:dyDescent="0.2">
      <c r="A128" s="23" t="s">
        <v>1326</v>
      </c>
      <c r="B128" s="23" t="s">
        <v>1570</v>
      </c>
      <c r="C128" s="15">
        <v>0</v>
      </c>
      <c r="D128" s="15">
        <v>96288</v>
      </c>
      <c r="E128" s="15">
        <v>96288</v>
      </c>
      <c r="F128" s="15">
        <v>32333.05</v>
      </c>
      <c r="G128" s="15">
        <v>32333.05</v>
      </c>
      <c r="H128" s="15">
        <v>32333.05</v>
      </c>
      <c r="I128" s="15">
        <v>32333.05</v>
      </c>
      <c r="J128" s="15">
        <v>0</v>
      </c>
      <c r="K128" s="15">
        <v>32333.05</v>
      </c>
    </row>
    <row r="129" spans="1:11" s="23" customFormat="1" ht="12.75" x14ac:dyDescent="0.2">
      <c r="A129" s="23" t="s">
        <v>1327</v>
      </c>
      <c r="B129" s="23" t="s">
        <v>1652</v>
      </c>
      <c r="C129" s="15">
        <v>0</v>
      </c>
      <c r="D129" s="15">
        <v>472594</v>
      </c>
      <c r="E129" s="15">
        <v>472594</v>
      </c>
      <c r="F129" s="15">
        <v>289556.78000000003</v>
      </c>
      <c r="G129" s="15">
        <v>289556.78000000003</v>
      </c>
      <c r="H129" s="15">
        <v>289556.78000000003</v>
      </c>
      <c r="I129" s="15">
        <v>289556.78000000003</v>
      </c>
      <c r="J129" s="15">
        <v>0</v>
      </c>
      <c r="K129" s="15">
        <v>289556.78000000003</v>
      </c>
    </row>
    <row r="130" spans="1:11" s="23" customFormat="1" ht="12.75" x14ac:dyDescent="0.2">
      <c r="A130" s="23" t="s">
        <v>1328</v>
      </c>
      <c r="B130" s="23" t="s">
        <v>1653</v>
      </c>
      <c r="C130" s="15">
        <v>0</v>
      </c>
      <c r="D130" s="15">
        <v>345898</v>
      </c>
      <c r="E130" s="15">
        <v>345898</v>
      </c>
      <c r="F130" s="15">
        <v>214063.76</v>
      </c>
      <c r="G130" s="15">
        <v>214063.76</v>
      </c>
      <c r="H130" s="15">
        <v>214063.76</v>
      </c>
      <c r="I130" s="15">
        <v>214063.76</v>
      </c>
      <c r="J130" s="15">
        <v>0</v>
      </c>
      <c r="K130" s="15">
        <v>214063.76</v>
      </c>
    </row>
    <row r="131" spans="1:11" s="23" customFormat="1" ht="12.75" x14ac:dyDescent="0.2">
      <c r="A131" s="23" t="s">
        <v>1766</v>
      </c>
      <c r="B131" s="23" t="s">
        <v>1767</v>
      </c>
      <c r="C131" s="15">
        <v>0</v>
      </c>
      <c r="D131" s="15">
        <v>60180</v>
      </c>
      <c r="E131" s="15">
        <v>60180</v>
      </c>
      <c r="F131" s="15">
        <v>58596.97</v>
      </c>
      <c r="G131" s="15">
        <v>58596.97</v>
      </c>
      <c r="H131" s="15">
        <v>58596.97</v>
      </c>
      <c r="I131" s="15">
        <v>58596.97</v>
      </c>
      <c r="J131" s="15">
        <v>0</v>
      </c>
      <c r="K131" s="15">
        <v>58596.97</v>
      </c>
    </row>
    <row r="132" spans="1:11" s="23" customFormat="1" ht="12.75" x14ac:dyDescent="0.2">
      <c r="A132" s="23" t="s">
        <v>1768</v>
      </c>
      <c r="B132" s="23" t="s">
        <v>1769</v>
      </c>
      <c r="C132" s="15">
        <v>0</v>
      </c>
      <c r="D132" s="15">
        <v>34170</v>
      </c>
      <c r="E132" s="15">
        <v>34170</v>
      </c>
      <c r="F132" s="15">
        <v>23884.61</v>
      </c>
      <c r="G132" s="15">
        <v>23884.61</v>
      </c>
      <c r="H132" s="15">
        <v>23884.61</v>
      </c>
      <c r="I132" s="15">
        <v>23884.61</v>
      </c>
      <c r="J132" s="15">
        <v>0</v>
      </c>
      <c r="K132" s="15">
        <v>23884.61</v>
      </c>
    </row>
    <row r="133" spans="1:11" s="23" customFormat="1" ht="12.75" x14ac:dyDescent="0.2">
      <c r="A133" s="23" t="s">
        <v>1770</v>
      </c>
      <c r="B133" s="23" t="s">
        <v>1771</v>
      </c>
      <c r="C133" s="15">
        <v>0</v>
      </c>
      <c r="D133" s="15">
        <v>51918</v>
      </c>
      <c r="E133" s="15">
        <v>51918</v>
      </c>
      <c r="F133" s="15">
        <v>29862.87</v>
      </c>
      <c r="G133" s="15">
        <v>29862.87</v>
      </c>
      <c r="H133" s="15">
        <v>29862.87</v>
      </c>
      <c r="I133" s="15">
        <v>29862.87</v>
      </c>
      <c r="J133" s="15">
        <v>0</v>
      </c>
      <c r="K133" s="15">
        <v>29862.87</v>
      </c>
    </row>
    <row r="134" spans="1:11" s="23" customFormat="1" ht="12.75" x14ac:dyDescent="0.2">
      <c r="A134" s="23" t="s">
        <v>1772</v>
      </c>
      <c r="B134" s="23" t="s">
        <v>1773</v>
      </c>
      <c r="C134" s="15">
        <v>0</v>
      </c>
      <c r="D134" s="15">
        <v>50490</v>
      </c>
      <c r="E134" s="15">
        <v>50490</v>
      </c>
      <c r="F134" s="15">
        <v>36145.07</v>
      </c>
      <c r="G134" s="15">
        <v>36145.07</v>
      </c>
      <c r="H134" s="15">
        <v>36145.07</v>
      </c>
      <c r="I134" s="15">
        <v>36145.07</v>
      </c>
      <c r="J134" s="15">
        <v>0</v>
      </c>
      <c r="K134" s="15">
        <v>36145.07</v>
      </c>
    </row>
    <row r="135" spans="1:11" s="23" customFormat="1" ht="12.75" x14ac:dyDescent="0.2">
      <c r="A135" s="23" t="s">
        <v>2133</v>
      </c>
      <c r="B135" s="23" t="s">
        <v>2287</v>
      </c>
      <c r="C135" s="15">
        <v>0</v>
      </c>
      <c r="D135" s="15">
        <v>54945.69</v>
      </c>
      <c r="E135" s="15">
        <v>54945.69</v>
      </c>
      <c r="F135" s="15">
        <v>34679.49</v>
      </c>
      <c r="G135" s="15">
        <v>34679.49</v>
      </c>
      <c r="H135" s="15">
        <v>34679.49</v>
      </c>
      <c r="I135" s="15">
        <v>34679.49</v>
      </c>
      <c r="J135" s="15">
        <v>0</v>
      </c>
      <c r="K135" s="15">
        <v>34679.49</v>
      </c>
    </row>
    <row r="136" spans="1:11" s="23" customFormat="1" ht="12.75" x14ac:dyDescent="0.2">
      <c r="A136" s="23" t="s">
        <v>1774</v>
      </c>
      <c r="B136" s="23" t="s">
        <v>1775</v>
      </c>
      <c r="C136" s="15">
        <v>0</v>
      </c>
      <c r="D136" s="15">
        <v>67000</v>
      </c>
      <c r="E136" s="15">
        <v>67000</v>
      </c>
      <c r="F136" s="15">
        <v>65481.01</v>
      </c>
      <c r="G136" s="15">
        <v>65481.01</v>
      </c>
      <c r="H136" s="15">
        <v>65481.01</v>
      </c>
      <c r="I136" s="15">
        <v>65481.01</v>
      </c>
      <c r="J136" s="15">
        <v>0</v>
      </c>
      <c r="K136" s="15">
        <v>65481.01</v>
      </c>
    </row>
    <row r="137" spans="1:11" s="23" customFormat="1" ht="12.75" x14ac:dyDescent="0.2">
      <c r="A137" s="23" t="s">
        <v>2134</v>
      </c>
      <c r="B137" s="23" t="s">
        <v>2288</v>
      </c>
      <c r="C137" s="15">
        <v>0</v>
      </c>
      <c r="D137" s="15">
        <v>14282.27</v>
      </c>
      <c r="E137" s="15">
        <v>14282.27</v>
      </c>
      <c r="F137" s="15">
        <v>7778.21</v>
      </c>
      <c r="G137" s="15">
        <v>7778.21</v>
      </c>
      <c r="H137" s="15">
        <v>7778.21</v>
      </c>
      <c r="I137" s="15">
        <v>7778.21</v>
      </c>
      <c r="J137" s="15">
        <v>0</v>
      </c>
      <c r="K137" s="15">
        <v>7778.21</v>
      </c>
    </row>
    <row r="138" spans="1:11" s="23" customFormat="1" ht="12.75" x14ac:dyDescent="0.2">
      <c r="A138" s="23" t="s">
        <v>2135</v>
      </c>
      <c r="B138" s="23" t="s">
        <v>2289</v>
      </c>
      <c r="C138" s="15">
        <v>0</v>
      </c>
      <c r="D138" s="15">
        <v>17194.78</v>
      </c>
      <c r="E138" s="15">
        <v>17194.78</v>
      </c>
      <c r="F138" s="15">
        <v>4203.46</v>
      </c>
      <c r="G138" s="15">
        <v>4203.46</v>
      </c>
      <c r="H138" s="15">
        <v>4203.46</v>
      </c>
      <c r="I138" s="15">
        <v>4203.46</v>
      </c>
      <c r="J138" s="15">
        <v>0</v>
      </c>
      <c r="K138" s="15">
        <v>4203.46</v>
      </c>
    </row>
    <row r="139" spans="1:11" s="23" customFormat="1" ht="12.75" x14ac:dyDescent="0.2">
      <c r="A139" s="23" t="s">
        <v>2136</v>
      </c>
      <c r="B139" s="23" t="s">
        <v>2290</v>
      </c>
      <c r="C139" s="15">
        <v>0</v>
      </c>
      <c r="D139" s="15">
        <v>125935.01</v>
      </c>
      <c r="E139" s="15">
        <v>125935.01</v>
      </c>
      <c r="F139" s="15">
        <v>43583.77</v>
      </c>
      <c r="G139" s="15">
        <v>43583.77</v>
      </c>
      <c r="H139" s="15">
        <v>43583.77</v>
      </c>
      <c r="I139" s="15">
        <v>43583.77</v>
      </c>
      <c r="J139" s="15">
        <v>2200</v>
      </c>
      <c r="K139" s="15">
        <v>45783.77</v>
      </c>
    </row>
    <row r="140" spans="1:11" s="23" customFormat="1" ht="12.75" x14ac:dyDescent="0.2">
      <c r="A140" s="23" t="s">
        <v>2137</v>
      </c>
      <c r="B140" s="23" t="s">
        <v>2291</v>
      </c>
      <c r="C140" s="15">
        <v>0</v>
      </c>
      <c r="D140" s="15">
        <v>21000</v>
      </c>
      <c r="E140" s="15">
        <v>21000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</row>
    <row r="141" spans="1:11" s="23" customFormat="1" ht="12.75" x14ac:dyDescent="0.2">
      <c r="A141" s="23" t="s">
        <v>2138</v>
      </c>
      <c r="B141" s="23" t="s">
        <v>2292</v>
      </c>
      <c r="C141" s="15">
        <v>0</v>
      </c>
      <c r="D141" s="15">
        <v>21000</v>
      </c>
      <c r="E141" s="15">
        <v>21000</v>
      </c>
      <c r="F141" s="15">
        <v>11016.53</v>
      </c>
      <c r="G141" s="15">
        <v>11016.53</v>
      </c>
      <c r="H141" s="15">
        <v>11016.53</v>
      </c>
      <c r="I141" s="15">
        <v>11016.53</v>
      </c>
      <c r="J141" s="15">
        <v>0</v>
      </c>
      <c r="K141" s="15">
        <v>11016.53</v>
      </c>
    </row>
    <row r="142" spans="1:11" s="23" customFormat="1" ht="12.75" x14ac:dyDescent="0.2">
      <c r="A142" s="23" t="s">
        <v>1776</v>
      </c>
      <c r="B142" s="23" t="s">
        <v>1777</v>
      </c>
      <c r="C142" s="15">
        <v>0</v>
      </c>
      <c r="D142" s="15">
        <v>42600</v>
      </c>
      <c r="E142" s="15">
        <v>42600</v>
      </c>
      <c r="F142" s="15">
        <v>8334.7099999999991</v>
      </c>
      <c r="G142" s="15">
        <v>8334.7099999999991</v>
      </c>
      <c r="H142" s="15">
        <v>8334.7099999999991</v>
      </c>
      <c r="I142" s="15">
        <v>8334.7099999999991</v>
      </c>
      <c r="J142" s="15">
        <v>0</v>
      </c>
      <c r="K142" s="15">
        <v>8334.7099999999991</v>
      </c>
    </row>
    <row r="143" spans="1:11" s="23" customFormat="1" ht="12.75" x14ac:dyDescent="0.2">
      <c r="A143" s="23" t="s">
        <v>1778</v>
      </c>
      <c r="B143" s="23" t="s">
        <v>1779</v>
      </c>
      <c r="C143" s="15">
        <v>0</v>
      </c>
      <c r="D143" s="15">
        <v>100700</v>
      </c>
      <c r="E143" s="15">
        <v>100700</v>
      </c>
      <c r="F143" s="15">
        <v>21172.38</v>
      </c>
      <c r="G143" s="15">
        <v>21172.38</v>
      </c>
      <c r="H143" s="15">
        <v>21172.38</v>
      </c>
      <c r="I143" s="15">
        <v>21172.38</v>
      </c>
      <c r="J143" s="15">
        <v>0</v>
      </c>
      <c r="K143" s="15">
        <v>21172.38</v>
      </c>
    </row>
    <row r="144" spans="1:11" s="23" customFormat="1" ht="12.75" x14ac:dyDescent="0.2">
      <c r="A144" s="23" t="s">
        <v>1780</v>
      </c>
      <c r="B144" s="23" t="s">
        <v>1781</v>
      </c>
      <c r="C144" s="15">
        <v>0</v>
      </c>
      <c r="D144" s="15">
        <v>104789.52</v>
      </c>
      <c r="E144" s="15">
        <v>104789.52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</row>
    <row r="145" spans="1:11" s="23" customFormat="1" ht="12.75" x14ac:dyDescent="0.2">
      <c r="A145" s="23" t="s">
        <v>2139</v>
      </c>
      <c r="B145" s="23" t="s">
        <v>2293</v>
      </c>
      <c r="C145" s="15">
        <v>0</v>
      </c>
      <c r="D145" s="15">
        <v>7900</v>
      </c>
      <c r="E145" s="15">
        <v>7900</v>
      </c>
      <c r="F145" s="15">
        <v>7899.9</v>
      </c>
      <c r="G145" s="15">
        <v>7899.9</v>
      </c>
      <c r="H145" s="15">
        <v>7899.9</v>
      </c>
      <c r="I145" s="15">
        <v>7899.9</v>
      </c>
      <c r="J145" s="15">
        <v>0</v>
      </c>
      <c r="K145" s="15">
        <v>7899.9</v>
      </c>
    </row>
    <row r="146" spans="1:11" s="23" customFormat="1" ht="12.75" x14ac:dyDescent="0.2">
      <c r="A146" s="23" t="s">
        <v>1782</v>
      </c>
      <c r="B146" s="23" t="s">
        <v>388</v>
      </c>
      <c r="C146" s="15">
        <v>0</v>
      </c>
      <c r="D146" s="15">
        <v>4166.67</v>
      </c>
      <c r="E146" s="15">
        <v>4166.67</v>
      </c>
      <c r="F146" s="15">
        <v>4165.74</v>
      </c>
      <c r="G146" s="15">
        <v>4165.74</v>
      </c>
      <c r="H146" s="15">
        <v>4165.74</v>
      </c>
      <c r="I146" s="15">
        <v>4165.74</v>
      </c>
      <c r="J146" s="15">
        <v>0</v>
      </c>
      <c r="K146" s="15">
        <v>4165.74</v>
      </c>
    </row>
    <row r="147" spans="1:11" s="23" customFormat="1" ht="12.75" x14ac:dyDescent="0.2">
      <c r="A147" s="23" t="s">
        <v>1783</v>
      </c>
      <c r="B147" s="23" t="s">
        <v>1784</v>
      </c>
      <c r="C147" s="15">
        <v>0</v>
      </c>
      <c r="D147" s="15">
        <v>16529</v>
      </c>
      <c r="E147" s="15">
        <v>16529</v>
      </c>
      <c r="F147" s="15">
        <v>16030.15</v>
      </c>
      <c r="G147" s="15">
        <v>16030.15</v>
      </c>
      <c r="H147" s="15">
        <v>16030.15</v>
      </c>
      <c r="I147" s="15">
        <v>16030.15</v>
      </c>
      <c r="J147" s="15">
        <v>0</v>
      </c>
      <c r="K147" s="15">
        <v>16030.15</v>
      </c>
    </row>
    <row r="148" spans="1:11" s="23" customFormat="1" ht="12.75" x14ac:dyDescent="0.2">
      <c r="A148" s="23" t="s">
        <v>2140</v>
      </c>
      <c r="B148" s="23" t="s">
        <v>2294</v>
      </c>
      <c r="C148" s="15">
        <v>0</v>
      </c>
      <c r="D148" s="15">
        <v>3000</v>
      </c>
      <c r="E148" s="15">
        <v>3000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</row>
    <row r="149" spans="1:11" s="23" customFormat="1" ht="12.75" x14ac:dyDescent="0.2">
      <c r="A149" s="23" t="s">
        <v>2141</v>
      </c>
      <c r="B149" s="23" t="s">
        <v>2295</v>
      </c>
      <c r="C149" s="15">
        <v>0</v>
      </c>
      <c r="D149" s="15">
        <v>5000</v>
      </c>
      <c r="E149" s="15">
        <v>5000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</row>
    <row r="150" spans="1:11" s="23" customFormat="1" ht="12.75" x14ac:dyDescent="0.2">
      <c r="A150" s="23" t="s">
        <v>628</v>
      </c>
      <c r="B150" s="23" t="s">
        <v>978</v>
      </c>
      <c r="C150" s="15">
        <v>0</v>
      </c>
      <c r="D150" s="15">
        <v>8608.2000000000007</v>
      </c>
      <c r="E150" s="15">
        <v>8608.2000000000007</v>
      </c>
      <c r="F150" s="15">
        <v>8608.2000000000007</v>
      </c>
      <c r="G150" s="15">
        <v>8608.2000000000007</v>
      </c>
      <c r="H150" s="15">
        <v>8608.2000000000007</v>
      </c>
      <c r="I150" s="15">
        <v>8608.2000000000007</v>
      </c>
      <c r="J150" s="15">
        <v>36.78</v>
      </c>
      <c r="K150" s="15">
        <v>8644.98</v>
      </c>
    </row>
    <row r="151" spans="1:11" s="23" customFormat="1" ht="12.75" x14ac:dyDescent="0.2">
      <c r="A151" s="23" t="s">
        <v>631</v>
      </c>
      <c r="B151" s="23" t="s">
        <v>1551</v>
      </c>
      <c r="C151" s="15">
        <v>0</v>
      </c>
      <c r="D151" s="15">
        <v>49408.19</v>
      </c>
      <c r="E151" s="15">
        <v>49408.19</v>
      </c>
      <c r="F151" s="15">
        <v>47938.21</v>
      </c>
      <c r="G151" s="15">
        <v>47938.21</v>
      </c>
      <c r="H151" s="15">
        <v>47938.21</v>
      </c>
      <c r="I151" s="15">
        <v>47938.21</v>
      </c>
      <c r="J151" s="15">
        <v>790.11</v>
      </c>
      <c r="K151" s="15">
        <v>48728.32</v>
      </c>
    </row>
    <row r="152" spans="1:11" s="23" customFormat="1" ht="12.75" x14ac:dyDescent="0.2">
      <c r="A152" s="23" t="s">
        <v>635</v>
      </c>
      <c r="B152" s="23" t="s">
        <v>1552</v>
      </c>
      <c r="C152" s="15">
        <v>668840</v>
      </c>
      <c r="D152" s="15">
        <v>9165.4100000000326</v>
      </c>
      <c r="E152" s="15">
        <v>678005.41</v>
      </c>
      <c r="F152" s="15">
        <v>675082.23999999999</v>
      </c>
      <c r="G152" s="15">
        <v>675082.23999999999</v>
      </c>
      <c r="H152" s="15">
        <v>675082.23999999999</v>
      </c>
      <c r="I152" s="15">
        <v>630793.52</v>
      </c>
      <c r="J152" s="15">
        <v>0</v>
      </c>
      <c r="K152" s="15">
        <v>630793.52</v>
      </c>
    </row>
    <row r="153" spans="1:11" s="23" customFormat="1" ht="12.75" x14ac:dyDescent="0.2">
      <c r="A153" s="23" t="s">
        <v>636</v>
      </c>
      <c r="B153" s="23" t="s">
        <v>1553</v>
      </c>
      <c r="C153" s="15">
        <v>6700</v>
      </c>
      <c r="D153" s="15">
        <v>41064.839999999997</v>
      </c>
      <c r="E153" s="15">
        <v>47764.84</v>
      </c>
      <c r="F153" s="15">
        <v>42119.57</v>
      </c>
      <c r="G153" s="15">
        <v>42119.57</v>
      </c>
      <c r="H153" s="15">
        <v>42119.57</v>
      </c>
      <c r="I153" s="15">
        <v>41667.089999999997</v>
      </c>
      <c r="J153" s="15">
        <v>328.22</v>
      </c>
      <c r="K153" s="15">
        <v>41995.31</v>
      </c>
    </row>
    <row r="154" spans="1:11" s="23" customFormat="1" ht="12.75" x14ac:dyDescent="0.2">
      <c r="A154" s="23" t="s">
        <v>637</v>
      </c>
      <c r="B154" s="23" t="s">
        <v>1554</v>
      </c>
      <c r="C154" s="15">
        <v>3235</v>
      </c>
      <c r="D154" s="15">
        <v>7758.25</v>
      </c>
      <c r="E154" s="15">
        <v>10993.25</v>
      </c>
      <c r="F154" s="15">
        <v>8608.5</v>
      </c>
      <c r="G154" s="15">
        <v>8608.5</v>
      </c>
      <c r="H154" s="15">
        <v>8608.5</v>
      </c>
      <c r="I154" s="15">
        <v>8608.5</v>
      </c>
      <c r="J154" s="15">
        <v>0</v>
      </c>
      <c r="K154" s="15">
        <v>8608.5</v>
      </c>
    </row>
    <row r="155" spans="1:11" s="23" customFormat="1" ht="12.75" x14ac:dyDescent="0.2">
      <c r="A155" s="23" t="s">
        <v>638</v>
      </c>
      <c r="B155" s="23" t="s">
        <v>1555</v>
      </c>
      <c r="C155" s="15">
        <v>1072994</v>
      </c>
      <c r="D155" s="15">
        <v>89695.270000000019</v>
      </c>
      <c r="E155" s="15">
        <v>1162689.27</v>
      </c>
      <c r="F155" s="15">
        <v>1157193.02</v>
      </c>
      <c r="G155" s="15">
        <v>1157193.02</v>
      </c>
      <c r="H155" s="15">
        <v>1157193.02</v>
      </c>
      <c r="I155" s="15">
        <v>1070774.75</v>
      </c>
      <c r="J155" s="15">
        <v>71471.149999999994</v>
      </c>
      <c r="K155" s="15">
        <v>1142245.8999999999</v>
      </c>
    </row>
    <row r="156" spans="1:11" s="23" customFormat="1" ht="12.75" x14ac:dyDescent="0.2">
      <c r="A156" s="23" t="s">
        <v>2142</v>
      </c>
      <c r="B156" s="23" t="s">
        <v>2296</v>
      </c>
      <c r="C156" s="15">
        <v>705378</v>
      </c>
      <c r="D156" s="15">
        <v>36350.060000000056</v>
      </c>
      <c r="E156" s="15">
        <v>741728.06</v>
      </c>
      <c r="F156" s="15">
        <v>724730.87</v>
      </c>
      <c r="G156" s="15">
        <v>724730.87</v>
      </c>
      <c r="H156" s="15">
        <v>724730.87</v>
      </c>
      <c r="I156" s="15">
        <v>668639.5</v>
      </c>
      <c r="J156" s="15">
        <v>43851.519999999997</v>
      </c>
      <c r="K156" s="15">
        <v>712491.02</v>
      </c>
    </row>
    <row r="157" spans="1:11" s="23" customFormat="1" ht="12.75" x14ac:dyDescent="0.2">
      <c r="A157" s="23" t="s">
        <v>639</v>
      </c>
      <c r="B157" s="23" t="s">
        <v>1556</v>
      </c>
      <c r="C157" s="15">
        <v>64603</v>
      </c>
      <c r="D157" s="15">
        <v>1956.179999999993</v>
      </c>
      <c r="E157" s="15">
        <v>66559.179999999993</v>
      </c>
      <c r="F157" s="15">
        <v>58148.09</v>
      </c>
      <c r="G157" s="15">
        <v>58148.09</v>
      </c>
      <c r="H157" s="15">
        <v>58148.09</v>
      </c>
      <c r="I157" s="15">
        <v>39324.86</v>
      </c>
      <c r="J157" s="15">
        <v>0</v>
      </c>
      <c r="K157" s="15">
        <v>39324.86</v>
      </c>
    </row>
    <row r="158" spans="1:11" s="23" customFormat="1" ht="12.75" x14ac:dyDescent="0.2">
      <c r="A158" s="23" t="s">
        <v>640</v>
      </c>
      <c r="B158" s="23" t="s">
        <v>980</v>
      </c>
      <c r="C158" s="15">
        <v>0</v>
      </c>
      <c r="D158" s="15">
        <v>193732.15</v>
      </c>
      <c r="E158" s="15">
        <v>193732.15</v>
      </c>
      <c r="F158" s="15">
        <v>604.55999999999995</v>
      </c>
      <c r="G158" s="15">
        <v>604.55999999999995</v>
      </c>
      <c r="H158" s="15">
        <v>604.55999999999995</v>
      </c>
      <c r="I158" s="15">
        <v>604.55999999999995</v>
      </c>
      <c r="J158" s="15">
        <v>0</v>
      </c>
      <c r="K158" s="15">
        <v>604.55999999999995</v>
      </c>
    </row>
    <row r="159" spans="1:11" s="23" customFormat="1" ht="12.75" x14ac:dyDescent="0.2">
      <c r="A159" s="23" t="s">
        <v>2143</v>
      </c>
      <c r="B159" s="23" t="s">
        <v>2297</v>
      </c>
      <c r="C159" s="15">
        <v>0</v>
      </c>
      <c r="D159" s="15">
        <v>3000</v>
      </c>
      <c r="E159" s="15">
        <v>3000</v>
      </c>
      <c r="F159" s="15">
        <v>2961</v>
      </c>
      <c r="G159" s="15">
        <v>2961</v>
      </c>
      <c r="H159" s="15">
        <v>2961</v>
      </c>
      <c r="I159" s="15">
        <v>2961</v>
      </c>
      <c r="J159" s="15">
        <v>0</v>
      </c>
      <c r="K159" s="15">
        <v>2961</v>
      </c>
    </row>
    <row r="160" spans="1:11" s="23" customFormat="1" ht="12.75" x14ac:dyDescent="0.2">
      <c r="A160" s="23" t="s">
        <v>2144</v>
      </c>
      <c r="B160" s="23" t="s">
        <v>2298</v>
      </c>
      <c r="C160" s="15">
        <v>0</v>
      </c>
      <c r="D160" s="15">
        <v>3000</v>
      </c>
      <c r="E160" s="15">
        <v>3000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</row>
    <row r="161" spans="1:11" s="23" customFormat="1" ht="12.75" x14ac:dyDescent="0.2">
      <c r="A161" s="23" t="s">
        <v>641</v>
      </c>
      <c r="B161" s="23" t="s">
        <v>1557</v>
      </c>
      <c r="C161" s="15">
        <v>10705</v>
      </c>
      <c r="D161" s="15">
        <v>12482.23</v>
      </c>
      <c r="E161" s="15">
        <v>23187.23</v>
      </c>
      <c r="F161" s="15">
        <v>19293.88</v>
      </c>
      <c r="G161" s="15">
        <v>19293.88</v>
      </c>
      <c r="H161" s="15">
        <v>19293.88</v>
      </c>
      <c r="I161" s="15">
        <v>18147.88</v>
      </c>
      <c r="J161" s="15">
        <v>0</v>
      </c>
      <c r="K161" s="15">
        <v>18147.88</v>
      </c>
    </row>
    <row r="162" spans="1:11" s="23" customFormat="1" ht="12.75" x14ac:dyDescent="0.2">
      <c r="A162" s="23" t="s">
        <v>642</v>
      </c>
      <c r="B162" s="23" t="s">
        <v>981</v>
      </c>
      <c r="C162" s="15">
        <v>0</v>
      </c>
      <c r="D162" s="15">
        <v>3852.17</v>
      </c>
      <c r="E162" s="15">
        <v>3852.17</v>
      </c>
      <c r="F162" s="15">
        <v>3848.22</v>
      </c>
      <c r="G162" s="15">
        <v>3848.22</v>
      </c>
      <c r="H162" s="15">
        <v>3848.22</v>
      </c>
      <c r="I162" s="15">
        <v>3848.22</v>
      </c>
      <c r="J162" s="15">
        <v>0</v>
      </c>
      <c r="K162" s="15">
        <v>3848.22</v>
      </c>
    </row>
    <row r="163" spans="1:11" s="23" customFormat="1" ht="12.75" x14ac:dyDescent="0.2">
      <c r="A163" s="23" t="s">
        <v>643</v>
      </c>
      <c r="B163" s="23" t="s">
        <v>1056</v>
      </c>
      <c r="C163" s="15">
        <v>0</v>
      </c>
      <c r="D163" s="15">
        <v>29166</v>
      </c>
      <c r="E163" s="15">
        <v>29166</v>
      </c>
      <c r="F163" s="15">
        <v>29152.59</v>
      </c>
      <c r="G163" s="15">
        <v>29152.59</v>
      </c>
      <c r="H163" s="15">
        <v>29152.59</v>
      </c>
      <c r="I163" s="15">
        <v>29152.59</v>
      </c>
      <c r="J163" s="15">
        <v>0</v>
      </c>
      <c r="K163" s="15">
        <v>29152.59</v>
      </c>
    </row>
    <row r="164" spans="1:11" s="23" customFormat="1" ht="12.75" x14ac:dyDescent="0.2">
      <c r="A164" s="23" t="s">
        <v>1785</v>
      </c>
      <c r="B164" s="23" t="s">
        <v>1786</v>
      </c>
      <c r="C164" s="15">
        <v>0</v>
      </c>
      <c r="D164" s="15">
        <v>8353.7999999999993</v>
      </c>
      <c r="E164" s="15">
        <v>8353.7999999999993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</row>
    <row r="165" spans="1:11" s="23" customFormat="1" ht="12.75" x14ac:dyDescent="0.2">
      <c r="A165" s="23" t="s">
        <v>1787</v>
      </c>
      <c r="B165" s="23" t="s">
        <v>1788</v>
      </c>
      <c r="C165" s="15">
        <v>0</v>
      </c>
      <c r="D165" s="15">
        <v>6976.8</v>
      </c>
      <c r="E165" s="15">
        <v>6976.8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</row>
    <row r="166" spans="1:11" s="23" customFormat="1" ht="12.75" x14ac:dyDescent="0.2">
      <c r="A166" s="23" t="s">
        <v>645</v>
      </c>
      <c r="B166" s="23" t="s">
        <v>1558</v>
      </c>
      <c r="C166" s="15">
        <v>0</v>
      </c>
      <c r="D166" s="15">
        <v>45448.55</v>
      </c>
      <c r="E166" s="15">
        <v>45448.55</v>
      </c>
      <c r="F166" s="15">
        <v>12028.88</v>
      </c>
      <c r="G166" s="15">
        <v>12028.88</v>
      </c>
      <c r="H166" s="15">
        <v>12028.88</v>
      </c>
      <c r="I166" s="15">
        <v>12028.88</v>
      </c>
      <c r="J166" s="15">
        <v>476.23</v>
      </c>
      <c r="K166" s="15">
        <v>12505.11</v>
      </c>
    </row>
    <row r="167" spans="1:11" s="23" customFormat="1" ht="12.75" x14ac:dyDescent="0.2">
      <c r="A167" s="23" t="s">
        <v>646</v>
      </c>
      <c r="B167" s="23" t="s">
        <v>982</v>
      </c>
      <c r="C167" s="15">
        <v>0</v>
      </c>
      <c r="D167" s="15">
        <v>1628.34</v>
      </c>
      <c r="E167" s="15">
        <v>1628.34</v>
      </c>
      <c r="F167" s="15">
        <v>1628.3</v>
      </c>
      <c r="G167" s="15">
        <v>1628.3</v>
      </c>
      <c r="H167" s="15">
        <v>1628.3</v>
      </c>
      <c r="I167" s="15">
        <v>1628.3</v>
      </c>
      <c r="J167" s="15">
        <v>0</v>
      </c>
      <c r="K167" s="15">
        <v>1628.3</v>
      </c>
    </row>
    <row r="168" spans="1:11" s="23" customFormat="1" ht="12.75" x14ac:dyDescent="0.2">
      <c r="A168" s="23" t="s">
        <v>647</v>
      </c>
      <c r="B168" s="23" t="s">
        <v>983</v>
      </c>
      <c r="C168" s="15">
        <v>0</v>
      </c>
      <c r="D168" s="15">
        <v>7295.04</v>
      </c>
      <c r="E168" s="15">
        <v>7295.04</v>
      </c>
      <c r="F168" s="15">
        <v>1320.6</v>
      </c>
      <c r="G168" s="15">
        <v>1320.6</v>
      </c>
      <c r="H168" s="15">
        <v>1320.6</v>
      </c>
      <c r="I168" s="15">
        <v>1320.6</v>
      </c>
      <c r="J168" s="15">
        <v>0</v>
      </c>
      <c r="K168" s="15">
        <v>1320.6</v>
      </c>
    </row>
    <row r="169" spans="1:11" s="23" customFormat="1" ht="12.75" x14ac:dyDescent="0.2">
      <c r="A169" s="23" t="s">
        <v>648</v>
      </c>
      <c r="B169" s="23" t="s">
        <v>966</v>
      </c>
      <c r="C169" s="15">
        <v>0</v>
      </c>
      <c r="D169" s="15">
        <v>45477.14</v>
      </c>
      <c r="E169" s="15">
        <v>45477.14</v>
      </c>
      <c r="F169" s="15">
        <v>45477.14</v>
      </c>
      <c r="G169" s="15">
        <v>45477.14</v>
      </c>
      <c r="H169" s="15">
        <v>45477.14</v>
      </c>
      <c r="I169" s="15">
        <v>45477.14</v>
      </c>
      <c r="J169" s="15">
        <v>0</v>
      </c>
      <c r="K169" s="15">
        <v>45477.14</v>
      </c>
    </row>
    <row r="170" spans="1:11" s="23" customFormat="1" ht="12.75" x14ac:dyDescent="0.2">
      <c r="A170" s="23" t="s">
        <v>649</v>
      </c>
      <c r="B170" s="23" t="s">
        <v>1057</v>
      </c>
      <c r="C170" s="15">
        <v>0</v>
      </c>
      <c r="D170" s="15">
        <v>308104.96000000002</v>
      </c>
      <c r="E170" s="15">
        <v>308104.96000000002</v>
      </c>
      <c r="F170" s="15">
        <v>247849.04</v>
      </c>
      <c r="G170" s="15">
        <v>247849.04</v>
      </c>
      <c r="H170" s="15">
        <v>247849.04</v>
      </c>
      <c r="I170" s="15">
        <v>247849.04</v>
      </c>
      <c r="J170" s="15">
        <v>0</v>
      </c>
      <c r="K170" s="15">
        <v>247849.04</v>
      </c>
    </row>
    <row r="171" spans="1:11" s="23" customFormat="1" ht="12.75" x14ac:dyDescent="0.2">
      <c r="A171" s="23" t="s">
        <v>650</v>
      </c>
      <c r="B171" s="23" t="s">
        <v>1058</v>
      </c>
      <c r="C171" s="15">
        <v>0</v>
      </c>
      <c r="D171" s="15">
        <v>105699.75</v>
      </c>
      <c r="E171" s="15">
        <v>105699.75</v>
      </c>
      <c r="F171" s="15">
        <v>39650.120000000003</v>
      </c>
      <c r="G171" s="15">
        <v>39650.120000000003</v>
      </c>
      <c r="H171" s="15">
        <v>39650.120000000003</v>
      </c>
      <c r="I171" s="15">
        <v>39650.120000000003</v>
      </c>
      <c r="J171" s="15">
        <v>0</v>
      </c>
      <c r="K171" s="15">
        <v>39650.120000000003</v>
      </c>
    </row>
    <row r="172" spans="1:11" s="23" customFormat="1" ht="12.75" x14ac:dyDescent="0.2">
      <c r="A172" s="23" t="s">
        <v>651</v>
      </c>
      <c r="B172" s="23" t="s">
        <v>1059</v>
      </c>
      <c r="C172" s="15">
        <v>0</v>
      </c>
      <c r="D172" s="15">
        <v>65984.13</v>
      </c>
      <c r="E172" s="15">
        <v>65984.13</v>
      </c>
      <c r="F172" s="15">
        <v>44264.2</v>
      </c>
      <c r="G172" s="15">
        <v>44264.2</v>
      </c>
      <c r="H172" s="15">
        <v>44264.2</v>
      </c>
      <c r="I172" s="15">
        <v>44264.2</v>
      </c>
      <c r="J172" s="15">
        <v>0</v>
      </c>
      <c r="K172" s="15">
        <v>44264.2</v>
      </c>
    </row>
    <row r="173" spans="1:11" s="23" customFormat="1" ht="12.75" x14ac:dyDescent="0.2">
      <c r="A173" s="23" t="s">
        <v>652</v>
      </c>
      <c r="B173" s="23" t="s">
        <v>1060</v>
      </c>
      <c r="C173" s="15">
        <v>0</v>
      </c>
      <c r="D173" s="15">
        <v>22010.62</v>
      </c>
      <c r="E173" s="15">
        <v>22010.62</v>
      </c>
      <c r="F173" s="15">
        <v>12500.91</v>
      </c>
      <c r="G173" s="15">
        <v>12500.91</v>
      </c>
      <c r="H173" s="15">
        <v>12500.91</v>
      </c>
      <c r="I173" s="15">
        <v>12500.91</v>
      </c>
      <c r="J173" s="15">
        <v>0</v>
      </c>
      <c r="K173" s="15">
        <v>12500.91</v>
      </c>
    </row>
    <row r="174" spans="1:11" s="23" customFormat="1" ht="12.75" x14ac:dyDescent="0.2">
      <c r="A174" s="23" t="s">
        <v>653</v>
      </c>
      <c r="B174" s="23" t="s">
        <v>1061</v>
      </c>
      <c r="C174" s="15">
        <v>0</v>
      </c>
      <c r="D174" s="15">
        <v>16990.23</v>
      </c>
      <c r="E174" s="15">
        <v>16990.23</v>
      </c>
      <c r="F174" s="15">
        <v>6829.79</v>
      </c>
      <c r="G174" s="15">
        <v>6829.79</v>
      </c>
      <c r="H174" s="15">
        <v>6829.79</v>
      </c>
      <c r="I174" s="15">
        <v>6829.79</v>
      </c>
      <c r="J174" s="15">
        <v>0</v>
      </c>
      <c r="K174" s="15">
        <v>6829.79</v>
      </c>
    </row>
    <row r="175" spans="1:11" s="23" customFormat="1" ht="12.75" x14ac:dyDescent="0.2">
      <c r="A175" s="23" t="s">
        <v>654</v>
      </c>
      <c r="B175" s="23" t="s">
        <v>1062</v>
      </c>
      <c r="C175" s="15">
        <v>0</v>
      </c>
      <c r="D175" s="15">
        <v>9783.43</v>
      </c>
      <c r="E175" s="15">
        <v>9783.43</v>
      </c>
      <c r="F175" s="15">
        <v>9755.4599999999991</v>
      </c>
      <c r="G175" s="15">
        <v>9755.4599999999991</v>
      </c>
      <c r="H175" s="15">
        <v>9755.4599999999991</v>
      </c>
      <c r="I175" s="15">
        <v>9755.4599999999991</v>
      </c>
      <c r="J175" s="15">
        <v>0</v>
      </c>
      <c r="K175" s="15">
        <v>9755.4599999999991</v>
      </c>
    </row>
    <row r="176" spans="1:11" s="23" customFormat="1" ht="12.75" x14ac:dyDescent="0.2">
      <c r="A176" s="23" t="s">
        <v>655</v>
      </c>
      <c r="B176" s="23" t="s">
        <v>1559</v>
      </c>
      <c r="C176" s="15">
        <v>0</v>
      </c>
      <c r="D176" s="15">
        <v>39346.129999999997</v>
      </c>
      <c r="E176" s="15">
        <v>39346.129999999997</v>
      </c>
      <c r="F176" s="15">
        <v>7881.98</v>
      </c>
      <c r="G176" s="15">
        <v>7881.98</v>
      </c>
      <c r="H176" s="15">
        <v>7881.98</v>
      </c>
      <c r="I176" s="15">
        <v>7881.98</v>
      </c>
      <c r="J176" s="15">
        <v>0</v>
      </c>
      <c r="K176" s="15">
        <v>7881.98</v>
      </c>
    </row>
    <row r="177" spans="1:11" s="23" customFormat="1" ht="12.75" x14ac:dyDescent="0.2">
      <c r="A177" s="23" t="s">
        <v>656</v>
      </c>
      <c r="B177" s="23" t="s">
        <v>1063</v>
      </c>
      <c r="C177" s="15">
        <v>0</v>
      </c>
      <c r="D177" s="15">
        <v>163291.15</v>
      </c>
      <c r="E177" s="15">
        <v>163291.15</v>
      </c>
      <c r="F177" s="15">
        <v>141322.76</v>
      </c>
      <c r="G177" s="15">
        <v>141322.76</v>
      </c>
      <c r="H177" s="15">
        <v>141322.76</v>
      </c>
      <c r="I177" s="15">
        <v>141322.76</v>
      </c>
      <c r="J177" s="15">
        <v>0</v>
      </c>
      <c r="K177" s="15">
        <v>141322.76</v>
      </c>
    </row>
    <row r="178" spans="1:11" s="23" customFormat="1" ht="12.75" x14ac:dyDescent="0.2">
      <c r="A178" s="23" t="s">
        <v>1329</v>
      </c>
      <c r="B178" s="23" t="s">
        <v>1654</v>
      </c>
      <c r="C178" s="15">
        <v>0</v>
      </c>
      <c r="D178" s="15">
        <v>21565.43</v>
      </c>
      <c r="E178" s="15">
        <v>21565.43</v>
      </c>
      <c r="F178" s="15">
        <v>4699.76</v>
      </c>
      <c r="G178" s="15">
        <v>4699.76</v>
      </c>
      <c r="H178" s="15">
        <v>4699.76</v>
      </c>
      <c r="I178" s="15">
        <v>4699.76</v>
      </c>
      <c r="J178" s="15">
        <v>729.58</v>
      </c>
      <c r="K178" s="15">
        <v>5429.34</v>
      </c>
    </row>
    <row r="179" spans="1:11" s="23" customFormat="1" ht="12.75" x14ac:dyDescent="0.2">
      <c r="A179" s="23" t="s">
        <v>1330</v>
      </c>
      <c r="B179" s="23" t="s">
        <v>1655</v>
      </c>
      <c r="C179" s="15">
        <v>0</v>
      </c>
      <c r="D179" s="15">
        <v>50000</v>
      </c>
      <c r="E179" s="15">
        <v>50000</v>
      </c>
      <c r="F179" s="15">
        <v>49864.31</v>
      </c>
      <c r="G179" s="15">
        <v>49864.31</v>
      </c>
      <c r="H179" s="15">
        <v>49864.31</v>
      </c>
      <c r="I179" s="15">
        <v>49864.31</v>
      </c>
      <c r="J179" s="15">
        <v>22.52</v>
      </c>
      <c r="K179" s="15">
        <v>49886.83</v>
      </c>
    </row>
    <row r="180" spans="1:11" s="23" customFormat="1" ht="12.75" x14ac:dyDescent="0.2">
      <c r="A180" s="23" t="s">
        <v>1331</v>
      </c>
      <c r="B180" s="23" t="s">
        <v>1656</v>
      </c>
      <c r="C180" s="15">
        <v>0</v>
      </c>
      <c r="D180" s="15">
        <v>8333.33</v>
      </c>
      <c r="E180" s="15">
        <v>8333.33</v>
      </c>
      <c r="F180" s="15">
        <v>3872.25</v>
      </c>
      <c r="G180" s="15">
        <v>3872.25</v>
      </c>
      <c r="H180" s="15">
        <v>3872.25</v>
      </c>
      <c r="I180" s="15">
        <v>3872.25</v>
      </c>
      <c r="J180" s="15">
        <v>0</v>
      </c>
      <c r="K180" s="15">
        <v>3872.25</v>
      </c>
    </row>
    <row r="181" spans="1:11" s="23" customFormat="1" ht="12.75" x14ac:dyDescent="0.2">
      <c r="A181" s="23" t="s">
        <v>1332</v>
      </c>
      <c r="B181" s="23" t="s">
        <v>1574</v>
      </c>
      <c r="C181" s="15">
        <v>0</v>
      </c>
      <c r="D181" s="15">
        <v>94806.29</v>
      </c>
      <c r="E181" s="15">
        <v>94806.29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</row>
    <row r="182" spans="1:11" s="23" customFormat="1" ht="12.75" x14ac:dyDescent="0.2">
      <c r="A182" s="23" t="s">
        <v>1333</v>
      </c>
      <c r="B182" s="23" t="s">
        <v>1575</v>
      </c>
      <c r="C182" s="15">
        <v>0</v>
      </c>
      <c r="D182" s="15">
        <v>42289.32</v>
      </c>
      <c r="E182" s="15">
        <v>42289.32</v>
      </c>
      <c r="F182" s="15">
        <v>42289.32</v>
      </c>
      <c r="G182" s="15">
        <v>42289.32</v>
      </c>
      <c r="H182" s="15">
        <v>42289.32</v>
      </c>
      <c r="I182" s="15">
        <v>42289.32</v>
      </c>
      <c r="J182" s="15">
        <v>0</v>
      </c>
      <c r="K182" s="15">
        <v>42289.32</v>
      </c>
    </row>
    <row r="183" spans="1:11" s="23" customFormat="1" ht="12.75" x14ac:dyDescent="0.2">
      <c r="A183" s="23" t="s">
        <v>1334</v>
      </c>
      <c r="B183" s="23" t="s">
        <v>1576</v>
      </c>
      <c r="C183" s="15">
        <v>0</v>
      </c>
      <c r="D183" s="15">
        <v>69934</v>
      </c>
      <c r="E183" s="15">
        <v>69934</v>
      </c>
      <c r="F183" s="15">
        <v>68850.34</v>
      </c>
      <c r="G183" s="15">
        <v>68850.34</v>
      </c>
      <c r="H183" s="15">
        <v>68850.34</v>
      </c>
      <c r="I183" s="15">
        <v>68850.34</v>
      </c>
      <c r="J183" s="15">
        <v>0</v>
      </c>
      <c r="K183" s="15">
        <v>68850.34</v>
      </c>
    </row>
    <row r="184" spans="1:11" s="23" customFormat="1" ht="12.75" x14ac:dyDescent="0.2">
      <c r="A184" s="23" t="s">
        <v>1335</v>
      </c>
      <c r="B184" s="23" t="s">
        <v>1577</v>
      </c>
      <c r="C184" s="15">
        <v>0</v>
      </c>
      <c r="D184" s="15">
        <v>29167</v>
      </c>
      <c r="E184" s="15">
        <v>29167</v>
      </c>
      <c r="F184" s="15">
        <v>26428.92</v>
      </c>
      <c r="G184" s="15">
        <v>26428.92</v>
      </c>
      <c r="H184" s="15">
        <v>26428.92</v>
      </c>
      <c r="I184" s="15">
        <v>26428.92</v>
      </c>
      <c r="J184" s="15">
        <v>0</v>
      </c>
      <c r="K184" s="15">
        <v>26428.92</v>
      </c>
    </row>
    <row r="185" spans="1:11" s="23" customFormat="1" ht="12.75" x14ac:dyDescent="0.2">
      <c r="A185" s="23" t="s">
        <v>1336</v>
      </c>
      <c r="B185" s="23" t="s">
        <v>1578</v>
      </c>
      <c r="C185" s="15">
        <v>0</v>
      </c>
      <c r="D185" s="15">
        <v>29167</v>
      </c>
      <c r="E185" s="15">
        <v>29167</v>
      </c>
      <c r="F185" s="15">
        <v>16892.2</v>
      </c>
      <c r="G185" s="15">
        <v>16892.2</v>
      </c>
      <c r="H185" s="15">
        <v>16892.2</v>
      </c>
      <c r="I185" s="15">
        <v>16892.2</v>
      </c>
      <c r="J185" s="15">
        <v>0</v>
      </c>
      <c r="K185" s="15">
        <v>16892.2</v>
      </c>
    </row>
    <row r="186" spans="1:11" s="23" customFormat="1" ht="12.75" x14ac:dyDescent="0.2">
      <c r="A186" s="23" t="s">
        <v>1337</v>
      </c>
      <c r="B186" s="23" t="s">
        <v>1657</v>
      </c>
      <c r="C186" s="15">
        <v>0</v>
      </c>
      <c r="D186" s="15">
        <v>20811.560000000001</v>
      </c>
      <c r="E186" s="15">
        <v>20811.560000000001</v>
      </c>
      <c r="F186" s="15">
        <v>20626.189999999999</v>
      </c>
      <c r="G186" s="15">
        <v>20626.189999999999</v>
      </c>
      <c r="H186" s="15">
        <v>20626.189999999999</v>
      </c>
      <c r="I186" s="15">
        <v>20626.189999999999</v>
      </c>
      <c r="J186" s="15">
        <v>0</v>
      </c>
      <c r="K186" s="15">
        <v>20626.189999999999</v>
      </c>
    </row>
    <row r="187" spans="1:11" s="23" customFormat="1" ht="12.75" x14ac:dyDescent="0.2">
      <c r="A187" s="23" t="s">
        <v>1338</v>
      </c>
      <c r="B187" s="23" t="s">
        <v>1658</v>
      </c>
      <c r="C187" s="15">
        <v>0</v>
      </c>
      <c r="D187" s="15">
        <v>20415.560000000001</v>
      </c>
      <c r="E187" s="15">
        <v>20415.560000000001</v>
      </c>
      <c r="F187" s="15">
        <v>19745.89</v>
      </c>
      <c r="G187" s="15">
        <v>19745.89</v>
      </c>
      <c r="H187" s="15">
        <v>19745.89</v>
      </c>
      <c r="I187" s="15">
        <v>19745.89</v>
      </c>
      <c r="J187" s="15">
        <v>1075.48</v>
      </c>
      <c r="K187" s="15">
        <v>20821.37</v>
      </c>
    </row>
    <row r="188" spans="1:11" s="23" customFormat="1" ht="12.75" x14ac:dyDescent="0.2">
      <c r="A188" s="23" t="s">
        <v>1339</v>
      </c>
      <c r="B188" s="23" t="s">
        <v>1579</v>
      </c>
      <c r="C188" s="15">
        <v>0</v>
      </c>
      <c r="D188" s="15">
        <v>32337.69</v>
      </c>
      <c r="E188" s="15">
        <v>32337.69</v>
      </c>
      <c r="F188" s="15">
        <v>16098.85</v>
      </c>
      <c r="G188" s="15">
        <v>16098.85</v>
      </c>
      <c r="H188" s="15">
        <v>16098.85</v>
      </c>
      <c r="I188" s="15">
        <v>16098.85</v>
      </c>
      <c r="J188" s="15">
        <v>0</v>
      </c>
      <c r="K188" s="15">
        <v>16098.85</v>
      </c>
    </row>
    <row r="189" spans="1:11" s="23" customFormat="1" ht="12.75" x14ac:dyDescent="0.2">
      <c r="A189" s="23" t="s">
        <v>1791</v>
      </c>
      <c r="B189" s="23" t="s">
        <v>1792</v>
      </c>
      <c r="C189" s="15">
        <v>0</v>
      </c>
      <c r="D189" s="15">
        <v>55386</v>
      </c>
      <c r="E189" s="15">
        <v>55386</v>
      </c>
      <c r="F189" s="15">
        <v>23576.27</v>
      </c>
      <c r="G189" s="15">
        <v>23576.27</v>
      </c>
      <c r="H189" s="15">
        <v>23576.27</v>
      </c>
      <c r="I189" s="15">
        <v>23576.27</v>
      </c>
      <c r="J189" s="15">
        <v>0</v>
      </c>
      <c r="K189" s="15">
        <v>23576.27</v>
      </c>
    </row>
    <row r="190" spans="1:11" s="23" customFormat="1" ht="12.75" x14ac:dyDescent="0.2">
      <c r="A190" s="23" t="s">
        <v>2145</v>
      </c>
      <c r="B190" s="23" t="s">
        <v>2299</v>
      </c>
      <c r="C190" s="15">
        <v>0</v>
      </c>
      <c r="D190" s="15">
        <v>20000</v>
      </c>
      <c r="E190" s="15">
        <v>20000</v>
      </c>
      <c r="F190" s="15">
        <v>19432.32</v>
      </c>
      <c r="G190" s="15">
        <v>19432.32</v>
      </c>
      <c r="H190" s="15">
        <v>19432.32</v>
      </c>
      <c r="I190" s="15">
        <v>19432.32</v>
      </c>
      <c r="J190" s="15">
        <v>0</v>
      </c>
      <c r="K190" s="15">
        <v>19432.32</v>
      </c>
    </row>
    <row r="191" spans="1:11" s="23" customFormat="1" ht="12.75" x14ac:dyDescent="0.2">
      <c r="A191" s="23" t="s">
        <v>1793</v>
      </c>
      <c r="B191" s="23" t="s">
        <v>1794</v>
      </c>
      <c r="C191" s="15">
        <v>0</v>
      </c>
      <c r="D191" s="15">
        <v>27806.36</v>
      </c>
      <c r="E191" s="15">
        <v>27806.36</v>
      </c>
      <c r="F191" s="15">
        <v>17740.84</v>
      </c>
      <c r="G191" s="15">
        <v>17740.84</v>
      </c>
      <c r="H191" s="15">
        <v>17740.84</v>
      </c>
      <c r="I191" s="15">
        <v>17740.84</v>
      </c>
      <c r="J191" s="15">
        <v>0</v>
      </c>
      <c r="K191" s="15">
        <v>17740.84</v>
      </c>
    </row>
    <row r="192" spans="1:11" s="23" customFormat="1" ht="12.75" x14ac:dyDescent="0.2">
      <c r="A192" s="23" t="s">
        <v>1795</v>
      </c>
      <c r="B192" s="23" t="s">
        <v>1796</v>
      </c>
      <c r="C192" s="15">
        <v>0</v>
      </c>
      <c r="D192" s="15">
        <v>24600</v>
      </c>
      <c r="E192" s="15">
        <v>24600</v>
      </c>
      <c r="F192" s="15">
        <v>24600</v>
      </c>
      <c r="G192" s="15">
        <v>24600</v>
      </c>
      <c r="H192" s="15">
        <v>24600</v>
      </c>
      <c r="I192" s="15">
        <v>24600</v>
      </c>
      <c r="J192" s="15">
        <v>0</v>
      </c>
      <c r="K192" s="15">
        <v>24600</v>
      </c>
    </row>
    <row r="193" spans="1:11" s="23" customFormat="1" ht="12.75" x14ac:dyDescent="0.2">
      <c r="A193" s="23" t="s">
        <v>1797</v>
      </c>
      <c r="B193" s="23" t="s">
        <v>1798</v>
      </c>
      <c r="C193" s="15">
        <v>0</v>
      </c>
      <c r="D193" s="15">
        <v>80200</v>
      </c>
      <c r="E193" s="15">
        <v>80200</v>
      </c>
      <c r="F193" s="15">
        <v>35830.47</v>
      </c>
      <c r="G193" s="15">
        <v>35830.47</v>
      </c>
      <c r="H193" s="15">
        <v>35830.47</v>
      </c>
      <c r="I193" s="15">
        <v>35830.47</v>
      </c>
      <c r="J193" s="15">
        <v>0</v>
      </c>
      <c r="K193" s="15">
        <v>35830.47</v>
      </c>
    </row>
    <row r="194" spans="1:11" s="23" customFormat="1" ht="12.75" x14ac:dyDescent="0.2">
      <c r="A194" s="23" t="s">
        <v>2146</v>
      </c>
      <c r="B194" s="23" t="s">
        <v>2300</v>
      </c>
      <c r="C194" s="15">
        <v>0</v>
      </c>
      <c r="D194" s="15">
        <v>135891.24</v>
      </c>
      <c r="E194" s="15">
        <v>135891.24</v>
      </c>
      <c r="F194" s="15">
        <v>78711.05</v>
      </c>
      <c r="G194" s="15">
        <v>78711.05</v>
      </c>
      <c r="H194" s="15">
        <v>78711.05</v>
      </c>
      <c r="I194" s="15">
        <v>78711.05</v>
      </c>
      <c r="J194" s="15">
        <v>0</v>
      </c>
      <c r="K194" s="15">
        <v>78711.05</v>
      </c>
    </row>
    <row r="195" spans="1:11" s="23" customFormat="1" ht="12.75" x14ac:dyDescent="0.2">
      <c r="A195" s="23" t="s">
        <v>2147</v>
      </c>
      <c r="B195" s="23" t="s">
        <v>2301</v>
      </c>
      <c r="C195" s="15">
        <v>0</v>
      </c>
      <c r="D195" s="15">
        <v>32273.54</v>
      </c>
      <c r="E195" s="15">
        <v>32273.54</v>
      </c>
      <c r="F195" s="15">
        <v>8250.7800000000007</v>
      </c>
      <c r="G195" s="15">
        <v>8250.7800000000007</v>
      </c>
      <c r="H195" s="15">
        <v>8250.7800000000007</v>
      </c>
      <c r="I195" s="15">
        <v>8250.7800000000007</v>
      </c>
      <c r="J195" s="15">
        <v>989.25</v>
      </c>
      <c r="K195" s="15">
        <v>9240.0300000000007</v>
      </c>
    </row>
    <row r="196" spans="1:11" s="23" customFormat="1" ht="12.75" x14ac:dyDescent="0.2">
      <c r="A196" s="23" t="s">
        <v>2148</v>
      </c>
      <c r="B196" s="23" t="s">
        <v>2302</v>
      </c>
      <c r="C196" s="15">
        <v>0</v>
      </c>
      <c r="D196" s="15">
        <v>38217.07</v>
      </c>
      <c r="E196" s="15">
        <v>38217.07</v>
      </c>
      <c r="F196" s="15">
        <v>18683.13</v>
      </c>
      <c r="G196" s="15">
        <v>18683.13</v>
      </c>
      <c r="H196" s="15">
        <v>18683.13</v>
      </c>
      <c r="I196" s="15">
        <v>18683.13</v>
      </c>
      <c r="J196" s="15">
        <v>0</v>
      </c>
      <c r="K196" s="15">
        <v>18683.13</v>
      </c>
    </row>
    <row r="197" spans="1:11" s="23" customFormat="1" ht="12.75" x14ac:dyDescent="0.2">
      <c r="A197" s="23" t="s">
        <v>2149</v>
      </c>
      <c r="B197" s="23" t="s">
        <v>2303</v>
      </c>
      <c r="C197" s="15">
        <v>0</v>
      </c>
      <c r="D197" s="15">
        <v>21000</v>
      </c>
      <c r="E197" s="15">
        <v>21000</v>
      </c>
      <c r="F197" s="15">
        <v>1662.1</v>
      </c>
      <c r="G197" s="15">
        <v>1662.1</v>
      </c>
      <c r="H197" s="15">
        <v>1662.1</v>
      </c>
      <c r="I197" s="15">
        <v>1662.1</v>
      </c>
      <c r="J197" s="15">
        <v>0</v>
      </c>
      <c r="K197" s="15">
        <v>1662.1</v>
      </c>
    </row>
    <row r="198" spans="1:11" s="23" customFormat="1" ht="12.75" x14ac:dyDescent="0.2">
      <c r="A198" s="23" t="s">
        <v>2150</v>
      </c>
      <c r="B198" s="23" t="s">
        <v>2304</v>
      </c>
      <c r="C198" s="15">
        <v>0</v>
      </c>
      <c r="D198" s="15">
        <v>22843.040000000001</v>
      </c>
      <c r="E198" s="15">
        <v>22843.040000000001</v>
      </c>
      <c r="F198" s="15">
        <v>13166.67</v>
      </c>
      <c r="G198" s="15">
        <v>13166.67</v>
      </c>
      <c r="H198" s="15">
        <v>13166.67</v>
      </c>
      <c r="I198" s="15">
        <v>13166.67</v>
      </c>
      <c r="J198" s="15">
        <v>0</v>
      </c>
      <c r="K198" s="15">
        <v>13166.67</v>
      </c>
    </row>
    <row r="199" spans="1:11" s="23" customFormat="1" ht="12.75" x14ac:dyDescent="0.2">
      <c r="A199" s="23" t="s">
        <v>2151</v>
      </c>
      <c r="B199" s="23" t="s">
        <v>2305</v>
      </c>
      <c r="C199" s="15">
        <v>0</v>
      </c>
      <c r="D199" s="15">
        <v>50000</v>
      </c>
      <c r="E199" s="15">
        <v>50000</v>
      </c>
      <c r="F199" s="15">
        <v>7761.95</v>
      </c>
      <c r="G199" s="15">
        <v>7761.95</v>
      </c>
      <c r="H199" s="15">
        <v>7761.95</v>
      </c>
      <c r="I199" s="15">
        <v>7761.95</v>
      </c>
      <c r="J199" s="15">
        <v>0</v>
      </c>
      <c r="K199" s="15">
        <v>7761.95</v>
      </c>
    </row>
    <row r="200" spans="1:11" s="23" customFormat="1" ht="12.75" x14ac:dyDescent="0.2">
      <c r="A200" s="23" t="s">
        <v>2152</v>
      </c>
      <c r="B200" s="23" t="s">
        <v>2306</v>
      </c>
      <c r="C200" s="15">
        <v>0</v>
      </c>
      <c r="D200" s="15">
        <v>5000</v>
      </c>
      <c r="E200" s="15">
        <v>5000</v>
      </c>
      <c r="F200" s="15">
        <v>1070</v>
      </c>
      <c r="G200" s="15">
        <v>1070</v>
      </c>
      <c r="H200" s="15">
        <v>1070</v>
      </c>
      <c r="I200" s="15">
        <v>1070</v>
      </c>
      <c r="J200" s="15">
        <v>0</v>
      </c>
      <c r="K200" s="15">
        <v>1070</v>
      </c>
    </row>
    <row r="201" spans="1:11" s="23" customFormat="1" ht="12.75" x14ac:dyDescent="0.2">
      <c r="A201" s="23" t="s">
        <v>1799</v>
      </c>
      <c r="B201" s="23" t="s">
        <v>1800</v>
      </c>
      <c r="C201" s="15">
        <v>0</v>
      </c>
      <c r="D201" s="15">
        <v>77823.600000000006</v>
      </c>
      <c r="E201" s="15">
        <v>77823.600000000006</v>
      </c>
      <c r="F201" s="15">
        <v>46469.45</v>
      </c>
      <c r="G201" s="15">
        <v>46469.45</v>
      </c>
      <c r="H201" s="15">
        <v>46469.45</v>
      </c>
      <c r="I201" s="15">
        <v>46469.45</v>
      </c>
      <c r="J201" s="15">
        <v>0</v>
      </c>
      <c r="K201" s="15">
        <v>46469.45</v>
      </c>
    </row>
    <row r="202" spans="1:11" s="23" customFormat="1" ht="12.75" x14ac:dyDescent="0.2">
      <c r="A202" s="23" t="s">
        <v>1801</v>
      </c>
      <c r="B202" s="23" t="s">
        <v>1802</v>
      </c>
      <c r="C202" s="15">
        <v>0</v>
      </c>
      <c r="D202" s="15">
        <v>78495.839999999997</v>
      </c>
      <c r="E202" s="15">
        <v>78495.839999999997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</row>
    <row r="203" spans="1:11" s="23" customFormat="1" ht="12.75" x14ac:dyDescent="0.2">
      <c r="A203" s="23" t="s">
        <v>1803</v>
      </c>
      <c r="B203" s="23" t="s">
        <v>1804</v>
      </c>
      <c r="C203" s="15">
        <v>0</v>
      </c>
      <c r="D203" s="15">
        <v>32490</v>
      </c>
      <c r="E203" s="15">
        <v>32490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</row>
    <row r="204" spans="1:11" s="23" customFormat="1" ht="12.75" x14ac:dyDescent="0.2">
      <c r="A204" s="23" t="s">
        <v>1805</v>
      </c>
      <c r="B204" s="23" t="s">
        <v>1806</v>
      </c>
      <c r="C204" s="15">
        <v>0</v>
      </c>
      <c r="D204" s="15">
        <v>4166.67</v>
      </c>
      <c r="E204" s="15">
        <v>4166.67</v>
      </c>
      <c r="F204" s="15">
        <v>1930</v>
      </c>
      <c r="G204" s="15">
        <v>1930</v>
      </c>
      <c r="H204" s="15">
        <v>1930</v>
      </c>
      <c r="I204" s="15">
        <v>1930</v>
      </c>
      <c r="J204" s="15">
        <v>0</v>
      </c>
      <c r="K204" s="15">
        <v>1930</v>
      </c>
    </row>
    <row r="205" spans="1:11" s="23" customFormat="1" ht="12.75" x14ac:dyDescent="0.2">
      <c r="A205" s="23" t="s">
        <v>1807</v>
      </c>
      <c r="B205" s="23" t="s">
        <v>1808</v>
      </c>
      <c r="C205" s="15">
        <v>0</v>
      </c>
      <c r="D205" s="15">
        <v>16529</v>
      </c>
      <c r="E205" s="15">
        <v>16529</v>
      </c>
      <c r="F205" s="15">
        <v>16529</v>
      </c>
      <c r="G205" s="15">
        <v>16529</v>
      </c>
      <c r="H205" s="15">
        <v>16529</v>
      </c>
      <c r="I205" s="15">
        <v>16529</v>
      </c>
      <c r="J205" s="15">
        <v>0</v>
      </c>
      <c r="K205" s="15">
        <v>16529</v>
      </c>
    </row>
    <row r="206" spans="1:11" s="23" customFormat="1" ht="12.75" x14ac:dyDescent="0.2">
      <c r="A206" s="23" t="s">
        <v>1809</v>
      </c>
      <c r="B206" s="23" t="s">
        <v>1810</v>
      </c>
      <c r="C206" s="15">
        <v>0</v>
      </c>
      <c r="D206" s="15">
        <v>41322</v>
      </c>
      <c r="E206" s="15">
        <v>41322</v>
      </c>
      <c r="F206" s="15">
        <v>32075.13</v>
      </c>
      <c r="G206" s="15">
        <v>32075.13</v>
      </c>
      <c r="H206" s="15">
        <v>32075.13</v>
      </c>
      <c r="I206" s="15">
        <v>32075.13</v>
      </c>
      <c r="J206" s="15">
        <v>0</v>
      </c>
      <c r="K206" s="15">
        <v>32075.13</v>
      </c>
    </row>
    <row r="207" spans="1:11" s="23" customFormat="1" ht="12.75" x14ac:dyDescent="0.2">
      <c r="A207" s="23" t="s">
        <v>2153</v>
      </c>
      <c r="B207" s="23" t="s">
        <v>2307</v>
      </c>
      <c r="C207" s="15">
        <v>0</v>
      </c>
      <c r="D207" s="15">
        <v>11000</v>
      </c>
      <c r="E207" s="15">
        <v>11000</v>
      </c>
      <c r="F207" s="15">
        <v>10498.4</v>
      </c>
      <c r="G207" s="15">
        <v>10498.4</v>
      </c>
      <c r="H207" s="15">
        <v>10498.4</v>
      </c>
      <c r="I207" s="15">
        <v>10498.4</v>
      </c>
      <c r="J207" s="15">
        <v>0</v>
      </c>
      <c r="K207" s="15">
        <v>10498.4</v>
      </c>
    </row>
    <row r="208" spans="1:11" s="23" customFormat="1" ht="12.75" x14ac:dyDescent="0.2">
      <c r="A208" s="23" t="s">
        <v>2154</v>
      </c>
      <c r="B208" s="23" t="s">
        <v>2308</v>
      </c>
      <c r="C208" s="15">
        <v>0</v>
      </c>
      <c r="D208" s="15">
        <v>2800</v>
      </c>
      <c r="E208" s="15">
        <v>2800</v>
      </c>
      <c r="F208" s="15">
        <v>2800</v>
      </c>
      <c r="G208" s="15">
        <v>2800</v>
      </c>
      <c r="H208" s="15">
        <v>2800</v>
      </c>
      <c r="I208" s="15">
        <v>2800</v>
      </c>
      <c r="J208" s="15">
        <v>0</v>
      </c>
      <c r="K208" s="15">
        <v>2800</v>
      </c>
    </row>
    <row r="209" spans="1:11" s="23" customFormat="1" ht="12.75" x14ac:dyDescent="0.2">
      <c r="A209" s="23" t="s">
        <v>659</v>
      </c>
      <c r="B209" s="23" t="s">
        <v>1560</v>
      </c>
      <c r="C209" s="15">
        <v>0</v>
      </c>
      <c r="D209" s="15">
        <v>4482.05</v>
      </c>
      <c r="E209" s="15">
        <v>4482.05</v>
      </c>
      <c r="F209" s="15">
        <v>4125.43</v>
      </c>
      <c r="G209" s="15">
        <v>4125.43</v>
      </c>
      <c r="H209" s="15">
        <v>4125.43</v>
      </c>
      <c r="I209" s="15">
        <v>4125.43</v>
      </c>
      <c r="J209" s="15">
        <v>0</v>
      </c>
      <c r="K209" s="15">
        <v>4125.43</v>
      </c>
    </row>
    <row r="210" spans="1:11" s="23" customFormat="1" ht="12.75" x14ac:dyDescent="0.2">
      <c r="A210" s="23" t="s">
        <v>661</v>
      </c>
      <c r="B210" s="23" t="s">
        <v>987</v>
      </c>
      <c r="C210" s="15">
        <v>0</v>
      </c>
      <c r="D210" s="15">
        <v>86155</v>
      </c>
      <c r="E210" s="15">
        <v>86155</v>
      </c>
      <c r="F210" s="15">
        <v>36260.31</v>
      </c>
      <c r="G210" s="15">
        <v>36260.31</v>
      </c>
      <c r="H210" s="15">
        <v>36260.31</v>
      </c>
      <c r="I210" s="15">
        <v>36260.31</v>
      </c>
      <c r="J210" s="15">
        <v>0</v>
      </c>
      <c r="K210" s="15">
        <v>36260.31</v>
      </c>
    </row>
    <row r="211" spans="1:11" s="23" customFormat="1" ht="12.75" x14ac:dyDescent="0.2">
      <c r="A211" s="23" t="s">
        <v>662</v>
      </c>
      <c r="B211" s="23" t="s">
        <v>1439</v>
      </c>
      <c r="C211" s="15">
        <v>5237</v>
      </c>
      <c r="D211" s="15">
        <v>3912.3999999999996</v>
      </c>
      <c r="E211" s="15">
        <v>9149.4</v>
      </c>
      <c r="F211" s="15">
        <v>8511.3700000000008</v>
      </c>
      <c r="G211" s="15">
        <v>8511.3700000000008</v>
      </c>
      <c r="H211" s="15">
        <v>8511.3700000000008</v>
      </c>
      <c r="I211" s="15">
        <v>8511.3700000000008</v>
      </c>
      <c r="J211" s="15">
        <v>0</v>
      </c>
      <c r="K211" s="15">
        <v>8511.3700000000008</v>
      </c>
    </row>
    <row r="212" spans="1:11" s="23" customFormat="1" ht="12.75" x14ac:dyDescent="0.2">
      <c r="A212" s="23" t="s">
        <v>663</v>
      </c>
      <c r="B212" s="23" t="s">
        <v>1440</v>
      </c>
      <c r="C212" s="15">
        <v>3389</v>
      </c>
      <c r="D212" s="15">
        <v>3042.62</v>
      </c>
      <c r="E212" s="15">
        <v>6431.62</v>
      </c>
      <c r="F212" s="15">
        <v>6431.56</v>
      </c>
      <c r="G212" s="15">
        <v>6431.56</v>
      </c>
      <c r="H212" s="15">
        <v>6431.56</v>
      </c>
      <c r="I212" s="15">
        <v>6431.56</v>
      </c>
      <c r="J212" s="15">
        <v>0</v>
      </c>
      <c r="K212" s="15">
        <v>6431.56</v>
      </c>
    </row>
    <row r="213" spans="1:11" s="23" customFormat="1" ht="12.75" x14ac:dyDescent="0.2">
      <c r="A213" s="23" t="s">
        <v>2155</v>
      </c>
      <c r="B213" s="23" t="s">
        <v>2309</v>
      </c>
      <c r="C213" s="15">
        <v>0</v>
      </c>
      <c r="D213" s="15">
        <v>3000</v>
      </c>
      <c r="E213" s="15">
        <v>3000</v>
      </c>
      <c r="F213" s="15">
        <v>2135.19</v>
      </c>
      <c r="G213" s="15">
        <v>2135.19</v>
      </c>
      <c r="H213" s="15">
        <v>2135.19</v>
      </c>
      <c r="I213" s="15">
        <v>2135.19</v>
      </c>
      <c r="J213" s="15">
        <v>0</v>
      </c>
      <c r="K213" s="15">
        <v>2135.19</v>
      </c>
    </row>
    <row r="214" spans="1:11" s="23" customFormat="1" ht="12.75" x14ac:dyDescent="0.2">
      <c r="A214" s="23" t="s">
        <v>664</v>
      </c>
      <c r="B214" s="23" t="s">
        <v>1441</v>
      </c>
      <c r="C214" s="15">
        <v>7855</v>
      </c>
      <c r="D214" s="15">
        <v>20391.669999999998</v>
      </c>
      <c r="E214" s="15">
        <v>28246.67</v>
      </c>
      <c r="F214" s="15">
        <v>26005.87</v>
      </c>
      <c r="G214" s="15">
        <v>26005.87</v>
      </c>
      <c r="H214" s="15">
        <v>26005.87</v>
      </c>
      <c r="I214" s="15">
        <v>26005.87</v>
      </c>
      <c r="J214" s="15">
        <v>0</v>
      </c>
      <c r="K214" s="15">
        <v>26005.87</v>
      </c>
    </row>
    <row r="215" spans="1:11" s="23" customFormat="1" ht="12.75" x14ac:dyDescent="0.2">
      <c r="A215" s="23" t="s">
        <v>665</v>
      </c>
      <c r="B215" s="23" t="s">
        <v>1442</v>
      </c>
      <c r="C215" s="15">
        <v>7316</v>
      </c>
      <c r="D215" s="15">
        <v>9276.98</v>
      </c>
      <c r="E215" s="15">
        <v>16592.98</v>
      </c>
      <c r="F215" s="15">
        <v>14859.05</v>
      </c>
      <c r="G215" s="15">
        <v>14859.05</v>
      </c>
      <c r="H215" s="15">
        <v>14859.05</v>
      </c>
      <c r="I215" s="15">
        <v>14859.05</v>
      </c>
      <c r="J215" s="15">
        <v>0</v>
      </c>
      <c r="K215" s="15">
        <v>14859.05</v>
      </c>
    </row>
    <row r="216" spans="1:11" s="23" customFormat="1" ht="12.75" x14ac:dyDescent="0.2">
      <c r="A216" s="23" t="s">
        <v>666</v>
      </c>
      <c r="B216" s="23" t="s">
        <v>1443</v>
      </c>
      <c r="C216" s="15">
        <v>5391</v>
      </c>
      <c r="D216" s="15">
        <v>2700.66</v>
      </c>
      <c r="E216" s="15">
        <v>8091.66</v>
      </c>
      <c r="F216" s="15">
        <v>6088.92</v>
      </c>
      <c r="G216" s="15">
        <v>6088.92</v>
      </c>
      <c r="H216" s="15">
        <v>6088.92</v>
      </c>
      <c r="I216" s="15">
        <v>6088.92</v>
      </c>
      <c r="J216" s="15">
        <v>0</v>
      </c>
      <c r="K216" s="15">
        <v>6088.92</v>
      </c>
    </row>
    <row r="217" spans="1:11" s="23" customFormat="1" ht="12.75" x14ac:dyDescent="0.2">
      <c r="A217" s="23" t="s">
        <v>667</v>
      </c>
      <c r="B217" s="23" t="s">
        <v>1444</v>
      </c>
      <c r="C217" s="15">
        <v>15402</v>
      </c>
      <c r="D217" s="15">
        <v>18610.879999999997</v>
      </c>
      <c r="E217" s="15">
        <v>34012.879999999997</v>
      </c>
      <c r="F217" s="15">
        <v>33595.24</v>
      </c>
      <c r="G217" s="15">
        <v>33595.24</v>
      </c>
      <c r="H217" s="15">
        <v>33595.24</v>
      </c>
      <c r="I217" s="15">
        <v>33595.24</v>
      </c>
      <c r="J217" s="15">
        <v>0</v>
      </c>
      <c r="K217" s="15">
        <v>33595.24</v>
      </c>
    </row>
    <row r="218" spans="1:11" s="23" customFormat="1" ht="12.75" x14ac:dyDescent="0.2">
      <c r="A218" s="23" t="s">
        <v>668</v>
      </c>
      <c r="B218" s="23" t="s">
        <v>1445</v>
      </c>
      <c r="C218" s="15">
        <v>4544</v>
      </c>
      <c r="D218" s="15">
        <v>3299.4700000000003</v>
      </c>
      <c r="E218" s="15">
        <v>7843.47</v>
      </c>
      <c r="F218" s="15">
        <v>4208.75</v>
      </c>
      <c r="G218" s="15">
        <v>4208.75</v>
      </c>
      <c r="H218" s="15">
        <v>4208.75</v>
      </c>
      <c r="I218" s="15">
        <v>4208.75</v>
      </c>
      <c r="J218" s="15">
        <v>0</v>
      </c>
      <c r="K218" s="15">
        <v>4208.75</v>
      </c>
    </row>
    <row r="219" spans="1:11" s="23" customFormat="1" ht="12.75" x14ac:dyDescent="0.2">
      <c r="A219" s="23" t="s">
        <v>669</v>
      </c>
      <c r="B219" s="23" t="s">
        <v>1446</v>
      </c>
      <c r="C219" s="15">
        <v>6469</v>
      </c>
      <c r="D219" s="15">
        <v>9893.24</v>
      </c>
      <c r="E219" s="15">
        <v>16362.24</v>
      </c>
      <c r="F219" s="15">
        <v>15712.73</v>
      </c>
      <c r="G219" s="15">
        <v>15712.73</v>
      </c>
      <c r="H219" s="15">
        <v>15712.73</v>
      </c>
      <c r="I219" s="15">
        <v>15712.73</v>
      </c>
      <c r="J219" s="15">
        <v>0</v>
      </c>
      <c r="K219" s="15">
        <v>15712.73</v>
      </c>
    </row>
    <row r="220" spans="1:11" s="23" customFormat="1" ht="12.75" x14ac:dyDescent="0.2">
      <c r="A220" s="23" t="s">
        <v>670</v>
      </c>
      <c r="B220" s="23" t="s">
        <v>1447</v>
      </c>
      <c r="C220" s="15">
        <v>0</v>
      </c>
      <c r="D220" s="15">
        <v>24538.29</v>
      </c>
      <c r="E220" s="15">
        <v>24538.29</v>
      </c>
      <c r="F220" s="15">
        <v>1926.43</v>
      </c>
      <c r="G220" s="15">
        <v>1926.43</v>
      </c>
      <c r="H220" s="15">
        <v>1926.43</v>
      </c>
      <c r="I220" s="15">
        <v>1926.43</v>
      </c>
      <c r="J220" s="15">
        <v>0</v>
      </c>
      <c r="K220" s="15">
        <v>1926.43</v>
      </c>
    </row>
    <row r="221" spans="1:11" s="23" customFormat="1" ht="12.75" x14ac:dyDescent="0.2">
      <c r="A221" s="23" t="s">
        <v>671</v>
      </c>
      <c r="B221" s="23" t="s">
        <v>1064</v>
      </c>
      <c r="C221" s="15">
        <v>0</v>
      </c>
      <c r="D221" s="15">
        <v>20833</v>
      </c>
      <c r="E221" s="15">
        <v>20833</v>
      </c>
      <c r="F221" s="15">
        <v>20477.77</v>
      </c>
      <c r="G221" s="15">
        <v>20477.77</v>
      </c>
      <c r="H221" s="15">
        <v>20477.77</v>
      </c>
      <c r="I221" s="15">
        <v>20477.77</v>
      </c>
      <c r="J221" s="15">
        <v>0</v>
      </c>
      <c r="K221" s="15">
        <v>20477.77</v>
      </c>
    </row>
    <row r="222" spans="1:11" s="23" customFormat="1" ht="12.75" x14ac:dyDescent="0.2">
      <c r="A222" s="23" t="s">
        <v>672</v>
      </c>
      <c r="B222" s="23" t="s">
        <v>1065</v>
      </c>
      <c r="C222" s="15">
        <v>0</v>
      </c>
      <c r="D222" s="15">
        <v>10540.31</v>
      </c>
      <c r="E222" s="15">
        <v>10540.31</v>
      </c>
      <c r="F222" s="15">
        <v>3656.23</v>
      </c>
      <c r="G222" s="15">
        <v>3656.23</v>
      </c>
      <c r="H222" s="15">
        <v>3656.23</v>
      </c>
      <c r="I222" s="15">
        <v>3656.23</v>
      </c>
      <c r="J222" s="15">
        <v>0</v>
      </c>
      <c r="K222" s="15">
        <v>3656.23</v>
      </c>
    </row>
    <row r="223" spans="1:11" s="23" customFormat="1" ht="12.75" x14ac:dyDescent="0.2">
      <c r="A223" s="23" t="s">
        <v>1340</v>
      </c>
      <c r="B223" s="23" t="s">
        <v>1659</v>
      </c>
      <c r="C223" s="15">
        <v>0</v>
      </c>
      <c r="D223" s="15">
        <v>8333.33</v>
      </c>
      <c r="E223" s="15">
        <v>8333.33</v>
      </c>
      <c r="F223" s="15">
        <v>8297.76</v>
      </c>
      <c r="G223" s="15">
        <v>8297.76</v>
      </c>
      <c r="H223" s="15">
        <v>8297.76</v>
      </c>
      <c r="I223" s="15">
        <v>8297.76</v>
      </c>
      <c r="J223" s="15">
        <v>0</v>
      </c>
      <c r="K223" s="15">
        <v>8297.76</v>
      </c>
    </row>
    <row r="224" spans="1:11" s="23" customFormat="1" ht="12.75" x14ac:dyDescent="0.2">
      <c r="A224" s="23" t="s">
        <v>1341</v>
      </c>
      <c r="B224" s="23" t="s">
        <v>1660</v>
      </c>
      <c r="C224" s="15">
        <v>0</v>
      </c>
      <c r="D224" s="15">
        <v>6628.62</v>
      </c>
      <c r="E224" s="15">
        <v>6628.62</v>
      </c>
      <c r="F224" s="15">
        <v>5464.77</v>
      </c>
      <c r="G224" s="15">
        <v>5464.77</v>
      </c>
      <c r="H224" s="15">
        <v>5464.77</v>
      </c>
      <c r="I224" s="15">
        <v>5464.77</v>
      </c>
      <c r="J224" s="15">
        <v>0</v>
      </c>
      <c r="K224" s="15">
        <v>5464.77</v>
      </c>
    </row>
    <row r="225" spans="1:11" s="23" customFormat="1" ht="12.75" x14ac:dyDescent="0.2">
      <c r="A225" s="23" t="s">
        <v>1342</v>
      </c>
      <c r="B225" s="23" t="s">
        <v>1582</v>
      </c>
      <c r="C225" s="15">
        <v>0</v>
      </c>
      <c r="D225" s="15">
        <v>40127.61</v>
      </c>
      <c r="E225" s="15">
        <v>40127.61</v>
      </c>
      <c r="F225" s="15">
        <v>40127.61</v>
      </c>
      <c r="G225" s="15">
        <v>40127.61</v>
      </c>
      <c r="H225" s="15">
        <v>40127.61</v>
      </c>
      <c r="I225" s="15">
        <v>40127.61</v>
      </c>
      <c r="J225" s="15">
        <v>0</v>
      </c>
      <c r="K225" s="15">
        <v>40127.61</v>
      </c>
    </row>
    <row r="226" spans="1:11" s="23" customFormat="1" ht="12.75" x14ac:dyDescent="0.2">
      <c r="A226" s="23" t="s">
        <v>2156</v>
      </c>
      <c r="B226" s="23" t="s">
        <v>2310</v>
      </c>
      <c r="C226" s="15">
        <v>0</v>
      </c>
      <c r="D226" s="15">
        <v>52528</v>
      </c>
      <c r="E226" s="15">
        <v>52528</v>
      </c>
      <c r="F226" s="15">
        <v>10654.08</v>
      </c>
      <c r="G226" s="15">
        <v>10654.08</v>
      </c>
      <c r="H226" s="15">
        <v>10654.08</v>
      </c>
      <c r="I226" s="15">
        <v>10654.08</v>
      </c>
      <c r="J226" s="15">
        <v>520.5</v>
      </c>
      <c r="K226" s="15">
        <v>11174.58</v>
      </c>
    </row>
    <row r="227" spans="1:11" s="23" customFormat="1" ht="12.75" x14ac:dyDescent="0.2">
      <c r="A227" s="23" t="s">
        <v>2157</v>
      </c>
      <c r="B227" s="23" t="s">
        <v>2311</v>
      </c>
      <c r="C227" s="15">
        <v>0</v>
      </c>
      <c r="D227" s="15">
        <v>14990</v>
      </c>
      <c r="E227" s="15">
        <v>14990</v>
      </c>
      <c r="F227" s="15">
        <v>14695.7</v>
      </c>
      <c r="G227" s="15">
        <v>14695.7</v>
      </c>
      <c r="H227" s="15">
        <v>14695.7</v>
      </c>
      <c r="I227" s="15">
        <v>14695.7</v>
      </c>
      <c r="J227" s="15">
        <v>0</v>
      </c>
      <c r="K227" s="15">
        <v>14695.7</v>
      </c>
    </row>
    <row r="228" spans="1:11" s="23" customFormat="1" ht="12.75" x14ac:dyDescent="0.2">
      <c r="A228" s="23" t="s">
        <v>2158</v>
      </c>
      <c r="B228" s="23" t="s">
        <v>2312</v>
      </c>
      <c r="C228" s="15">
        <v>0</v>
      </c>
      <c r="D228" s="15">
        <v>7375</v>
      </c>
      <c r="E228" s="15">
        <v>7375</v>
      </c>
      <c r="F228" s="15">
        <v>7354.3</v>
      </c>
      <c r="G228" s="15">
        <v>7354.3</v>
      </c>
      <c r="H228" s="15">
        <v>7354.3</v>
      </c>
      <c r="I228" s="15">
        <v>7354.3</v>
      </c>
      <c r="J228" s="15">
        <v>0</v>
      </c>
      <c r="K228" s="15">
        <v>7354.3</v>
      </c>
    </row>
    <row r="229" spans="1:11" s="23" customFormat="1" ht="12.75" x14ac:dyDescent="0.2">
      <c r="A229" s="23" t="s">
        <v>1811</v>
      </c>
      <c r="B229" s="23" t="s">
        <v>1812</v>
      </c>
      <c r="C229" s="15">
        <v>0</v>
      </c>
      <c r="D229" s="15">
        <v>32490</v>
      </c>
      <c r="E229" s="15">
        <v>32490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</row>
    <row r="230" spans="1:11" s="23" customFormat="1" ht="12.75" x14ac:dyDescent="0.2">
      <c r="A230" s="23" t="s">
        <v>1813</v>
      </c>
      <c r="B230" s="23" t="s">
        <v>1806</v>
      </c>
      <c r="C230" s="15">
        <v>0</v>
      </c>
      <c r="D230" s="15">
        <v>4166.67</v>
      </c>
      <c r="E230" s="15">
        <v>4166.67</v>
      </c>
      <c r="F230" s="15">
        <v>4159.2299999999996</v>
      </c>
      <c r="G230" s="15">
        <v>4159.2299999999996</v>
      </c>
      <c r="H230" s="15">
        <v>4159.2299999999996</v>
      </c>
      <c r="I230" s="15">
        <v>4159.2299999999996</v>
      </c>
      <c r="J230" s="15">
        <v>0</v>
      </c>
      <c r="K230" s="15">
        <v>4159.2299999999996</v>
      </c>
    </row>
    <row r="231" spans="1:11" s="23" customFormat="1" ht="12.75" x14ac:dyDescent="0.2">
      <c r="A231" s="23" t="s">
        <v>673</v>
      </c>
      <c r="B231" s="23" t="s">
        <v>1448</v>
      </c>
      <c r="C231" s="15">
        <v>4698</v>
      </c>
      <c r="D231" s="15">
        <v>7963.51</v>
      </c>
      <c r="E231" s="15">
        <v>12661.51</v>
      </c>
      <c r="F231" s="15">
        <v>12272.09</v>
      </c>
      <c r="G231" s="15">
        <v>12272.09</v>
      </c>
      <c r="H231" s="15">
        <v>12272.09</v>
      </c>
      <c r="I231" s="15">
        <v>11177.61</v>
      </c>
      <c r="J231" s="15">
        <v>0</v>
      </c>
      <c r="K231" s="15">
        <v>11177.61</v>
      </c>
    </row>
    <row r="232" spans="1:11" s="23" customFormat="1" ht="12.75" x14ac:dyDescent="0.2">
      <c r="A232" s="23" t="s">
        <v>2159</v>
      </c>
      <c r="B232" s="23" t="s">
        <v>2313</v>
      </c>
      <c r="C232" s="15">
        <v>0</v>
      </c>
      <c r="D232" s="15">
        <v>26575</v>
      </c>
      <c r="E232" s="15">
        <v>26575</v>
      </c>
      <c r="F232" s="15">
        <v>26475</v>
      </c>
      <c r="G232" s="15">
        <v>26475</v>
      </c>
      <c r="H232" s="15">
        <v>26475</v>
      </c>
      <c r="I232" s="15">
        <v>21442.1</v>
      </c>
      <c r="J232" s="15">
        <v>0</v>
      </c>
      <c r="K232" s="15">
        <v>21442.1</v>
      </c>
    </row>
    <row r="233" spans="1:11" s="23" customFormat="1" ht="12.75" x14ac:dyDescent="0.2">
      <c r="A233" s="23" t="s">
        <v>674</v>
      </c>
      <c r="B233" s="23" t="s">
        <v>1449</v>
      </c>
      <c r="C233" s="15">
        <v>0</v>
      </c>
      <c r="D233" s="15">
        <v>4793.38</v>
      </c>
      <c r="E233" s="15">
        <v>4793.38</v>
      </c>
      <c r="F233" s="15">
        <v>828.27</v>
      </c>
      <c r="G233" s="15">
        <v>828.27</v>
      </c>
      <c r="H233" s="15">
        <v>828.27</v>
      </c>
      <c r="I233" s="15">
        <v>828.27</v>
      </c>
      <c r="J233" s="15">
        <v>0</v>
      </c>
      <c r="K233" s="15">
        <v>828.27</v>
      </c>
    </row>
    <row r="234" spans="1:11" s="23" customFormat="1" ht="12.75" x14ac:dyDescent="0.2">
      <c r="A234" s="23" t="s">
        <v>675</v>
      </c>
      <c r="B234" s="23" t="s">
        <v>988</v>
      </c>
      <c r="C234" s="15">
        <v>0</v>
      </c>
      <c r="D234" s="15">
        <v>20816.810000000001</v>
      </c>
      <c r="E234" s="15">
        <v>20816.810000000001</v>
      </c>
      <c r="F234" s="15">
        <v>3000.01</v>
      </c>
      <c r="G234" s="15">
        <v>3000.01</v>
      </c>
      <c r="H234" s="15">
        <v>3000.01</v>
      </c>
      <c r="I234" s="15">
        <v>3000.01</v>
      </c>
      <c r="J234" s="15">
        <v>0</v>
      </c>
      <c r="K234" s="15">
        <v>3000.01</v>
      </c>
    </row>
    <row r="235" spans="1:11" s="23" customFormat="1" ht="12.75" x14ac:dyDescent="0.2">
      <c r="A235" s="23" t="s">
        <v>676</v>
      </c>
      <c r="B235" s="23" t="s">
        <v>989</v>
      </c>
      <c r="C235" s="15">
        <v>0</v>
      </c>
      <c r="D235" s="15">
        <v>40927.47</v>
      </c>
      <c r="E235" s="15">
        <v>40927.47</v>
      </c>
      <c r="F235" s="15">
        <v>40927.47</v>
      </c>
      <c r="G235" s="15">
        <v>40927.47</v>
      </c>
      <c r="H235" s="15">
        <v>40927.47</v>
      </c>
      <c r="I235" s="15">
        <v>40927.47</v>
      </c>
      <c r="J235" s="15">
        <v>0</v>
      </c>
      <c r="K235" s="15">
        <v>40927.47</v>
      </c>
    </row>
    <row r="236" spans="1:11" s="23" customFormat="1" ht="12.75" x14ac:dyDescent="0.2">
      <c r="A236" s="23" t="s">
        <v>677</v>
      </c>
      <c r="B236" s="23" t="s">
        <v>990</v>
      </c>
      <c r="C236" s="15">
        <v>0</v>
      </c>
      <c r="D236" s="15">
        <v>18.399999999999999</v>
      </c>
      <c r="E236" s="15">
        <v>18.399999999999999</v>
      </c>
      <c r="F236" s="15">
        <v>18.399999999999999</v>
      </c>
      <c r="G236" s="15">
        <v>18.399999999999999</v>
      </c>
      <c r="H236" s="15">
        <v>18.399999999999999</v>
      </c>
      <c r="I236" s="15">
        <v>18.399999999999999</v>
      </c>
      <c r="J236" s="15">
        <v>0</v>
      </c>
      <c r="K236" s="15">
        <v>18.399999999999999</v>
      </c>
    </row>
    <row r="237" spans="1:11" s="23" customFormat="1" ht="12.75" x14ac:dyDescent="0.2">
      <c r="A237" s="23" t="s">
        <v>678</v>
      </c>
      <c r="B237" s="23" t="s">
        <v>1066</v>
      </c>
      <c r="C237" s="15">
        <v>0</v>
      </c>
      <c r="D237" s="15">
        <v>41819.06</v>
      </c>
      <c r="E237" s="15">
        <v>41819.06</v>
      </c>
      <c r="F237" s="15">
        <v>41819.06</v>
      </c>
      <c r="G237" s="15">
        <v>41819.06</v>
      </c>
      <c r="H237" s="15">
        <v>41819.06</v>
      </c>
      <c r="I237" s="15">
        <v>41819.06</v>
      </c>
      <c r="J237" s="15">
        <v>18.420000000000002</v>
      </c>
      <c r="K237" s="15">
        <v>41837.480000000003</v>
      </c>
    </row>
    <row r="238" spans="1:11" s="23" customFormat="1" ht="12.75" x14ac:dyDescent="0.2">
      <c r="A238" s="23" t="s">
        <v>679</v>
      </c>
      <c r="B238" s="23" t="s">
        <v>1067</v>
      </c>
      <c r="C238" s="15">
        <v>0</v>
      </c>
      <c r="D238" s="15">
        <v>9457.2000000000007</v>
      </c>
      <c r="E238" s="15">
        <v>9457.2000000000007</v>
      </c>
      <c r="F238" s="15">
        <v>4991.47</v>
      </c>
      <c r="G238" s="15">
        <v>4991.47</v>
      </c>
      <c r="H238" s="15">
        <v>4991.47</v>
      </c>
      <c r="I238" s="15">
        <v>4991.47</v>
      </c>
      <c r="J238" s="15">
        <v>0</v>
      </c>
      <c r="K238" s="15">
        <v>4991.47</v>
      </c>
    </row>
    <row r="239" spans="1:11" s="23" customFormat="1" ht="12.75" x14ac:dyDescent="0.2">
      <c r="A239" s="23" t="s">
        <v>680</v>
      </c>
      <c r="B239" s="23" t="s">
        <v>1068</v>
      </c>
      <c r="C239" s="15">
        <v>0</v>
      </c>
      <c r="D239" s="15">
        <v>37425.21</v>
      </c>
      <c r="E239" s="15">
        <v>37425.21</v>
      </c>
      <c r="F239" s="15">
        <v>15699.51</v>
      </c>
      <c r="G239" s="15">
        <v>15699.51</v>
      </c>
      <c r="H239" s="15">
        <v>15699.51</v>
      </c>
      <c r="I239" s="15">
        <v>15699.51</v>
      </c>
      <c r="J239" s="15">
        <v>0</v>
      </c>
      <c r="K239" s="15">
        <v>15699.51</v>
      </c>
    </row>
    <row r="240" spans="1:11" s="23" customFormat="1" ht="12.75" x14ac:dyDescent="0.2">
      <c r="A240" s="23" t="s">
        <v>681</v>
      </c>
      <c r="B240" s="23" t="s">
        <v>1069</v>
      </c>
      <c r="C240" s="15">
        <v>0</v>
      </c>
      <c r="D240" s="15">
        <v>38898.050000000003</v>
      </c>
      <c r="E240" s="15">
        <v>38898.050000000003</v>
      </c>
      <c r="F240" s="15">
        <v>36963.54</v>
      </c>
      <c r="G240" s="15">
        <v>36963.54</v>
      </c>
      <c r="H240" s="15">
        <v>36963.54</v>
      </c>
      <c r="I240" s="15">
        <v>36963.54</v>
      </c>
      <c r="J240" s="15">
        <v>0</v>
      </c>
      <c r="K240" s="15">
        <v>36963.54</v>
      </c>
    </row>
    <row r="241" spans="1:11" s="23" customFormat="1" ht="12.75" x14ac:dyDescent="0.2">
      <c r="A241" s="23" t="s">
        <v>682</v>
      </c>
      <c r="B241" s="23" t="s">
        <v>1070</v>
      </c>
      <c r="C241" s="15">
        <v>0</v>
      </c>
      <c r="D241" s="15">
        <v>31985.23</v>
      </c>
      <c r="E241" s="15">
        <v>31985.23</v>
      </c>
      <c r="F241" s="15">
        <v>5705.88</v>
      </c>
      <c r="G241" s="15">
        <v>5705.88</v>
      </c>
      <c r="H241" s="15">
        <v>5705.88</v>
      </c>
      <c r="I241" s="15">
        <v>5705.88</v>
      </c>
      <c r="J241" s="15">
        <v>334.27</v>
      </c>
      <c r="K241" s="15">
        <v>6040.15</v>
      </c>
    </row>
    <row r="242" spans="1:11" s="23" customFormat="1" ht="12.75" x14ac:dyDescent="0.2">
      <c r="A242" s="23" t="s">
        <v>1343</v>
      </c>
      <c r="B242" s="23" t="s">
        <v>1583</v>
      </c>
      <c r="C242" s="15">
        <v>0</v>
      </c>
      <c r="D242" s="15">
        <v>23452.17</v>
      </c>
      <c r="E242" s="15">
        <v>23452.17</v>
      </c>
      <c r="F242" s="15">
        <v>17940.150000000001</v>
      </c>
      <c r="G242" s="15">
        <v>17940.150000000001</v>
      </c>
      <c r="H242" s="15">
        <v>17940.150000000001</v>
      </c>
      <c r="I242" s="15">
        <v>17940.150000000001</v>
      </c>
      <c r="J242" s="15">
        <v>89.2</v>
      </c>
      <c r="K242" s="15">
        <v>18029.349999999999</v>
      </c>
    </row>
    <row r="243" spans="1:11" s="23" customFormat="1" ht="12.75" x14ac:dyDescent="0.2">
      <c r="A243" s="23" t="s">
        <v>1814</v>
      </c>
      <c r="B243" s="23" t="s">
        <v>1815</v>
      </c>
      <c r="C243" s="15">
        <v>0</v>
      </c>
      <c r="D243" s="15">
        <v>37688.400000000001</v>
      </c>
      <c r="E243" s="15">
        <v>37688.400000000001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</row>
    <row r="244" spans="1:11" s="23" customFormat="1" ht="12.75" x14ac:dyDescent="0.2">
      <c r="A244" s="23" t="s">
        <v>1816</v>
      </c>
      <c r="B244" s="23" t="s">
        <v>1817</v>
      </c>
      <c r="C244" s="15">
        <v>0</v>
      </c>
      <c r="D244" s="15">
        <v>8610.84</v>
      </c>
      <c r="E244" s="15">
        <v>8610.84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</row>
    <row r="245" spans="1:11" s="23" customFormat="1" ht="12.75" x14ac:dyDescent="0.2">
      <c r="A245" s="23" t="s">
        <v>683</v>
      </c>
      <c r="B245" s="23" t="s">
        <v>1450</v>
      </c>
      <c r="C245" s="15">
        <v>4313</v>
      </c>
      <c r="D245" s="15">
        <v>1965.1400000000003</v>
      </c>
      <c r="E245" s="15">
        <v>6278.14</v>
      </c>
      <c r="F245" s="15">
        <v>5756.6</v>
      </c>
      <c r="G245" s="15">
        <v>5756.6</v>
      </c>
      <c r="H245" s="15">
        <v>5756.6</v>
      </c>
      <c r="I245" s="15">
        <v>5756.6</v>
      </c>
      <c r="J245" s="15">
        <v>0</v>
      </c>
      <c r="K245" s="15">
        <v>5756.6</v>
      </c>
    </row>
    <row r="246" spans="1:11" s="23" customFormat="1" ht="12.75" x14ac:dyDescent="0.2">
      <c r="A246" s="23" t="s">
        <v>684</v>
      </c>
      <c r="B246" s="23" t="s">
        <v>1451</v>
      </c>
      <c r="C246" s="15">
        <v>8394</v>
      </c>
      <c r="D246" s="15">
        <v>5756.09</v>
      </c>
      <c r="E246" s="15">
        <v>14150.09</v>
      </c>
      <c r="F246" s="15">
        <v>11858.03</v>
      </c>
      <c r="G246" s="15">
        <v>11858.03</v>
      </c>
      <c r="H246" s="15">
        <v>11858.03</v>
      </c>
      <c r="I246" s="15">
        <v>11858.03</v>
      </c>
      <c r="J246" s="15">
        <v>0</v>
      </c>
      <c r="K246" s="15">
        <v>11858.03</v>
      </c>
    </row>
    <row r="247" spans="1:11" s="23" customFormat="1" ht="12.75" x14ac:dyDescent="0.2">
      <c r="A247" s="23" t="s">
        <v>685</v>
      </c>
      <c r="B247" s="23" t="s">
        <v>1452</v>
      </c>
      <c r="C247" s="15">
        <v>2233</v>
      </c>
      <c r="D247" s="15">
        <v>2191.1899999999996</v>
      </c>
      <c r="E247" s="15">
        <v>4424.1899999999996</v>
      </c>
      <c r="F247" s="15">
        <v>2550.4</v>
      </c>
      <c r="G247" s="15">
        <v>2550.4</v>
      </c>
      <c r="H247" s="15">
        <v>2550.4</v>
      </c>
      <c r="I247" s="15">
        <v>2550.4</v>
      </c>
      <c r="J247" s="15">
        <v>0</v>
      </c>
      <c r="K247" s="15">
        <v>2550.4</v>
      </c>
    </row>
    <row r="248" spans="1:11" s="23" customFormat="1" ht="12.75" x14ac:dyDescent="0.2">
      <c r="A248" s="23" t="s">
        <v>686</v>
      </c>
      <c r="B248" s="23" t="s">
        <v>1453</v>
      </c>
      <c r="C248" s="15">
        <v>1848</v>
      </c>
      <c r="D248" s="15">
        <v>1432.52</v>
      </c>
      <c r="E248" s="15">
        <v>3280.52</v>
      </c>
      <c r="F248" s="15">
        <v>3021.5</v>
      </c>
      <c r="G248" s="15">
        <v>3021.5</v>
      </c>
      <c r="H248" s="15">
        <v>3021.5</v>
      </c>
      <c r="I248" s="15">
        <v>3021.5</v>
      </c>
      <c r="J248" s="15">
        <v>0</v>
      </c>
      <c r="K248" s="15">
        <v>3021.5</v>
      </c>
    </row>
    <row r="249" spans="1:11" s="23" customFormat="1" ht="12.75" x14ac:dyDescent="0.2">
      <c r="A249" s="23" t="s">
        <v>687</v>
      </c>
      <c r="B249" s="23" t="s">
        <v>1454</v>
      </c>
      <c r="C249" s="15">
        <v>8394</v>
      </c>
      <c r="D249" s="15">
        <v>7220.66</v>
      </c>
      <c r="E249" s="15">
        <v>15614.66</v>
      </c>
      <c r="F249" s="15">
        <v>15229.88</v>
      </c>
      <c r="G249" s="15">
        <v>15229.88</v>
      </c>
      <c r="H249" s="15">
        <v>15229.88</v>
      </c>
      <c r="I249" s="15">
        <v>15229.88</v>
      </c>
      <c r="J249" s="15">
        <v>0</v>
      </c>
      <c r="K249" s="15">
        <v>15229.88</v>
      </c>
    </row>
    <row r="250" spans="1:11" s="23" customFormat="1" ht="12.75" x14ac:dyDescent="0.2">
      <c r="A250" s="23" t="s">
        <v>2160</v>
      </c>
      <c r="B250" s="23" t="s">
        <v>2314</v>
      </c>
      <c r="C250" s="15">
        <v>0</v>
      </c>
      <c r="D250" s="15">
        <v>19615</v>
      </c>
      <c r="E250" s="15">
        <v>19615</v>
      </c>
      <c r="F250" s="15">
        <v>19578.900000000001</v>
      </c>
      <c r="G250" s="15">
        <v>19578.900000000001</v>
      </c>
      <c r="H250" s="15">
        <v>19578.900000000001</v>
      </c>
      <c r="I250" s="15">
        <v>19578.900000000001</v>
      </c>
      <c r="J250" s="15">
        <v>0</v>
      </c>
      <c r="K250" s="15">
        <v>19578.900000000001</v>
      </c>
    </row>
    <row r="251" spans="1:11" s="23" customFormat="1" ht="12.75" x14ac:dyDescent="0.2">
      <c r="A251" s="23" t="s">
        <v>2161</v>
      </c>
      <c r="B251" s="23" t="s">
        <v>2315</v>
      </c>
      <c r="C251" s="15">
        <v>0</v>
      </c>
      <c r="D251" s="15">
        <v>10460</v>
      </c>
      <c r="E251" s="15">
        <v>10460</v>
      </c>
      <c r="F251" s="15">
        <v>10064.040000000001</v>
      </c>
      <c r="G251" s="15">
        <v>10064.040000000001</v>
      </c>
      <c r="H251" s="15">
        <v>10064.040000000001</v>
      </c>
      <c r="I251" s="15">
        <v>10064.040000000001</v>
      </c>
      <c r="J251" s="15">
        <v>0</v>
      </c>
      <c r="K251" s="15">
        <v>10064.040000000001</v>
      </c>
    </row>
    <row r="252" spans="1:11" s="23" customFormat="1" ht="12.75" x14ac:dyDescent="0.2">
      <c r="A252" s="23" t="s">
        <v>2162</v>
      </c>
      <c r="B252" s="23" t="s">
        <v>2316</v>
      </c>
      <c r="C252" s="15">
        <v>0</v>
      </c>
      <c r="D252" s="15">
        <v>2314</v>
      </c>
      <c r="E252" s="15">
        <v>2314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</row>
    <row r="253" spans="1:11" s="23" customFormat="1" ht="12.75" x14ac:dyDescent="0.2">
      <c r="A253" s="23" t="s">
        <v>2163</v>
      </c>
      <c r="B253" s="23" t="s">
        <v>2317</v>
      </c>
      <c r="C253" s="15">
        <v>0</v>
      </c>
      <c r="D253" s="15">
        <v>3000</v>
      </c>
      <c r="E253" s="15">
        <v>3000</v>
      </c>
      <c r="F253" s="15">
        <v>1983.82</v>
      </c>
      <c r="G253" s="15">
        <v>1983.82</v>
      </c>
      <c r="H253" s="15">
        <v>1983.82</v>
      </c>
      <c r="I253" s="15">
        <v>1983.82</v>
      </c>
      <c r="J253" s="15">
        <v>0</v>
      </c>
      <c r="K253" s="15">
        <v>1983.82</v>
      </c>
    </row>
    <row r="254" spans="1:11" s="23" customFormat="1" ht="12.75" x14ac:dyDescent="0.2">
      <c r="A254" s="23" t="s">
        <v>2164</v>
      </c>
      <c r="B254" s="23" t="s">
        <v>2318</v>
      </c>
      <c r="C254" s="15">
        <v>0</v>
      </c>
      <c r="D254" s="15">
        <v>3000</v>
      </c>
      <c r="E254" s="15">
        <v>3000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</row>
    <row r="255" spans="1:11" s="23" customFormat="1" ht="12.75" x14ac:dyDescent="0.2">
      <c r="A255" s="23" t="s">
        <v>688</v>
      </c>
      <c r="B255" s="23" t="s">
        <v>1455</v>
      </c>
      <c r="C255" s="15">
        <v>0</v>
      </c>
      <c r="D255" s="15">
        <v>6728.25</v>
      </c>
      <c r="E255" s="15">
        <v>6728.25</v>
      </c>
      <c r="F255" s="15">
        <v>6719.02</v>
      </c>
      <c r="G255" s="15">
        <v>6719.02</v>
      </c>
      <c r="H255" s="15">
        <v>6719.02</v>
      </c>
      <c r="I255" s="15">
        <v>6719.02</v>
      </c>
      <c r="J255" s="15">
        <v>0</v>
      </c>
      <c r="K255" s="15">
        <v>6719.02</v>
      </c>
    </row>
    <row r="256" spans="1:11" s="23" customFormat="1" ht="12.75" x14ac:dyDescent="0.2">
      <c r="A256" s="23" t="s">
        <v>689</v>
      </c>
      <c r="B256" s="23" t="s">
        <v>991</v>
      </c>
      <c r="C256" s="15">
        <v>0</v>
      </c>
      <c r="D256" s="15">
        <v>45887.09</v>
      </c>
      <c r="E256" s="15">
        <v>45887.09</v>
      </c>
      <c r="F256" s="15">
        <v>19147.09</v>
      </c>
      <c r="G256" s="15">
        <v>19147.09</v>
      </c>
      <c r="H256" s="15">
        <v>19147.09</v>
      </c>
      <c r="I256" s="15">
        <v>19147.09</v>
      </c>
      <c r="J256" s="15">
        <v>0</v>
      </c>
      <c r="K256" s="15">
        <v>19147.09</v>
      </c>
    </row>
    <row r="257" spans="1:11" s="23" customFormat="1" ht="12.75" x14ac:dyDescent="0.2">
      <c r="A257" s="23" t="s">
        <v>690</v>
      </c>
      <c r="B257" s="23" t="s">
        <v>992</v>
      </c>
      <c r="C257" s="15">
        <v>0</v>
      </c>
      <c r="D257" s="15">
        <v>23155.93</v>
      </c>
      <c r="E257" s="15">
        <v>23155.93</v>
      </c>
      <c r="F257" s="15">
        <v>23155.93</v>
      </c>
      <c r="G257" s="15">
        <v>23155.93</v>
      </c>
      <c r="H257" s="15">
        <v>23155.93</v>
      </c>
      <c r="I257" s="15">
        <v>23155.93</v>
      </c>
      <c r="J257" s="15">
        <v>0</v>
      </c>
      <c r="K257" s="15">
        <v>23155.93</v>
      </c>
    </row>
    <row r="258" spans="1:11" s="23" customFormat="1" ht="12.75" x14ac:dyDescent="0.2">
      <c r="A258" s="23" t="s">
        <v>691</v>
      </c>
      <c r="B258" s="23" t="s">
        <v>993</v>
      </c>
      <c r="C258" s="15">
        <v>0</v>
      </c>
      <c r="D258" s="15">
        <v>14634.32</v>
      </c>
      <c r="E258" s="15">
        <v>14634.32</v>
      </c>
      <c r="F258" s="15">
        <v>14634.32</v>
      </c>
      <c r="G258" s="15">
        <v>14634.32</v>
      </c>
      <c r="H258" s="15">
        <v>14634.32</v>
      </c>
      <c r="I258" s="15">
        <v>14634.32</v>
      </c>
      <c r="J258" s="15">
        <v>0</v>
      </c>
      <c r="K258" s="15">
        <v>14634.32</v>
      </c>
    </row>
    <row r="259" spans="1:11" s="23" customFormat="1" ht="12.75" x14ac:dyDescent="0.2">
      <c r="A259" s="23" t="s">
        <v>692</v>
      </c>
      <c r="B259" s="23" t="s">
        <v>994</v>
      </c>
      <c r="C259" s="15">
        <v>0</v>
      </c>
      <c r="D259" s="15">
        <v>20048</v>
      </c>
      <c r="E259" s="15">
        <v>20048</v>
      </c>
      <c r="F259" s="15">
        <v>19611.68</v>
      </c>
      <c r="G259" s="15">
        <v>19611.68</v>
      </c>
      <c r="H259" s="15">
        <v>19611.68</v>
      </c>
      <c r="I259" s="15">
        <v>19611.68</v>
      </c>
      <c r="J259" s="15">
        <v>0</v>
      </c>
      <c r="K259" s="15">
        <v>19611.68</v>
      </c>
    </row>
    <row r="260" spans="1:11" s="23" customFormat="1" ht="12.75" x14ac:dyDescent="0.2">
      <c r="A260" s="23" t="s">
        <v>693</v>
      </c>
      <c r="B260" s="23" t="s">
        <v>995</v>
      </c>
      <c r="C260" s="15">
        <v>0</v>
      </c>
      <c r="D260" s="15">
        <v>87496</v>
      </c>
      <c r="E260" s="15">
        <v>87496</v>
      </c>
      <c r="F260" s="15">
        <v>87034.76</v>
      </c>
      <c r="G260" s="15">
        <v>87034.76</v>
      </c>
      <c r="H260" s="15">
        <v>87034.76</v>
      </c>
      <c r="I260" s="15">
        <v>87034.76</v>
      </c>
      <c r="J260" s="15">
        <v>0</v>
      </c>
      <c r="K260" s="15">
        <v>87034.76</v>
      </c>
    </row>
    <row r="261" spans="1:11" s="23" customFormat="1" ht="12.75" x14ac:dyDescent="0.2">
      <c r="A261" s="23" t="s">
        <v>694</v>
      </c>
      <c r="B261" s="23" t="s">
        <v>996</v>
      </c>
      <c r="C261" s="15">
        <v>0</v>
      </c>
      <c r="D261" s="15">
        <v>60537.86</v>
      </c>
      <c r="E261" s="15">
        <v>60537.86</v>
      </c>
      <c r="F261" s="15">
        <v>42572</v>
      </c>
      <c r="G261" s="15">
        <v>42572</v>
      </c>
      <c r="H261" s="15">
        <v>42572</v>
      </c>
      <c r="I261" s="15">
        <v>42572</v>
      </c>
      <c r="J261" s="15">
        <v>0</v>
      </c>
      <c r="K261" s="15">
        <v>42572</v>
      </c>
    </row>
    <row r="262" spans="1:11" s="23" customFormat="1" ht="12.75" x14ac:dyDescent="0.2">
      <c r="A262" s="23" t="s">
        <v>695</v>
      </c>
      <c r="B262" s="23" t="s">
        <v>1071</v>
      </c>
      <c r="C262" s="15">
        <v>0</v>
      </c>
      <c r="D262" s="15">
        <v>28530.36</v>
      </c>
      <c r="E262" s="15">
        <v>28530.36</v>
      </c>
      <c r="F262" s="15">
        <v>12133.52</v>
      </c>
      <c r="G262" s="15">
        <v>12133.52</v>
      </c>
      <c r="H262" s="15">
        <v>12133.52</v>
      </c>
      <c r="I262" s="15">
        <v>12133.52</v>
      </c>
      <c r="J262" s="15">
        <v>0</v>
      </c>
      <c r="K262" s="15">
        <v>12133.52</v>
      </c>
    </row>
    <row r="263" spans="1:11" s="23" customFormat="1" ht="12.75" x14ac:dyDescent="0.2">
      <c r="A263" s="23" t="s">
        <v>696</v>
      </c>
      <c r="B263" s="23" t="s">
        <v>1072</v>
      </c>
      <c r="C263" s="15">
        <v>0</v>
      </c>
      <c r="D263" s="15">
        <v>41907.589999999997</v>
      </c>
      <c r="E263" s="15">
        <v>41907.589999999997</v>
      </c>
      <c r="F263" s="15">
        <v>41907.589999999997</v>
      </c>
      <c r="G263" s="15">
        <v>41907.589999999997</v>
      </c>
      <c r="H263" s="15">
        <v>41907.589999999997</v>
      </c>
      <c r="I263" s="15">
        <v>41907.589999999997</v>
      </c>
      <c r="J263" s="15">
        <v>0</v>
      </c>
      <c r="K263" s="15">
        <v>41907.589999999997</v>
      </c>
    </row>
    <row r="264" spans="1:11" s="23" customFormat="1" ht="12.75" x14ac:dyDescent="0.2">
      <c r="A264" s="23" t="s">
        <v>697</v>
      </c>
      <c r="B264" s="23" t="s">
        <v>1073</v>
      </c>
      <c r="C264" s="15">
        <v>0</v>
      </c>
      <c r="D264" s="15">
        <v>31477.79</v>
      </c>
      <c r="E264" s="15">
        <v>31477.79</v>
      </c>
      <c r="F264" s="15">
        <v>26758.55</v>
      </c>
      <c r="G264" s="15">
        <v>26758.55</v>
      </c>
      <c r="H264" s="15">
        <v>26758.55</v>
      </c>
      <c r="I264" s="15">
        <v>26758.55</v>
      </c>
      <c r="J264" s="15">
        <v>4719.24</v>
      </c>
      <c r="K264" s="15">
        <v>31477.79</v>
      </c>
    </row>
    <row r="265" spans="1:11" s="23" customFormat="1" ht="12.75" x14ac:dyDescent="0.2">
      <c r="A265" s="23" t="s">
        <v>698</v>
      </c>
      <c r="B265" s="23" t="s">
        <v>1074</v>
      </c>
      <c r="C265" s="15">
        <v>0</v>
      </c>
      <c r="D265" s="15">
        <v>25982</v>
      </c>
      <c r="E265" s="15">
        <v>25982</v>
      </c>
      <c r="F265" s="15">
        <v>18396.73</v>
      </c>
      <c r="G265" s="15">
        <v>18396.73</v>
      </c>
      <c r="H265" s="15">
        <v>18396.73</v>
      </c>
      <c r="I265" s="15">
        <v>18396.73</v>
      </c>
      <c r="J265" s="15">
        <v>0</v>
      </c>
      <c r="K265" s="15">
        <v>18396.73</v>
      </c>
    </row>
    <row r="266" spans="1:11" s="23" customFormat="1" ht="12.75" x14ac:dyDescent="0.2">
      <c r="A266" s="23" t="s">
        <v>699</v>
      </c>
      <c r="B266" s="23" t="s">
        <v>1075</v>
      </c>
      <c r="C266" s="15">
        <v>0</v>
      </c>
      <c r="D266" s="15">
        <v>134903.16</v>
      </c>
      <c r="E266" s="15">
        <v>134903.16</v>
      </c>
      <c r="F266" s="15">
        <v>71633.55</v>
      </c>
      <c r="G266" s="15">
        <v>71633.55</v>
      </c>
      <c r="H266" s="15">
        <v>71633.55</v>
      </c>
      <c r="I266" s="15">
        <v>71633.55</v>
      </c>
      <c r="J266" s="15">
        <v>0</v>
      </c>
      <c r="K266" s="15">
        <v>71633.55</v>
      </c>
    </row>
    <row r="267" spans="1:11" s="23" customFormat="1" ht="12.75" x14ac:dyDescent="0.2">
      <c r="A267" s="23" t="s">
        <v>700</v>
      </c>
      <c r="B267" s="23" t="s">
        <v>1076</v>
      </c>
      <c r="C267" s="15">
        <v>0</v>
      </c>
      <c r="D267" s="15">
        <v>56502.07</v>
      </c>
      <c r="E267" s="15">
        <v>56502.07</v>
      </c>
      <c r="F267" s="15">
        <v>17550.64</v>
      </c>
      <c r="G267" s="15">
        <v>17550.64</v>
      </c>
      <c r="H267" s="15">
        <v>17550.64</v>
      </c>
      <c r="I267" s="15">
        <v>17550.64</v>
      </c>
      <c r="J267" s="15">
        <v>0</v>
      </c>
      <c r="K267" s="15">
        <v>17550.64</v>
      </c>
    </row>
    <row r="268" spans="1:11" s="23" customFormat="1" ht="12.75" x14ac:dyDescent="0.2">
      <c r="A268" s="23" t="s">
        <v>701</v>
      </c>
      <c r="B268" s="23" t="s">
        <v>1077</v>
      </c>
      <c r="C268" s="15">
        <v>0</v>
      </c>
      <c r="D268" s="15">
        <v>60289.24</v>
      </c>
      <c r="E268" s="15">
        <v>60289.24</v>
      </c>
      <c r="F268" s="15">
        <v>34532.980000000003</v>
      </c>
      <c r="G268" s="15">
        <v>34532.980000000003</v>
      </c>
      <c r="H268" s="15">
        <v>34532.980000000003</v>
      </c>
      <c r="I268" s="15">
        <v>34532.980000000003</v>
      </c>
      <c r="J268" s="15">
        <v>0</v>
      </c>
      <c r="K268" s="15">
        <v>34532.980000000003</v>
      </c>
    </row>
    <row r="269" spans="1:11" s="23" customFormat="1" ht="12.75" x14ac:dyDescent="0.2">
      <c r="A269" s="23" t="s">
        <v>702</v>
      </c>
      <c r="B269" s="23" t="s">
        <v>1078</v>
      </c>
      <c r="C269" s="15">
        <v>0</v>
      </c>
      <c r="D269" s="15">
        <v>146880.39000000001</v>
      </c>
      <c r="E269" s="15">
        <v>146880.39000000001</v>
      </c>
      <c r="F269" s="15">
        <v>44433.31</v>
      </c>
      <c r="G269" s="15">
        <v>44433.31</v>
      </c>
      <c r="H269" s="15">
        <v>44433.31</v>
      </c>
      <c r="I269" s="15">
        <v>44433.31</v>
      </c>
      <c r="J269" s="15">
        <v>1198.6300000000001</v>
      </c>
      <c r="K269" s="15">
        <v>45631.94</v>
      </c>
    </row>
    <row r="270" spans="1:11" s="23" customFormat="1" ht="12.75" x14ac:dyDescent="0.2">
      <c r="A270" s="23" t="s">
        <v>703</v>
      </c>
      <c r="B270" s="23" t="s">
        <v>1079</v>
      </c>
      <c r="C270" s="15">
        <v>0</v>
      </c>
      <c r="D270" s="15">
        <v>72921.05</v>
      </c>
      <c r="E270" s="15">
        <v>72921.05</v>
      </c>
      <c r="F270" s="15">
        <v>28161.74</v>
      </c>
      <c r="G270" s="15">
        <v>28161.74</v>
      </c>
      <c r="H270" s="15">
        <v>28161.74</v>
      </c>
      <c r="I270" s="15">
        <v>28161.74</v>
      </c>
      <c r="J270" s="15">
        <v>0</v>
      </c>
      <c r="K270" s="15">
        <v>28161.74</v>
      </c>
    </row>
    <row r="271" spans="1:11" s="23" customFormat="1" ht="12.75" x14ac:dyDescent="0.2">
      <c r="A271" s="23" t="s">
        <v>704</v>
      </c>
      <c r="B271" s="23" t="s">
        <v>1080</v>
      </c>
      <c r="C271" s="15">
        <v>0</v>
      </c>
      <c r="D271" s="15">
        <v>126563.36</v>
      </c>
      <c r="E271" s="15">
        <v>126563.36</v>
      </c>
      <c r="F271" s="15">
        <v>66954.09</v>
      </c>
      <c r="G271" s="15">
        <v>66954.09</v>
      </c>
      <c r="H271" s="15">
        <v>66954.09</v>
      </c>
      <c r="I271" s="15">
        <v>66954.09</v>
      </c>
      <c r="J271" s="15">
        <v>0</v>
      </c>
      <c r="K271" s="15">
        <v>66954.09</v>
      </c>
    </row>
    <row r="272" spans="1:11" s="23" customFormat="1" ht="12.75" x14ac:dyDescent="0.2">
      <c r="A272" s="23" t="s">
        <v>705</v>
      </c>
      <c r="B272" s="23" t="s">
        <v>1081</v>
      </c>
      <c r="C272" s="15">
        <v>0</v>
      </c>
      <c r="D272" s="15">
        <v>78280.02</v>
      </c>
      <c r="E272" s="15">
        <v>78280.02</v>
      </c>
      <c r="F272" s="15">
        <v>32212.560000000001</v>
      </c>
      <c r="G272" s="15">
        <v>32212.560000000001</v>
      </c>
      <c r="H272" s="15">
        <v>32212.560000000001</v>
      </c>
      <c r="I272" s="15">
        <v>32212.560000000001</v>
      </c>
      <c r="J272" s="15">
        <v>0</v>
      </c>
      <c r="K272" s="15">
        <v>32212.560000000001</v>
      </c>
    </row>
    <row r="273" spans="1:11" s="23" customFormat="1" ht="12.75" x14ac:dyDescent="0.2">
      <c r="A273" s="23" t="s">
        <v>706</v>
      </c>
      <c r="B273" s="23" t="s">
        <v>1082</v>
      </c>
      <c r="C273" s="15">
        <v>0</v>
      </c>
      <c r="D273" s="15">
        <v>11070</v>
      </c>
      <c r="E273" s="15">
        <v>11070</v>
      </c>
      <c r="F273" s="15">
        <v>9943.5300000000007</v>
      </c>
      <c r="G273" s="15">
        <v>9943.5300000000007</v>
      </c>
      <c r="H273" s="15">
        <v>9943.5300000000007</v>
      </c>
      <c r="I273" s="15">
        <v>9943.5300000000007</v>
      </c>
      <c r="J273" s="15">
        <v>0</v>
      </c>
      <c r="K273" s="15">
        <v>9943.5300000000007</v>
      </c>
    </row>
    <row r="274" spans="1:11" s="23" customFormat="1" ht="12.75" x14ac:dyDescent="0.2">
      <c r="A274" s="23" t="s">
        <v>707</v>
      </c>
      <c r="B274" s="23" t="s">
        <v>1083</v>
      </c>
      <c r="C274" s="15">
        <v>0</v>
      </c>
      <c r="D274" s="15">
        <v>84816.67</v>
      </c>
      <c r="E274" s="15">
        <v>84816.67</v>
      </c>
      <c r="F274" s="15">
        <v>58621.52</v>
      </c>
      <c r="G274" s="15">
        <v>58621.52</v>
      </c>
      <c r="H274" s="15">
        <v>58621.52</v>
      </c>
      <c r="I274" s="15">
        <v>58621.52</v>
      </c>
      <c r="J274" s="15">
        <v>6322.72</v>
      </c>
      <c r="K274" s="15">
        <v>64944.24</v>
      </c>
    </row>
    <row r="275" spans="1:11" s="23" customFormat="1" ht="12.75" x14ac:dyDescent="0.2">
      <c r="A275" s="23" t="s">
        <v>708</v>
      </c>
      <c r="B275" s="23" t="s">
        <v>1084</v>
      </c>
      <c r="C275" s="15">
        <v>0</v>
      </c>
      <c r="D275" s="15">
        <v>91112.36</v>
      </c>
      <c r="E275" s="15">
        <v>91112.36</v>
      </c>
      <c r="F275" s="15">
        <v>79372.19</v>
      </c>
      <c r="G275" s="15">
        <v>79372.19</v>
      </c>
      <c r="H275" s="15">
        <v>79372.19</v>
      </c>
      <c r="I275" s="15">
        <v>79372.19</v>
      </c>
      <c r="J275" s="15">
        <v>2800</v>
      </c>
      <c r="K275" s="15">
        <v>82172.19</v>
      </c>
    </row>
    <row r="276" spans="1:11" s="23" customFormat="1" ht="12.75" x14ac:dyDescent="0.2">
      <c r="A276" s="23" t="s">
        <v>1344</v>
      </c>
      <c r="B276" s="23" t="s">
        <v>1661</v>
      </c>
      <c r="C276" s="15">
        <v>0</v>
      </c>
      <c r="D276" s="15">
        <v>278062</v>
      </c>
      <c r="E276" s="15">
        <v>278062</v>
      </c>
      <c r="F276" s="15">
        <v>124110.79</v>
      </c>
      <c r="G276" s="15">
        <v>124110.79</v>
      </c>
      <c r="H276" s="15">
        <v>124110.79</v>
      </c>
      <c r="I276" s="15">
        <v>106111.79</v>
      </c>
      <c r="J276" s="15">
        <v>0</v>
      </c>
      <c r="K276" s="15">
        <v>106111.79</v>
      </c>
    </row>
    <row r="277" spans="1:11" s="23" customFormat="1" ht="12.75" x14ac:dyDescent="0.2">
      <c r="A277" s="23" t="s">
        <v>1345</v>
      </c>
      <c r="B277" s="23" t="s">
        <v>1584</v>
      </c>
      <c r="C277" s="15">
        <v>0</v>
      </c>
      <c r="D277" s="15">
        <v>78501.119999999995</v>
      </c>
      <c r="E277" s="15">
        <v>78501.119999999995</v>
      </c>
      <c r="F277" s="15">
        <v>76223.350000000006</v>
      </c>
      <c r="G277" s="15">
        <v>76223.350000000006</v>
      </c>
      <c r="H277" s="15">
        <v>76223.350000000006</v>
      </c>
      <c r="I277" s="15">
        <v>76223.350000000006</v>
      </c>
      <c r="J277" s="15">
        <v>11800</v>
      </c>
      <c r="K277" s="15">
        <v>88023.35</v>
      </c>
    </row>
    <row r="278" spans="1:11" s="23" customFormat="1" ht="12.75" x14ac:dyDescent="0.2">
      <c r="A278" s="23" t="s">
        <v>1346</v>
      </c>
      <c r="B278" s="23" t="s">
        <v>1662</v>
      </c>
      <c r="C278" s="15">
        <v>0</v>
      </c>
      <c r="D278" s="15">
        <v>8142</v>
      </c>
      <c r="E278" s="15">
        <v>8142</v>
      </c>
      <c r="F278" s="15">
        <v>8134.68</v>
      </c>
      <c r="G278" s="15">
        <v>8134.68</v>
      </c>
      <c r="H278" s="15">
        <v>8134.68</v>
      </c>
      <c r="I278" s="15">
        <v>8134.68</v>
      </c>
      <c r="J278" s="15">
        <v>0</v>
      </c>
      <c r="K278" s="15">
        <v>8134.68</v>
      </c>
    </row>
    <row r="279" spans="1:11" s="23" customFormat="1" ht="12.75" x14ac:dyDescent="0.2">
      <c r="A279" s="23" t="s">
        <v>1347</v>
      </c>
      <c r="B279" s="23" t="s">
        <v>1663</v>
      </c>
      <c r="C279" s="15">
        <v>0</v>
      </c>
      <c r="D279" s="15">
        <v>39566.800000000003</v>
      </c>
      <c r="E279" s="15">
        <v>39566.800000000003</v>
      </c>
      <c r="F279" s="15">
        <v>14092.71</v>
      </c>
      <c r="G279" s="15">
        <v>14092.71</v>
      </c>
      <c r="H279" s="15">
        <v>14092.71</v>
      </c>
      <c r="I279" s="15">
        <v>14092.71</v>
      </c>
      <c r="J279" s="15">
        <v>0</v>
      </c>
      <c r="K279" s="15">
        <v>14092.71</v>
      </c>
    </row>
    <row r="280" spans="1:11" s="23" customFormat="1" ht="12.75" x14ac:dyDescent="0.2">
      <c r="A280" s="23" t="s">
        <v>1348</v>
      </c>
      <c r="B280" s="23" t="s">
        <v>1664</v>
      </c>
      <c r="C280" s="15">
        <v>0</v>
      </c>
      <c r="D280" s="15">
        <v>19200</v>
      </c>
      <c r="E280" s="15">
        <v>19200</v>
      </c>
      <c r="F280" s="15">
        <v>19146.16</v>
      </c>
      <c r="G280" s="15">
        <v>19146.16</v>
      </c>
      <c r="H280" s="15">
        <v>19146.16</v>
      </c>
      <c r="I280" s="15">
        <v>19146.16</v>
      </c>
      <c r="J280" s="15">
        <v>0</v>
      </c>
      <c r="K280" s="15">
        <v>19146.16</v>
      </c>
    </row>
    <row r="281" spans="1:11" s="23" customFormat="1" ht="12.75" x14ac:dyDescent="0.2">
      <c r="A281" s="23" t="s">
        <v>1349</v>
      </c>
      <c r="B281" s="23" t="s">
        <v>1585</v>
      </c>
      <c r="C281" s="15">
        <v>0</v>
      </c>
      <c r="D281" s="15">
        <v>97800</v>
      </c>
      <c r="E281" s="15">
        <v>97800</v>
      </c>
      <c r="F281" s="15">
        <v>26994.58</v>
      </c>
      <c r="G281" s="15">
        <v>26994.58</v>
      </c>
      <c r="H281" s="15">
        <v>26994.58</v>
      </c>
      <c r="I281" s="15">
        <v>26994.58</v>
      </c>
      <c r="J281" s="15">
        <v>1095.5</v>
      </c>
      <c r="K281" s="15">
        <v>28090.080000000002</v>
      </c>
    </row>
    <row r="282" spans="1:11" s="23" customFormat="1" ht="12.75" x14ac:dyDescent="0.2">
      <c r="A282" s="23" t="s">
        <v>1350</v>
      </c>
      <c r="B282" s="23" t="s">
        <v>1586</v>
      </c>
      <c r="C282" s="15">
        <v>0</v>
      </c>
      <c r="D282" s="15">
        <v>131932.42000000001</v>
      </c>
      <c r="E282" s="15">
        <v>131932.42000000001</v>
      </c>
      <c r="F282" s="15">
        <v>38916.29</v>
      </c>
      <c r="G282" s="15">
        <v>38916.29</v>
      </c>
      <c r="H282" s="15">
        <v>38916.29</v>
      </c>
      <c r="I282" s="15">
        <v>38916.29</v>
      </c>
      <c r="J282" s="15">
        <v>3000</v>
      </c>
      <c r="K282" s="15">
        <v>41916.29</v>
      </c>
    </row>
    <row r="283" spans="1:11" s="23" customFormat="1" ht="12.75" x14ac:dyDescent="0.2">
      <c r="A283" s="23" t="s">
        <v>1351</v>
      </c>
      <c r="B283" s="23" t="s">
        <v>1587</v>
      </c>
      <c r="C283" s="15">
        <v>0</v>
      </c>
      <c r="D283" s="15">
        <v>29639</v>
      </c>
      <c r="E283" s="15">
        <v>29639</v>
      </c>
      <c r="F283" s="15">
        <v>28955.65</v>
      </c>
      <c r="G283" s="15">
        <v>28955.65</v>
      </c>
      <c r="H283" s="15">
        <v>28955.65</v>
      </c>
      <c r="I283" s="15">
        <v>28955.65</v>
      </c>
      <c r="J283" s="15">
        <v>644.62</v>
      </c>
      <c r="K283" s="15">
        <v>29600.27</v>
      </c>
    </row>
    <row r="284" spans="1:11" s="23" customFormat="1" ht="12.75" x14ac:dyDescent="0.2">
      <c r="A284" s="23" t="s">
        <v>1352</v>
      </c>
      <c r="B284" s="23" t="s">
        <v>1588</v>
      </c>
      <c r="C284" s="15">
        <v>0</v>
      </c>
      <c r="D284" s="15">
        <v>23378</v>
      </c>
      <c r="E284" s="15">
        <v>23378</v>
      </c>
      <c r="F284" s="15">
        <v>23340.27</v>
      </c>
      <c r="G284" s="15">
        <v>23340.27</v>
      </c>
      <c r="H284" s="15">
        <v>23340.27</v>
      </c>
      <c r="I284" s="15">
        <v>23340.27</v>
      </c>
      <c r="J284" s="15">
        <v>0</v>
      </c>
      <c r="K284" s="15">
        <v>23340.27</v>
      </c>
    </row>
    <row r="285" spans="1:11" s="23" customFormat="1" ht="12.75" x14ac:dyDescent="0.2">
      <c r="A285" s="23" t="s">
        <v>1353</v>
      </c>
      <c r="B285" s="23" t="s">
        <v>1589</v>
      </c>
      <c r="C285" s="15">
        <v>0</v>
      </c>
      <c r="D285" s="15">
        <v>90816</v>
      </c>
      <c r="E285" s="15">
        <v>90816</v>
      </c>
      <c r="F285" s="15">
        <v>7980.22</v>
      </c>
      <c r="G285" s="15">
        <v>7980.22</v>
      </c>
      <c r="H285" s="15">
        <v>7980.22</v>
      </c>
      <c r="I285" s="15">
        <v>7980.22</v>
      </c>
      <c r="J285" s="15">
        <v>0</v>
      </c>
      <c r="K285" s="15">
        <v>7980.22</v>
      </c>
    </row>
    <row r="286" spans="1:11" s="23" customFormat="1" ht="12.75" x14ac:dyDescent="0.2">
      <c r="A286" s="23" t="s">
        <v>1354</v>
      </c>
      <c r="B286" s="23" t="s">
        <v>1590</v>
      </c>
      <c r="C286" s="15">
        <v>0</v>
      </c>
      <c r="D286" s="15">
        <v>147840</v>
      </c>
      <c r="E286" s="15">
        <v>147840</v>
      </c>
      <c r="F286" s="15">
        <v>8164.16</v>
      </c>
      <c r="G286" s="15">
        <v>8164.16</v>
      </c>
      <c r="H286" s="15">
        <v>8164.16</v>
      </c>
      <c r="I286" s="15">
        <v>8164.16</v>
      </c>
      <c r="J286" s="15">
        <v>0</v>
      </c>
      <c r="K286" s="15">
        <v>8164.16</v>
      </c>
    </row>
    <row r="287" spans="1:11" s="23" customFormat="1" ht="12.75" x14ac:dyDescent="0.2">
      <c r="A287" s="23" t="s">
        <v>1355</v>
      </c>
      <c r="B287" s="23" t="s">
        <v>1591</v>
      </c>
      <c r="C287" s="15">
        <v>0</v>
      </c>
      <c r="D287" s="15">
        <v>90048</v>
      </c>
      <c r="E287" s="15">
        <v>90048</v>
      </c>
      <c r="F287" s="15">
        <v>16064.81</v>
      </c>
      <c r="G287" s="15">
        <v>16064.81</v>
      </c>
      <c r="H287" s="15">
        <v>16064.81</v>
      </c>
      <c r="I287" s="15">
        <v>16064.81</v>
      </c>
      <c r="J287" s="15">
        <v>0</v>
      </c>
      <c r="K287" s="15">
        <v>16064.81</v>
      </c>
    </row>
    <row r="288" spans="1:11" s="23" customFormat="1" ht="12.75" x14ac:dyDescent="0.2">
      <c r="A288" s="23" t="s">
        <v>1356</v>
      </c>
      <c r="B288" s="23" t="s">
        <v>1592</v>
      </c>
      <c r="C288" s="15">
        <v>0</v>
      </c>
      <c r="D288" s="15">
        <v>105600</v>
      </c>
      <c r="E288" s="15">
        <v>105600</v>
      </c>
      <c r="F288" s="15">
        <v>14945.03</v>
      </c>
      <c r="G288" s="15">
        <v>14945.03</v>
      </c>
      <c r="H288" s="15">
        <v>14945.03</v>
      </c>
      <c r="I288" s="15">
        <v>14945.03</v>
      </c>
      <c r="J288" s="15">
        <v>0</v>
      </c>
      <c r="K288" s="15">
        <v>14945.03</v>
      </c>
    </row>
    <row r="289" spans="1:11" s="23" customFormat="1" ht="12.75" x14ac:dyDescent="0.2">
      <c r="A289" s="23" t="s">
        <v>1357</v>
      </c>
      <c r="B289" s="23" t="s">
        <v>1593</v>
      </c>
      <c r="C289" s="15">
        <v>0</v>
      </c>
      <c r="D289" s="15">
        <v>75840</v>
      </c>
      <c r="E289" s="15">
        <v>75840</v>
      </c>
      <c r="F289" s="15">
        <v>23031.29</v>
      </c>
      <c r="G289" s="15">
        <v>23031.29</v>
      </c>
      <c r="H289" s="15">
        <v>23031.29</v>
      </c>
      <c r="I289" s="15">
        <v>23031.29</v>
      </c>
      <c r="J289" s="15">
        <v>0</v>
      </c>
      <c r="K289" s="15">
        <v>23031.29</v>
      </c>
    </row>
    <row r="290" spans="1:11" s="23" customFormat="1" ht="12.75" x14ac:dyDescent="0.2">
      <c r="A290" s="23" t="s">
        <v>1358</v>
      </c>
      <c r="B290" s="23" t="s">
        <v>1594</v>
      </c>
      <c r="C290" s="15">
        <v>0</v>
      </c>
      <c r="D290" s="15">
        <v>39000</v>
      </c>
      <c r="E290" s="15">
        <v>39000</v>
      </c>
      <c r="F290" s="15">
        <v>24965.5</v>
      </c>
      <c r="G290" s="15">
        <v>24965.5</v>
      </c>
      <c r="H290" s="15">
        <v>24965.5</v>
      </c>
      <c r="I290" s="15">
        <v>24965.5</v>
      </c>
      <c r="J290" s="15">
        <v>0</v>
      </c>
      <c r="K290" s="15">
        <v>24965.5</v>
      </c>
    </row>
    <row r="291" spans="1:11" s="23" customFormat="1" ht="12.75" x14ac:dyDescent="0.2">
      <c r="A291" s="23" t="s">
        <v>1359</v>
      </c>
      <c r="B291" s="23" t="s">
        <v>1595</v>
      </c>
      <c r="C291" s="15">
        <v>0</v>
      </c>
      <c r="D291" s="15">
        <v>91800</v>
      </c>
      <c r="E291" s="15">
        <v>91800</v>
      </c>
      <c r="F291" s="15">
        <v>7072.16</v>
      </c>
      <c r="G291" s="15">
        <v>7072.16</v>
      </c>
      <c r="H291" s="15">
        <v>7072.16</v>
      </c>
      <c r="I291" s="15">
        <v>7072.16</v>
      </c>
      <c r="J291" s="15">
        <v>0</v>
      </c>
      <c r="K291" s="15">
        <v>7072.16</v>
      </c>
    </row>
    <row r="292" spans="1:11" s="23" customFormat="1" ht="12.75" x14ac:dyDescent="0.2">
      <c r="A292" s="23" t="s">
        <v>1360</v>
      </c>
      <c r="B292" s="23" t="s">
        <v>1596</v>
      </c>
      <c r="C292" s="15">
        <v>0</v>
      </c>
      <c r="D292" s="15">
        <v>30724.82</v>
      </c>
      <c r="E292" s="15">
        <v>30724.82</v>
      </c>
      <c r="F292" s="15">
        <v>8759.2199999999993</v>
      </c>
      <c r="G292" s="15">
        <v>8759.2199999999993</v>
      </c>
      <c r="H292" s="15">
        <v>8759.2199999999993</v>
      </c>
      <c r="I292" s="15">
        <v>8759.2199999999993</v>
      </c>
      <c r="J292" s="15">
        <v>0</v>
      </c>
      <c r="K292" s="15">
        <v>8759.2199999999993</v>
      </c>
    </row>
    <row r="293" spans="1:11" s="23" customFormat="1" ht="12.75" x14ac:dyDescent="0.2">
      <c r="A293" s="23" t="s">
        <v>1361</v>
      </c>
      <c r="B293" s="23" t="s">
        <v>1597</v>
      </c>
      <c r="C293" s="15">
        <v>0</v>
      </c>
      <c r="D293" s="15">
        <v>120000</v>
      </c>
      <c r="E293" s="15">
        <v>120000</v>
      </c>
      <c r="F293" s="15">
        <v>57506.7</v>
      </c>
      <c r="G293" s="15">
        <v>57506.7</v>
      </c>
      <c r="H293" s="15">
        <v>57506.7</v>
      </c>
      <c r="I293" s="15">
        <v>57506.7</v>
      </c>
      <c r="J293" s="15">
        <v>0</v>
      </c>
      <c r="K293" s="15">
        <v>57506.7</v>
      </c>
    </row>
    <row r="294" spans="1:11" s="23" customFormat="1" ht="12.75" x14ac:dyDescent="0.2">
      <c r="A294" s="23" t="s">
        <v>1362</v>
      </c>
      <c r="B294" s="23" t="s">
        <v>1598</v>
      </c>
      <c r="C294" s="15">
        <v>0</v>
      </c>
      <c r="D294" s="15">
        <v>78832.95</v>
      </c>
      <c r="E294" s="15">
        <v>78832.95</v>
      </c>
      <c r="F294" s="15">
        <v>34414.44</v>
      </c>
      <c r="G294" s="15">
        <v>34414.44</v>
      </c>
      <c r="H294" s="15">
        <v>34414.44</v>
      </c>
      <c r="I294" s="15">
        <v>34414.44</v>
      </c>
      <c r="J294" s="15">
        <v>0</v>
      </c>
      <c r="K294" s="15">
        <v>34414.44</v>
      </c>
    </row>
    <row r="295" spans="1:11" s="23" customFormat="1" ht="12.75" x14ac:dyDescent="0.2">
      <c r="A295" s="23" t="s">
        <v>1818</v>
      </c>
      <c r="B295" s="23" t="s">
        <v>1819</v>
      </c>
      <c r="C295" s="15">
        <v>0</v>
      </c>
      <c r="D295" s="15">
        <v>54978</v>
      </c>
      <c r="E295" s="15">
        <v>54978</v>
      </c>
      <c r="F295" s="15">
        <v>4930.6499999999996</v>
      </c>
      <c r="G295" s="15">
        <v>4930.6499999999996</v>
      </c>
      <c r="H295" s="15">
        <v>4930.6499999999996</v>
      </c>
      <c r="I295" s="15">
        <v>4930.6499999999996</v>
      </c>
      <c r="J295" s="15">
        <v>0</v>
      </c>
      <c r="K295" s="15">
        <v>4930.6499999999996</v>
      </c>
    </row>
    <row r="296" spans="1:11" s="23" customFormat="1" ht="12.75" x14ac:dyDescent="0.2">
      <c r="A296" s="23" t="s">
        <v>1820</v>
      </c>
      <c r="B296" s="23" t="s">
        <v>1821</v>
      </c>
      <c r="C296" s="15">
        <v>0</v>
      </c>
      <c r="D296" s="15">
        <v>58650</v>
      </c>
      <c r="E296" s="15">
        <v>58650</v>
      </c>
      <c r="F296" s="15">
        <v>40897.51</v>
      </c>
      <c r="G296" s="15">
        <v>40897.51</v>
      </c>
      <c r="H296" s="15">
        <v>40897.51</v>
      </c>
      <c r="I296" s="15">
        <v>40897.51</v>
      </c>
      <c r="J296" s="15">
        <v>0</v>
      </c>
      <c r="K296" s="15">
        <v>40897.51</v>
      </c>
    </row>
    <row r="297" spans="1:11" s="23" customFormat="1" ht="12.75" x14ac:dyDescent="0.2">
      <c r="A297" s="23" t="s">
        <v>1822</v>
      </c>
      <c r="B297" s="23" t="s">
        <v>1823</v>
      </c>
      <c r="C297" s="15">
        <v>0</v>
      </c>
      <c r="D297" s="15">
        <v>75939</v>
      </c>
      <c r="E297" s="15">
        <v>75939</v>
      </c>
      <c r="F297" s="15">
        <v>72743.360000000001</v>
      </c>
      <c r="G297" s="15">
        <v>72743.360000000001</v>
      </c>
      <c r="H297" s="15">
        <v>72743.360000000001</v>
      </c>
      <c r="I297" s="15">
        <v>72743.360000000001</v>
      </c>
      <c r="J297" s="15">
        <v>0</v>
      </c>
      <c r="K297" s="15">
        <v>72743.360000000001</v>
      </c>
    </row>
    <row r="298" spans="1:11" s="23" customFormat="1" ht="12.75" x14ac:dyDescent="0.2">
      <c r="A298" s="23" t="s">
        <v>1824</v>
      </c>
      <c r="B298" s="23" t="s">
        <v>1825</v>
      </c>
      <c r="C298" s="15">
        <v>0</v>
      </c>
      <c r="D298" s="15">
        <v>45951</v>
      </c>
      <c r="E298" s="15">
        <v>45951</v>
      </c>
      <c r="F298" s="15">
        <v>41289.24</v>
      </c>
      <c r="G298" s="15">
        <v>41289.24</v>
      </c>
      <c r="H298" s="15">
        <v>41289.24</v>
      </c>
      <c r="I298" s="15">
        <v>41289.24</v>
      </c>
      <c r="J298" s="15">
        <v>0</v>
      </c>
      <c r="K298" s="15">
        <v>41289.24</v>
      </c>
    </row>
    <row r="299" spans="1:11" s="23" customFormat="1" ht="12.75" x14ac:dyDescent="0.2">
      <c r="A299" s="23" t="s">
        <v>1826</v>
      </c>
      <c r="B299" s="23" t="s">
        <v>1827</v>
      </c>
      <c r="C299" s="15">
        <v>0</v>
      </c>
      <c r="D299" s="15">
        <v>48450</v>
      </c>
      <c r="E299" s="15">
        <v>48450</v>
      </c>
      <c r="F299" s="15">
        <v>24320.81</v>
      </c>
      <c r="G299" s="15">
        <v>24320.81</v>
      </c>
      <c r="H299" s="15">
        <v>24320.81</v>
      </c>
      <c r="I299" s="15">
        <v>24320.81</v>
      </c>
      <c r="J299" s="15">
        <v>0</v>
      </c>
      <c r="K299" s="15">
        <v>24320.81</v>
      </c>
    </row>
    <row r="300" spans="1:11" s="23" customFormat="1" ht="12.75" x14ac:dyDescent="0.2">
      <c r="A300" s="23" t="s">
        <v>1828</v>
      </c>
      <c r="B300" s="23" t="s">
        <v>1829</v>
      </c>
      <c r="C300" s="15">
        <v>0</v>
      </c>
      <c r="D300" s="15">
        <v>77520</v>
      </c>
      <c r="E300" s="15">
        <v>77520</v>
      </c>
      <c r="F300" s="15">
        <v>32327.48</v>
      </c>
      <c r="G300" s="15">
        <v>32327.48</v>
      </c>
      <c r="H300" s="15">
        <v>32327.48</v>
      </c>
      <c r="I300" s="15">
        <v>32327.48</v>
      </c>
      <c r="J300" s="15">
        <v>0</v>
      </c>
      <c r="K300" s="15">
        <v>32327.48</v>
      </c>
    </row>
    <row r="301" spans="1:11" s="23" customFormat="1" ht="12.75" x14ac:dyDescent="0.2">
      <c r="A301" s="23" t="s">
        <v>1830</v>
      </c>
      <c r="B301" s="23" t="s">
        <v>1831</v>
      </c>
      <c r="C301" s="15">
        <v>0</v>
      </c>
      <c r="D301" s="15">
        <v>81600</v>
      </c>
      <c r="E301" s="15">
        <v>81600</v>
      </c>
      <c r="F301" s="15">
        <v>30992.799999999999</v>
      </c>
      <c r="G301" s="15">
        <v>30992.799999999999</v>
      </c>
      <c r="H301" s="15">
        <v>30992.799999999999</v>
      </c>
      <c r="I301" s="15">
        <v>30992.799999999999</v>
      </c>
      <c r="J301" s="15">
        <v>0</v>
      </c>
      <c r="K301" s="15">
        <v>30992.799999999999</v>
      </c>
    </row>
    <row r="302" spans="1:11" s="23" customFormat="1" ht="12.75" x14ac:dyDescent="0.2">
      <c r="A302" s="23" t="s">
        <v>1832</v>
      </c>
      <c r="B302" s="23" t="s">
        <v>1833</v>
      </c>
      <c r="C302" s="15">
        <v>0</v>
      </c>
      <c r="D302" s="15">
        <v>40800</v>
      </c>
      <c r="E302" s="15">
        <v>40800</v>
      </c>
      <c r="F302" s="15">
        <v>25665.88</v>
      </c>
      <c r="G302" s="15">
        <v>25665.88</v>
      </c>
      <c r="H302" s="15">
        <v>25665.88</v>
      </c>
      <c r="I302" s="15">
        <v>25665.88</v>
      </c>
      <c r="J302" s="15">
        <v>0</v>
      </c>
      <c r="K302" s="15">
        <v>25665.88</v>
      </c>
    </row>
    <row r="303" spans="1:11" s="23" customFormat="1" ht="12.75" x14ac:dyDescent="0.2">
      <c r="A303" s="23" t="s">
        <v>1834</v>
      </c>
      <c r="B303" s="23" t="s">
        <v>1835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</row>
    <row r="304" spans="1:11" s="23" customFormat="1" ht="12.75" x14ac:dyDescent="0.2">
      <c r="A304" s="23" t="s">
        <v>1836</v>
      </c>
      <c r="B304" s="23" t="s">
        <v>1837</v>
      </c>
      <c r="C304" s="15">
        <v>0</v>
      </c>
      <c r="D304" s="15">
        <v>75000</v>
      </c>
      <c r="E304" s="15">
        <v>75000</v>
      </c>
      <c r="F304" s="15">
        <v>37923.160000000003</v>
      </c>
      <c r="G304" s="15">
        <v>37923.160000000003</v>
      </c>
      <c r="H304" s="15">
        <v>37923.160000000003</v>
      </c>
      <c r="I304" s="15">
        <v>37923.160000000003</v>
      </c>
      <c r="J304" s="15">
        <v>0</v>
      </c>
      <c r="K304" s="15">
        <v>37923.160000000003</v>
      </c>
    </row>
    <row r="305" spans="1:11" s="23" customFormat="1" ht="12.75" x14ac:dyDescent="0.2">
      <c r="A305" s="23" t="s">
        <v>1838</v>
      </c>
      <c r="B305" s="23" t="s">
        <v>1839</v>
      </c>
      <c r="C305" s="15">
        <v>0</v>
      </c>
      <c r="D305" s="15">
        <v>90000</v>
      </c>
      <c r="E305" s="15">
        <v>90000</v>
      </c>
      <c r="F305" s="15">
        <v>2701.45</v>
      </c>
      <c r="G305" s="15">
        <v>2701.45</v>
      </c>
      <c r="H305" s="15">
        <v>2701.45</v>
      </c>
      <c r="I305" s="15">
        <v>2701.45</v>
      </c>
      <c r="J305" s="15">
        <v>0</v>
      </c>
      <c r="K305" s="15">
        <v>2701.45</v>
      </c>
    </row>
    <row r="306" spans="1:11" s="23" customFormat="1" ht="12.75" x14ac:dyDescent="0.2">
      <c r="A306" s="23" t="s">
        <v>1840</v>
      </c>
      <c r="B306" s="23" t="s">
        <v>1841</v>
      </c>
      <c r="C306" s="15">
        <v>0</v>
      </c>
      <c r="D306" s="15">
        <v>93750</v>
      </c>
      <c r="E306" s="15">
        <v>93750</v>
      </c>
      <c r="F306" s="15">
        <v>26689.82</v>
      </c>
      <c r="G306" s="15">
        <v>26689.82</v>
      </c>
      <c r="H306" s="15">
        <v>26689.82</v>
      </c>
      <c r="I306" s="15">
        <v>26689.82</v>
      </c>
      <c r="J306" s="15">
        <v>0</v>
      </c>
      <c r="K306" s="15">
        <v>26689.82</v>
      </c>
    </row>
    <row r="307" spans="1:11" s="23" customFormat="1" ht="12.75" x14ac:dyDescent="0.2">
      <c r="A307" s="23" t="s">
        <v>1842</v>
      </c>
      <c r="B307" s="23" t="s">
        <v>1843</v>
      </c>
      <c r="C307" s="15">
        <v>0</v>
      </c>
      <c r="D307" s="15">
        <v>13875</v>
      </c>
      <c r="E307" s="15">
        <v>13875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</row>
    <row r="308" spans="1:11" s="23" customFormat="1" ht="12.75" x14ac:dyDescent="0.2">
      <c r="A308" s="23" t="s">
        <v>1599</v>
      </c>
      <c r="B308" s="23" t="s">
        <v>1844</v>
      </c>
      <c r="C308" s="15">
        <v>0</v>
      </c>
      <c r="D308" s="15">
        <v>31458</v>
      </c>
      <c r="E308" s="15">
        <v>31458</v>
      </c>
      <c r="F308" s="15">
        <v>4174.46</v>
      </c>
      <c r="G308" s="15">
        <v>4174.46</v>
      </c>
      <c r="H308" s="15">
        <v>4174.46</v>
      </c>
      <c r="I308" s="15">
        <v>4174.46</v>
      </c>
      <c r="J308" s="15">
        <v>0</v>
      </c>
      <c r="K308" s="15">
        <v>4174.46</v>
      </c>
    </row>
    <row r="309" spans="1:11" s="23" customFormat="1" ht="12.75" x14ac:dyDescent="0.2">
      <c r="A309" s="23" t="s">
        <v>1845</v>
      </c>
      <c r="B309" s="23" t="s">
        <v>1846</v>
      </c>
      <c r="C309" s="15">
        <v>0</v>
      </c>
      <c r="D309" s="15">
        <v>207100</v>
      </c>
      <c r="E309" s="15">
        <v>207100</v>
      </c>
      <c r="F309" s="15">
        <v>144757.85</v>
      </c>
      <c r="G309" s="15">
        <v>144757.85</v>
      </c>
      <c r="H309" s="15">
        <v>144757.85</v>
      </c>
      <c r="I309" s="15">
        <v>144757.85</v>
      </c>
      <c r="J309" s="15">
        <v>0</v>
      </c>
      <c r="K309" s="15">
        <v>144757.85</v>
      </c>
    </row>
    <row r="310" spans="1:11" s="23" customFormat="1" ht="12.75" x14ac:dyDescent="0.2">
      <c r="A310" s="23" t="s">
        <v>2165</v>
      </c>
      <c r="B310" s="23" t="s">
        <v>2319</v>
      </c>
      <c r="C310" s="15">
        <v>0</v>
      </c>
      <c r="D310" s="15">
        <v>35350</v>
      </c>
      <c r="E310" s="15">
        <v>35350</v>
      </c>
      <c r="F310" s="15">
        <v>27377.1</v>
      </c>
      <c r="G310" s="15">
        <v>27377.1</v>
      </c>
      <c r="H310" s="15">
        <v>27377.1</v>
      </c>
      <c r="I310" s="15">
        <v>27377.1</v>
      </c>
      <c r="J310" s="15">
        <v>0</v>
      </c>
      <c r="K310" s="15">
        <v>27377.1</v>
      </c>
    </row>
    <row r="311" spans="1:11" s="23" customFormat="1" ht="12.75" x14ac:dyDescent="0.2">
      <c r="A311" s="23" t="s">
        <v>1847</v>
      </c>
      <c r="B311" s="23" t="s">
        <v>1848</v>
      </c>
      <c r="C311" s="15">
        <v>0</v>
      </c>
      <c r="D311" s="15">
        <v>47093</v>
      </c>
      <c r="E311" s="15">
        <v>47093</v>
      </c>
      <c r="F311" s="15">
        <v>5444.35</v>
      </c>
      <c r="G311" s="15">
        <v>5444.35</v>
      </c>
      <c r="H311" s="15">
        <v>5444.35</v>
      </c>
      <c r="I311" s="15">
        <v>5444.35</v>
      </c>
      <c r="J311" s="15">
        <v>0</v>
      </c>
      <c r="K311" s="15">
        <v>5444.35</v>
      </c>
    </row>
    <row r="312" spans="1:11" s="23" customFormat="1" ht="12.75" x14ac:dyDescent="0.2">
      <c r="A312" s="23" t="s">
        <v>2166</v>
      </c>
      <c r="B312" s="23" t="s">
        <v>2320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</row>
    <row r="313" spans="1:11" s="23" customFormat="1" ht="12.75" x14ac:dyDescent="0.2">
      <c r="A313" s="23" t="s">
        <v>2167</v>
      </c>
      <c r="B313" s="23" t="s">
        <v>2321</v>
      </c>
      <c r="C313" s="15">
        <v>0</v>
      </c>
      <c r="D313" s="15">
        <v>96960</v>
      </c>
      <c r="E313" s="15">
        <v>96960</v>
      </c>
      <c r="F313" s="15">
        <v>35273.56</v>
      </c>
      <c r="G313" s="15">
        <v>35273.56</v>
      </c>
      <c r="H313" s="15">
        <v>35273.56</v>
      </c>
      <c r="I313" s="15">
        <v>35273.56</v>
      </c>
      <c r="J313" s="15">
        <v>0</v>
      </c>
      <c r="K313" s="15">
        <v>35273.56</v>
      </c>
    </row>
    <row r="314" spans="1:11" s="23" customFormat="1" ht="12.75" x14ac:dyDescent="0.2">
      <c r="A314" s="23" t="s">
        <v>2168</v>
      </c>
      <c r="B314" s="23" t="s">
        <v>2322</v>
      </c>
      <c r="C314" s="15">
        <v>0</v>
      </c>
      <c r="D314" s="15">
        <v>53390.96</v>
      </c>
      <c r="E314" s="15">
        <v>53390.96</v>
      </c>
      <c r="F314" s="15">
        <v>39312.699999999997</v>
      </c>
      <c r="G314" s="15">
        <v>39312.699999999997</v>
      </c>
      <c r="H314" s="15">
        <v>39312.699999999997</v>
      </c>
      <c r="I314" s="15">
        <v>39312.699999999997</v>
      </c>
      <c r="J314" s="15">
        <v>0</v>
      </c>
      <c r="K314" s="15">
        <v>39312.699999999997</v>
      </c>
    </row>
    <row r="315" spans="1:11" s="23" customFormat="1" ht="12.75" x14ac:dyDescent="0.2">
      <c r="A315" s="23" t="s">
        <v>2169</v>
      </c>
      <c r="B315" s="23" t="s">
        <v>2323</v>
      </c>
      <c r="C315" s="15">
        <v>0</v>
      </c>
      <c r="D315" s="15">
        <v>11448.04</v>
      </c>
      <c r="E315" s="15">
        <v>11448.04</v>
      </c>
      <c r="F315" s="15">
        <v>6617.34</v>
      </c>
      <c r="G315" s="15">
        <v>6617.34</v>
      </c>
      <c r="H315" s="15">
        <v>6617.34</v>
      </c>
      <c r="I315" s="15">
        <v>6617.34</v>
      </c>
      <c r="J315" s="15">
        <v>0</v>
      </c>
      <c r="K315" s="15">
        <v>6617.34</v>
      </c>
    </row>
    <row r="316" spans="1:11" s="23" customFormat="1" ht="12.75" x14ac:dyDescent="0.2">
      <c r="A316" s="23" t="s">
        <v>2170</v>
      </c>
      <c r="B316" s="23" t="s">
        <v>2324</v>
      </c>
      <c r="C316" s="15">
        <v>0</v>
      </c>
      <c r="D316" s="15">
        <v>16271.91</v>
      </c>
      <c r="E316" s="15">
        <v>16271.91</v>
      </c>
      <c r="F316" s="15">
        <v>4326.24</v>
      </c>
      <c r="G316" s="15">
        <v>4326.24</v>
      </c>
      <c r="H316" s="15">
        <v>4326.24</v>
      </c>
      <c r="I316" s="15">
        <v>4326.24</v>
      </c>
      <c r="J316" s="15">
        <v>0</v>
      </c>
      <c r="K316" s="15">
        <v>4326.24</v>
      </c>
    </row>
    <row r="317" spans="1:11" s="23" customFormat="1" ht="12.75" x14ac:dyDescent="0.2">
      <c r="A317" s="23" t="s">
        <v>2171</v>
      </c>
      <c r="B317" s="23" t="s">
        <v>2325</v>
      </c>
      <c r="C317" s="15">
        <v>0</v>
      </c>
      <c r="D317" s="15">
        <v>9296.1299999999992</v>
      </c>
      <c r="E317" s="15">
        <v>9296.1299999999992</v>
      </c>
      <c r="F317" s="15">
        <v>5513.1</v>
      </c>
      <c r="G317" s="15">
        <v>5513.1</v>
      </c>
      <c r="H317" s="15">
        <v>5513.1</v>
      </c>
      <c r="I317" s="15">
        <v>5513.1</v>
      </c>
      <c r="J317" s="15">
        <v>0</v>
      </c>
      <c r="K317" s="15">
        <v>5513.1</v>
      </c>
    </row>
    <row r="318" spans="1:11" s="23" customFormat="1" ht="12.75" x14ac:dyDescent="0.2">
      <c r="A318" s="23" t="s">
        <v>2172</v>
      </c>
      <c r="B318" s="23" t="s">
        <v>2326</v>
      </c>
      <c r="C318" s="15">
        <v>0</v>
      </c>
      <c r="D318" s="15">
        <v>161446.14000000001</v>
      </c>
      <c r="E318" s="15">
        <v>161446.14000000001</v>
      </c>
      <c r="F318" s="15">
        <v>63947.25</v>
      </c>
      <c r="G318" s="15">
        <v>63947.25</v>
      </c>
      <c r="H318" s="15">
        <v>63947.25</v>
      </c>
      <c r="I318" s="15">
        <v>63947.25</v>
      </c>
      <c r="J318" s="15">
        <v>2500</v>
      </c>
      <c r="K318" s="15">
        <v>66447.25</v>
      </c>
    </row>
    <row r="319" spans="1:11" s="23" customFormat="1" ht="12.75" x14ac:dyDescent="0.2">
      <c r="A319" s="23" t="s">
        <v>2173</v>
      </c>
      <c r="B319" s="23" t="s">
        <v>2327</v>
      </c>
      <c r="C319" s="15">
        <v>0</v>
      </c>
      <c r="D319" s="15">
        <v>28978.78</v>
      </c>
      <c r="E319" s="15">
        <v>28978.78</v>
      </c>
      <c r="F319" s="15">
        <v>21536.79</v>
      </c>
      <c r="G319" s="15">
        <v>21536.79</v>
      </c>
      <c r="H319" s="15">
        <v>21536.79</v>
      </c>
      <c r="I319" s="15">
        <v>21536.79</v>
      </c>
      <c r="J319" s="15">
        <v>0</v>
      </c>
      <c r="K319" s="15">
        <v>21536.79</v>
      </c>
    </row>
    <row r="320" spans="1:11" s="23" customFormat="1" ht="12.75" x14ac:dyDescent="0.2">
      <c r="A320" s="23" t="s">
        <v>2174</v>
      </c>
      <c r="B320" s="23" t="s">
        <v>2328</v>
      </c>
      <c r="C320" s="15">
        <v>0</v>
      </c>
      <c r="D320" s="15">
        <v>18310.52</v>
      </c>
      <c r="E320" s="15">
        <v>18310.52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</row>
    <row r="321" spans="1:11" s="23" customFormat="1" ht="12.75" x14ac:dyDescent="0.2">
      <c r="A321" s="23" t="s">
        <v>2175</v>
      </c>
      <c r="B321" s="23" t="s">
        <v>2329</v>
      </c>
      <c r="C321" s="15">
        <v>0</v>
      </c>
      <c r="D321" s="15">
        <v>23692.47</v>
      </c>
      <c r="E321" s="15">
        <v>23692.47</v>
      </c>
      <c r="F321" s="15">
        <v>8297.9500000000007</v>
      </c>
      <c r="G321" s="15">
        <v>8297.9500000000007</v>
      </c>
      <c r="H321" s="15">
        <v>8297.9500000000007</v>
      </c>
      <c r="I321" s="15">
        <v>8297.9500000000007</v>
      </c>
      <c r="J321" s="15">
        <v>0</v>
      </c>
      <c r="K321" s="15">
        <v>8297.9500000000007</v>
      </c>
    </row>
    <row r="322" spans="1:11" s="23" customFormat="1" ht="12.75" x14ac:dyDescent="0.2">
      <c r="A322" s="23" t="s">
        <v>2176</v>
      </c>
      <c r="B322" s="23" t="s">
        <v>2330</v>
      </c>
      <c r="C322" s="15">
        <v>0</v>
      </c>
      <c r="D322" s="15">
        <v>25669.88</v>
      </c>
      <c r="E322" s="15">
        <v>25669.88</v>
      </c>
      <c r="F322" s="15">
        <v>3049.88</v>
      </c>
      <c r="G322" s="15">
        <v>3049.88</v>
      </c>
      <c r="H322" s="15">
        <v>3049.88</v>
      </c>
      <c r="I322" s="15">
        <v>3049.88</v>
      </c>
      <c r="J322" s="15">
        <v>0</v>
      </c>
      <c r="K322" s="15">
        <v>3049.88</v>
      </c>
    </row>
    <row r="323" spans="1:11" s="23" customFormat="1" ht="12.75" x14ac:dyDescent="0.2">
      <c r="A323" s="23" t="s">
        <v>2177</v>
      </c>
      <c r="B323" s="23" t="s">
        <v>2331</v>
      </c>
      <c r="C323" s="15">
        <v>0</v>
      </c>
      <c r="D323" s="15">
        <v>73907.86</v>
      </c>
      <c r="E323" s="15">
        <v>73907.86</v>
      </c>
      <c r="F323" s="15">
        <v>45563.65</v>
      </c>
      <c r="G323" s="15">
        <v>45563.65</v>
      </c>
      <c r="H323" s="15">
        <v>45563.65</v>
      </c>
      <c r="I323" s="15">
        <v>45563.65</v>
      </c>
      <c r="J323" s="15">
        <v>0</v>
      </c>
      <c r="K323" s="15">
        <v>45563.65</v>
      </c>
    </row>
    <row r="324" spans="1:11" s="23" customFormat="1" ht="12.75" x14ac:dyDescent="0.2">
      <c r="A324" s="23" t="s">
        <v>2178</v>
      </c>
      <c r="B324" s="23" t="s">
        <v>2332</v>
      </c>
      <c r="C324" s="15">
        <v>0</v>
      </c>
      <c r="D324" s="15">
        <v>21000</v>
      </c>
      <c r="E324" s="15">
        <v>21000</v>
      </c>
      <c r="F324" s="15">
        <v>8956.92</v>
      </c>
      <c r="G324" s="15">
        <v>8956.92</v>
      </c>
      <c r="H324" s="15">
        <v>8956.92</v>
      </c>
      <c r="I324" s="15">
        <v>8956.92</v>
      </c>
      <c r="J324" s="15">
        <v>0</v>
      </c>
      <c r="K324" s="15">
        <v>8956.92</v>
      </c>
    </row>
    <row r="325" spans="1:11" s="23" customFormat="1" ht="12.75" x14ac:dyDescent="0.2">
      <c r="A325" s="23" t="s">
        <v>2179</v>
      </c>
      <c r="B325" s="23" t="s">
        <v>2333</v>
      </c>
      <c r="C325" s="15">
        <v>0</v>
      </c>
      <c r="D325" s="15">
        <v>2684.6</v>
      </c>
      <c r="E325" s="15">
        <v>2684.6</v>
      </c>
      <c r="F325" s="15">
        <v>479.91</v>
      </c>
      <c r="G325" s="15">
        <v>479.91</v>
      </c>
      <c r="H325" s="15">
        <v>479.91</v>
      </c>
      <c r="I325" s="15">
        <v>479.91</v>
      </c>
      <c r="J325" s="15">
        <v>0</v>
      </c>
      <c r="K325" s="15">
        <v>479.91</v>
      </c>
    </row>
    <row r="326" spans="1:11" s="23" customFormat="1" ht="12.75" x14ac:dyDescent="0.2">
      <c r="A326" s="23" t="s">
        <v>2180</v>
      </c>
      <c r="B326" s="23" t="s">
        <v>2334</v>
      </c>
      <c r="C326" s="15">
        <v>0</v>
      </c>
      <c r="D326" s="15">
        <v>7863</v>
      </c>
      <c r="E326" s="15">
        <v>7863</v>
      </c>
      <c r="F326" s="15">
        <v>2582.69</v>
      </c>
      <c r="G326" s="15">
        <v>2582.69</v>
      </c>
      <c r="H326" s="15">
        <v>2582.69</v>
      </c>
      <c r="I326" s="15">
        <v>2582.69</v>
      </c>
      <c r="J326" s="15">
        <v>0</v>
      </c>
      <c r="K326" s="15">
        <v>2582.69</v>
      </c>
    </row>
    <row r="327" spans="1:11" s="23" customFormat="1" ht="12.75" x14ac:dyDescent="0.2">
      <c r="A327" s="23" t="s">
        <v>2181</v>
      </c>
      <c r="B327" s="23" t="s">
        <v>2335</v>
      </c>
      <c r="C327" s="15">
        <v>0</v>
      </c>
      <c r="D327" s="15">
        <v>2781.73</v>
      </c>
      <c r="E327" s="15">
        <v>2781.73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</row>
    <row r="328" spans="1:11" s="23" customFormat="1" ht="12.75" x14ac:dyDescent="0.2">
      <c r="A328" s="23" t="s">
        <v>2182</v>
      </c>
      <c r="B328" s="23" t="s">
        <v>2336</v>
      </c>
      <c r="C328" s="15">
        <v>0</v>
      </c>
      <c r="D328" s="15">
        <v>2943.1</v>
      </c>
      <c r="E328" s="15">
        <v>2943.1</v>
      </c>
      <c r="F328" s="15">
        <v>2942.81</v>
      </c>
      <c r="G328" s="15">
        <v>2942.81</v>
      </c>
      <c r="H328" s="15">
        <v>2942.81</v>
      </c>
      <c r="I328" s="15">
        <v>2942.81</v>
      </c>
      <c r="J328" s="15">
        <v>0</v>
      </c>
      <c r="K328" s="15">
        <v>2942.81</v>
      </c>
    </row>
    <row r="329" spans="1:11" s="23" customFormat="1" ht="12.75" x14ac:dyDescent="0.2">
      <c r="A329" s="23" t="s">
        <v>1849</v>
      </c>
      <c r="B329" s="23" t="s">
        <v>1779</v>
      </c>
      <c r="C329" s="15">
        <v>0</v>
      </c>
      <c r="D329" s="15">
        <v>98100</v>
      </c>
      <c r="E329" s="15">
        <v>98100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</row>
    <row r="330" spans="1:11" s="23" customFormat="1" ht="12.75" x14ac:dyDescent="0.2">
      <c r="A330" s="23" t="s">
        <v>1850</v>
      </c>
      <c r="B330" s="23" t="s">
        <v>1779</v>
      </c>
      <c r="C330" s="15">
        <v>0</v>
      </c>
      <c r="D330" s="15">
        <v>60300</v>
      </c>
      <c r="E330" s="15">
        <v>60300</v>
      </c>
      <c r="F330" s="15">
        <v>299.5</v>
      </c>
      <c r="G330" s="15">
        <v>299.5</v>
      </c>
      <c r="H330" s="15">
        <v>299.5</v>
      </c>
      <c r="I330" s="15">
        <v>299.5</v>
      </c>
      <c r="J330" s="15">
        <v>0</v>
      </c>
      <c r="K330" s="15">
        <v>299.5</v>
      </c>
    </row>
    <row r="331" spans="1:11" s="23" customFormat="1" ht="12.75" x14ac:dyDescent="0.2">
      <c r="A331" s="23" t="s">
        <v>1851</v>
      </c>
      <c r="B331" s="23" t="s">
        <v>1852</v>
      </c>
      <c r="C331" s="15">
        <v>0</v>
      </c>
      <c r="D331" s="15">
        <v>9050</v>
      </c>
      <c r="E331" s="15">
        <v>9050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</row>
    <row r="332" spans="1:11" s="23" customFormat="1" ht="12.75" x14ac:dyDescent="0.2">
      <c r="A332" s="23" t="s">
        <v>1853</v>
      </c>
      <c r="B332" s="23" t="s">
        <v>1854</v>
      </c>
      <c r="C332" s="15">
        <v>0</v>
      </c>
      <c r="D332" s="15">
        <v>79747.199999999997</v>
      </c>
      <c r="E332" s="15">
        <v>79747.199999999997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</row>
    <row r="333" spans="1:11" s="23" customFormat="1" ht="12.75" x14ac:dyDescent="0.2">
      <c r="A333" s="23" t="s">
        <v>1855</v>
      </c>
      <c r="B333" s="23" t="s">
        <v>1856</v>
      </c>
      <c r="C333" s="15">
        <v>0</v>
      </c>
      <c r="D333" s="15">
        <v>110388.96</v>
      </c>
      <c r="E333" s="15">
        <v>110388.96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</row>
    <row r="334" spans="1:11" s="23" customFormat="1" ht="12.75" x14ac:dyDescent="0.2">
      <c r="A334" s="23" t="s">
        <v>1857</v>
      </c>
      <c r="B334" s="23" t="s">
        <v>1858</v>
      </c>
      <c r="C334" s="15">
        <v>0</v>
      </c>
      <c r="D334" s="15">
        <v>84871.51</v>
      </c>
      <c r="E334" s="15">
        <v>84871.51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</row>
    <row r="335" spans="1:11" s="23" customFormat="1" ht="12.75" x14ac:dyDescent="0.2">
      <c r="A335" s="23" t="s">
        <v>1859</v>
      </c>
      <c r="B335" s="23" t="s">
        <v>1806</v>
      </c>
      <c r="C335" s="15">
        <v>0</v>
      </c>
      <c r="D335" s="15">
        <v>4166.67</v>
      </c>
      <c r="E335" s="15">
        <v>4166.67</v>
      </c>
      <c r="F335" s="15">
        <v>4158.08</v>
      </c>
      <c r="G335" s="15">
        <v>4158.08</v>
      </c>
      <c r="H335" s="15">
        <v>4158.08</v>
      </c>
      <c r="I335" s="15">
        <v>4158.08</v>
      </c>
      <c r="J335" s="15">
        <v>0</v>
      </c>
      <c r="K335" s="15">
        <v>4158.08</v>
      </c>
    </row>
    <row r="336" spans="1:11" s="23" customFormat="1" ht="12.75" x14ac:dyDescent="0.2">
      <c r="A336" s="23" t="s">
        <v>1860</v>
      </c>
      <c r="B336" s="23" t="s">
        <v>1861</v>
      </c>
      <c r="C336" s="15">
        <v>0</v>
      </c>
      <c r="D336" s="15">
        <v>79992</v>
      </c>
      <c r="E336" s="15">
        <v>79992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</row>
    <row r="337" spans="1:11" s="23" customFormat="1" ht="12.75" x14ac:dyDescent="0.2">
      <c r="A337" s="23" t="s">
        <v>2183</v>
      </c>
      <c r="B337" s="23" t="s">
        <v>2337</v>
      </c>
      <c r="C337" s="15">
        <v>0</v>
      </c>
      <c r="D337" s="15">
        <v>7900</v>
      </c>
      <c r="E337" s="15">
        <v>7900</v>
      </c>
      <c r="F337" s="15">
        <v>7899.98</v>
      </c>
      <c r="G337" s="15">
        <v>7899.98</v>
      </c>
      <c r="H337" s="15">
        <v>7899.98</v>
      </c>
      <c r="I337" s="15">
        <v>7899.98</v>
      </c>
      <c r="J337" s="15">
        <v>0</v>
      </c>
      <c r="K337" s="15">
        <v>7899.98</v>
      </c>
    </row>
    <row r="338" spans="1:11" s="23" customFormat="1" ht="12.75" x14ac:dyDescent="0.2">
      <c r="A338" s="23" t="s">
        <v>1862</v>
      </c>
      <c r="B338" s="23" t="s">
        <v>1863</v>
      </c>
      <c r="C338" s="15">
        <v>0</v>
      </c>
      <c r="D338" s="15">
        <v>57850</v>
      </c>
      <c r="E338" s="15">
        <v>57850</v>
      </c>
      <c r="F338" s="15">
        <v>57850</v>
      </c>
      <c r="G338" s="15">
        <v>57850</v>
      </c>
      <c r="H338" s="15">
        <v>57850</v>
      </c>
      <c r="I338" s="15">
        <v>57850</v>
      </c>
      <c r="J338" s="15">
        <v>0</v>
      </c>
      <c r="K338" s="15">
        <v>57850</v>
      </c>
    </row>
    <row r="339" spans="1:11" s="23" customFormat="1" ht="12.75" x14ac:dyDescent="0.2">
      <c r="A339" s="23" t="s">
        <v>1864</v>
      </c>
      <c r="B339" s="23" t="s">
        <v>1865</v>
      </c>
      <c r="C339" s="15">
        <v>0</v>
      </c>
      <c r="D339" s="15">
        <v>16529</v>
      </c>
      <c r="E339" s="15">
        <v>16529</v>
      </c>
      <c r="F339" s="15">
        <v>16528.400000000001</v>
      </c>
      <c r="G339" s="15">
        <v>16528.400000000001</v>
      </c>
      <c r="H339" s="15">
        <v>16528.400000000001</v>
      </c>
      <c r="I339" s="15">
        <v>16528.400000000001</v>
      </c>
      <c r="J339" s="15">
        <v>0</v>
      </c>
      <c r="K339" s="15">
        <v>16528.400000000001</v>
      </c>
    </row>
    <row r="340" spans="1:11" s="23" customFormat="1" ht="12.75" x14ac:dyDescent="0.2">
      <c r="A340" s="23" t="s">
        <v>1866</v>
      </c>
      <c r="B340" s="23" t="s">
        <v>1867</v>
      </c>
      <c r="C340" s="15">
        <v>0</v>
      </c>
      <c r="D340" s="15">
        <v>16529</v>
      </c>
      <c r="E340" s="15">
        <v>16529</v>
      </c>
      <c r="F340" s="15">
        <v>16383.85</v>
      </c>
      <c r="G340" s="15">
        <v>16383.85</v>
      </c>
      <c r="H340" s="15">
        <v>16383.85</v>
      </c>
      <c r="I340" s="15">
        <v>16383.85</v>
      </c>
      <c r="J340" s="15">
        <v>0</v>
      </c>
      <c r="K340" s="15">
        <v>16383.85</v>
      </c>
    </row>
    <row r="341" spans="1:11" s="23" customFormat="1" ht="12.75" x14ac:dyDescent="0.2">
      <c r="A341" s="23" t="s">
        <v>1868</v>
      </c>
      <c r="B341" s="23" t="s">
        <v>1869</v>
      </c>
      <c r="C341" s="15">
        <v>0</v>
      </c>
      <c r="D341" s="15">
        <v>24793</v>
      </c>
      <c r="E341" s="15">
        <v>24793</v>
      </c>
      <c r="F341" s="15">
        <v>24792.14</v>
      </c>
      <c r="G341" s="15">
        <v>24792.14</v>
      </c>
      <c r="H341" s="15">
        <v>24792.14</v>
      </c>
      <c r="I341" s="15">
        <v>24792.14</v>
      </c>
      <c r="J341" s="15">
        <v>0</v>
      </c>
      <c r="K341" s="15">
        <v>24792.14</v>
      </c>
    </row>
    <row r="342" spans="1:11" s="23" customFormat="1" ht="12.75" x14ac:dyDescent="0.2">
      <c r="A342" s="23" t="s">
        <v>1870</v>
      </c>
      <c r="B342" s="23" t="s">
        <v>1871</v>
      </c>
      <c r="C342" s="15">
        <v>0</v>
      </c>
      <c r="D342" s="15">
        <v>16529</v>
      </c>
      <c r="E342" s="15">
        <v>16529</v>
      </c>
      <c r="F342" s="15">
        <v>16322.3</v>
      </c>
      <c r="G342" s="15">
        <v>16322.3</v>
      </c>
      <c r="H342" s="15">
        <v>16322.3</v>
      </c>
      <c r="I342" s="15">
        <v>16322.3</v>
      </c>
      <c r="J342" s="15">
        <v>0</v>
      </c>
      <c r="K342" s="15">
        <v>16322.3</v>
      </c>
    </row>
    <row r="343" spans="1:11" s="23" customFormat="1" ht="12.75" x14ac:dyDescent="0.2">
      <c r="A343" s="23" t="s">
        <v>1872</v>
      </c>
      <c r="B343" s="23" t="s">
        <v>1873</v>
      </c>
      <c r="C343" s="15">
        <v>0</v>
      </c>
      <c r="D343" s="15">
        <v>12397</v>
      </c>
      <c r="E343" s="15">
        <v>12397</v>
      </c>
      <c r="F343" s="15">
        <v>12124.02</v>
      </c>
      <c r="G343" s="15">
        <v>12124.02</v>
      </c>
      <c r="H343" s="15">
        <v>12124.02</v>
      </c>
      <c r="I343" s="15">
        <v>12124.02</v>
      </c>
      <c r="J343" s="15">
        <v>0</v>
      </c>
      <c r="K343" s="15">
        <v>12124.02</v>
      </c>
    </row>
    <row r="344" spans="1:11" s="23" customFormat="1" ht="12.75" x14ac:dyDescent="0.2">
      <c r="A344" s="23" t="s">
        <v>1874</v>
      </c>
      <c r="B344" s="23" t="s">
        <v>1873</v>
      </c>
      <c r="C344" s="15">
        <v>0</v>
      </c>
      <c r="D344" s="15">
        <v>12397</v>
      </c>
      <c r="E344" s="15">
        <v>12397</v>
      </c>
      <c r="F344" s="15">
        <v>12396.97</v>
      </c>
      <c r="G344" s="15">
        <v>12396.97</v>
      </c>
      <c r="H344" s="15">
        <v>12396.97</v>
      </c>
      <c r="I344" s="15">
        <v>12396.97</v>
      </c>
      <c r="J344" s="15">
        <v>0</v>
      </c>
      <c r="K344" s="15">
        <v>12396.97</v>
      </c>
    </row>
    <row r="345" spans="1:11" s="23" customFormat="1" ht="12.75" x14ac:dyDescent="0.2">
      <c r="A345" s="23" t="s">
        <v>1875</v>
      </c>
      <c r="B345" s="23" t="s">
        <v>1876</v>
      </c>
      <c r="C345" s="15">
        <v>0</v>
      </c>
      <c r="D345" s="15">
        <v>42886.8</v>
      </c>
      <c r="E345" s="15">
        <v>42886.8</v>
      </c>
      <c r="F345" s="15">
        <v>0</v>
      </c>
      <c r="G345" s="15">
        <v>0</v>
      </c>
      <c r="H345" s="15">
        <v>0</v>
      </c>
      <c r="I345" s="15">
        <v>0</v>
      </c>
      <c r="J345" s="15">
        <v>0</v>
      </c>
      <c r="K345" s="15">
        <v>0</v>
      </c>
    </row>
    <row r="346" spans="1:11" s="23" customFormat="1" ht="12.75" x14ac:dyDescent="0.2">
      <c r="A346" s="23" t="s">
        <v>2184</v>
      </c>
      <c r="B346" s="23" t="s">
        <v>2338</v>
      </c>
      <c r="C346" s="15">
        <v>0</v>
      </c>
      <c r="D346" s="15">
        <v>6500</v>
      </c>
      <c r="E346" s="15">
        <v>6500</v>
      </c>
      <c r="F346" s="15">
        <v>6500</v>
      </c>
      <c r="G346" s="15">
        <v>6500</v>
      </c>
      <c r="H346" s="15">
        <v>6500</v>
      </c>
      <c r="I346" s="15">
        <v>6500</v>
      </c>
      <c r="J346" s="15">
        <v>0</v>
      </c>
      <c r="K346" s="15">
        <v>6500</v>
      </c>
    </row>
    <row r="347" spans="1:11" s="23" customFormat="1" ht="12.75" x14ac:dyDescent="0.2">
      <c r="A347" s="23" t="s">
        <v>2185</v>
      </c>
      <c r="B347" s="23" t="s">
        <v>2339</v>
      </c>
      <c r="C347" s="15">
        <v>0</v>
      </c>
      <c r="D347" s="15">
        <v>4000</v>
      </c>
      <c r="E347" s="15">
        <v>4000</v>
      </c>
      <c r="F347" s="15">
        <v>3574.39</v>
      </c>
      <c r="G347" s="15">
        <v>3574.39</v>
      </c>
      <c r="H347" s="15">
        <v>3574.39</v>
      </c>
      <c r="I347" s="15">
        <v>3574.39</v>
      </c>
      <c r="J347" s="15">
        <v>0</v>
      </c>
      <c r="K347" s="15">
        <v>3574.39</v>
      </c>
    </row>
    <row r="348" spans="1:11" s="23" customFormat="1" ht="12.75" x14ac:dyDescent="0.2">
      <c r="A348" s="23" t="s">
        <v>712</v>
      </c>
      <c r="B348" s="23" t="s">
        <v>997</v>
      </c>
      <c r="C348" s="15">
        <v>0</v>
      </c>
      <c r="D348" s="15">
        <v>44133.13</v>
      </c>
      <c r="E348" s="15">
        <v>44133.13</v>
      </c>
      <c r="F348" s="15">
        <v>3827.32</v>
      </c>
      <c r="G348" s="15">
        <v>3827.32</v>
      </c>
      <c r="H348" s="15">
        <v>3827.32</v>
      </c>
      <c r="I348" s="15">
        <v>3827.32</v>
      </c>
      <c r="J348" s="15">
        <v>0</v>
      </c>
      <c r="K348" s="15">
        <v>3827.32</v>
      </c>
    </row>
    <row r="349" spans="1:11" s="23" customFormat="1" ht="12.75" x14ac:dyDescent="0.2">
      <c r="A349" s="23" t="s">
        <v>2186</v>
      </c>
      <c r="B349" s="23" t="s">
        <v>2340</v>
      </c>
      <c r="C349" s="15">
        <v>0</v>
      </c>
      <c r="D349" s="15">
        <v>48792.4</v>
      </c>
      <c r="E349" s="15">
        <v>48792.4</v>
      </c>
      <c r="F349" s="15">
        <v>48765.37</v>
      </c>
      <c r="G349" s="15">
        <v>48765.37</v>
      </c>
      <c r="H349" s="15">
        <v>48765.37</v>
      </c>
      <c r="I349" s="15">
        <v>48765.37</v>
      </c>
      <c r="J349" s="15">
        <v>0</v>
      </c>
      <c r="K349" s="15">
        <v>48765.37</v>
      </c>
    </row>
    <row r="350" spans="1:11" s="23" customFormat="1" ht="12.75" x14ac:dyDescent="0.2">
      <c r="A350" s="23" t="s">
        <v>713</v>
      </c>
      <c r="B350" s="23" t="s">
        <v>1458</v>
      </c>
      <c r="C350" s="15">
        <v>5160</v>
      </c>
      <c r="D350" s="15">
        <v>4667.7199999999993</v>
      </c>
      <c r="E350" s="15">
        <v>9827.7199999999993</v>
      </c>
      <c r="F350" s="15">
        <v>9343.81</v>
      </c>
      <c r="G350" s="15">
        <v>9343.81</v>
      </c>
      <c r="H350" s="15">
        <v>9343.81</v>
      </c>
      <c r="I350" s="15">
        <v>7993.39</v>
      </c>
      <c r="J350" s="15">
        <v>0</v>
      </c>
      <c r="K350" s="15">
        <v>7993.39</v>
      </c>
    </row>
    <row r="351" spans="1:11" s="23" customFormat="1" ht="12.75" x14ac:dyDescent="0.2">
      <c r="A351" s="23" t="s">
        <v>714</v>
      </c>
      <c r="B351" s="23" t="s">
        <v>1459</v>
      </c>
      <c r="C351" s="15">
        <v>4082</v>
      </c>
      <c r="D351" s="15">
        <v>2964.6800000000003</v>
      </c>
      <c r="E351" s="15">
        <v>7046.68</v>
      </c>
      <c r="F351" s="15">
        <v>6736.94</v>
      </c>
      <c r="G351" s="15">
        <v>6736.94</v>
      </c>
      <c r="H351" s="15">
        <v>6736.94</v>
      </c>
      <c r="I351" s="15">
        <v>6736.94</v>
      </c>
      <c r="J351" s="15">
        <v>0</v>
      </c>
      <c r="K351" s="15">
        <v>6736.94</v>
      </c>
    </row>
    <row r="352" spans="1:11" s="23" customFormat="1" ht="12.75" x14ac:dyDescent="0.2">
      <c r="A352" s="23" t="s">
        <v>715</v>
      </c>
      <c r="B352" s="23" t="s">
        <v>1460</v>
      </c>
      <c r="C352" s="15">
        <v>9087</v>
      </c>
      <c r="D352" s="15">
        <v>1490.7800000000007</v>
      </c>
      <c r="E352" s="15">
        <v>10577.78</v>
      </c>
      <c r="F352" s="15">
        <v>10538.19</v>
      </c>
      <c r="G352" s="15">
        <v>10538.19</v>
      </c>
      <c r="H352" s="15">
        <v>10538.19</v>
      </c>
      <c r="I352" s="15">
        <v>10538.19</v>
      </c>
      <c r="J352" s="15">
        <v>0</v>
      </c>
      <c r="K352" s="15">
        <v>10538.19</v>
      </c>
    </row>
    <row r="353" spans="1:11" s="23" customFormat="1" ht="12.75" x14ac:dyDescent="0.2">
      <c r="A353" s="23" t="s">
        <v>716</v>
      </c>
      <c r="B353" s="23" t="s">
        <v>1461</v>
      </c>
      <c r="C353" s="15">
        <v>7008</v>
      </c>
      <c r="D353" s="15">
        <v>14462.98</v>
      </c>
      <c r="E353" s="15">
        <v>21470.98</v>
      </c>
      <c r="F353" s="15">
        <v>21468.09</v>
      </c>
      <c r="G353" s="15">
        <v>21468.09</v>
      </c>
      <c r="H353" s="15">
        <v>21468.09</v>
      </c>
      <c r="I353" s="15">
        <v>21468.09</v>
      </c>
      <c r="J353" s="15">
        <v>0</v>
      </c>
      <c r="K353" s="15">
        <v>21468.09</v>
      </c>
    </row>
    <row r="354" spans="1:11" s="23" customFormat="1" ht="12.75" x14ac:dyDescent="0.2">
      <c r="A354" s="23" t="s">
        <v>717</v>
      </c>
      <c r="B354" s="23" t="s">
        <v>1462</v>
      </c>
      <c r="C354" s="15">
        <v>5545</v>
      </c>
      <c r="D354" s="15">
        <v>8533.9500000000007</v>
      </c>
      <c r="E354" s="15">
        <v>14078.95</v>
      </c>
      <c r="F354" s="15">
        <v>13551.83</v>
      </c>
      <c r="G354" s="15">
        <v>13551.83</v>
      </c>
      <c r="H354" s="15">
        <v>13551.83</v>
      </c>
      <c r="I354" s="15">
        <v>13551.83</v>
      </c>
      <c r="J354" s="15">
        <v>0</v>
      </c>
      <c r="K354" s="15">
        <v>13551.83</v>
      </c>
    </row>
    <row r="355" spans="1:11" s="23" customFormat="1" ht="12.75" x14ac:dyDescent="0.2">
      <c r="A355" s="23" t="s">
        <v>718</v>
      </c>
      <c r="B355" s="23" t="s">
        <v>1463</v>
      </c>
      <c r="C355" s="15">
        <v>3697</v>
      </c>
      <c r="D355" s="15">
        <v>4438.24</v>
      </c>
      <c r="E355" s="15">
        <v>8135.24</v>
      </c>
      <c r="F355" s="15">
        <v>8106.12</v>
      </c>
      <c r="G355" s="15">
        <v>8106.12</v>
      </c>
      <c r="H355" s="15">
        <v>8106.12</v>
      </c>
      <c r="I355" s="15">
        <v>7811.41</v>
      </c>
      <c r="J355" s="15">
        <v>0</v>
      </c>
      <c r="K355" s="15">
        <v>7811.41</v>
      </c>
    </row>
    <row r="356" spans="1:11" s="23" customFormat="1" ht="12.75" x14ac:dyDescent="0.2">
      <c r="A356" s="23" t="s">
        <v>719</v>
      </c>
      <c r="B356" s="23" t="s">
        <v>1464</v>
      </c>
      <c r="C356" s="15">
        <v>5853</v>
      </c>
      <c r="D356" s="15">
        <v>330.75</v>
      </c>
      <c r="E356" s="15">
        <v>6183.75</v>
      </c>
      <c r="F356" s="15">
        <v>5888.3</v>
      </c>
      <c r="G356" s="15">
        <v>5888.3</v>
      </c>
      <c r="H356" s="15">
        <v>5888.3</v>
      </c>
      <c r="I356" s="15">
        <v>5888.3</v>
      </c>
      <c r="J356" s="15">
        <v>0</v>
      </c>
      <c r="K356" s="15">
        <v>5888.3</v>
      </c>
    </row>
    <row r="357" spans="1:11" s="23" customFormat="1" ht="12.75" x14ac:dyDescent="0.2">
      <c r="A357" s="23" t="s">
        <v>720</v>
      </c>
      <c r="B357" s="23" t="s">
        <v>1465</v>
      </c>
      <c r="C357" s="15">
        <v>0</v>
      </c>
      <c r="D357" s="15">
        <v>31939.919999999998</v>
      </c>
      <c r="E357" s="15">
        <v>31939.919999999998</v>
      </c>
      <c r="F357" s="15">
        <v>6600.67</v>
      </c>
      <c r="G357" s="15">
        <v>6600.67</v>
      </c>
      <c r="H357" s="15">
        <v>6600.67</v>
      </c>
      <c r="I357" s="15">
        <v>6600.67</v>
      </c>
      <c r="J357" s="15">
        <v>0</v>
      </c>
      <c r="K357" s="15">
        <v>6600.67</v>
      </c>
    </row>
    <row r="358" spans="1:11" s="23" customFormat="1" ht="12.75" x14ac:dyDescent="0.2">
      <c r="A358" s="23" t="s">
        <v>721</v>
      </c>
      <c r="B358" s="23" t="s">
        <v>1466</v>
      </c>
      <c r="C358" s="15">
        <v>0</v>
      </c>
      <c r="D358" s="15">
        <v>17671.169999999998</v>
      </c>
      <c r="E358" s="15">
        <v>17671.169999999998</v>
      </c>
      <c r="F358" s="15">
        <v>4959.8500000000004</v>
      </c>
      <c r="G358" s="15">
        <v>4959.8500000000004</v>
      </c>
      <c r="H358" s="15">
        <v>4959.8500000000004</v>
      </c>
      <c r="I358" s="15">
        <v>4959.8500000000004</v>
      </c>
      <c r="J358" s="15">
        <v>0</v>
      </c>
      <c r="K358" s="15">
        <v>4959.8500000000004</v>
      </c>
    </row>
    <row r="359" spans="1:11" s="23" customFormat="1" ht="12.75" x14ac:dyDescent="0.2">
      <c r="A359" s="23" t="s">
        <v>722</v>
      </c>
      <c r="B359" s="23" t="s">
        <v>998</v>
      </c>
      <c r="C359" s="15">
        <v>0</v>
      </c>
      <c r="D359" s="15">
        <v>147436.5</v>
      </c>
      <c r="E359" s="15">
        <v>147436.5</v>
      </c>
      <c r="F359" s="15">
        <v>82996.350000000006</v>
      </c>
      <c r="G359" s="15">
        <v>82996.350000000006</v>
      </c>
      <c r="H359" s="15">
        <v>82996.350000000006</v>
      </c>
      <c r="I359" s="15">
        <v>82996.350000000006</v>
      </c>
      <c r="J359" s="15">
        <v>0</v>
      </c>
      <c r="K359" s="15">
        <v>82996.350000000006</v>
      </c>
    </row>
    <row r="360" spans="1:11" s="23" customFormat="1" ht="12.75" x14ac:dyDescent="0.2">
      <c r="A360" s="23" t="s">
        <v>723</v>
      </c>
      <c r="B360" s="23" t="s">
        <v>999</v>
      </c>
      <c r="C360" s="15">
        <v>0</v>
      </c>
      <c r="D360" s="15">
        <v>246412.61</v>
      </c>
      <c r="E360" s="15">
        <v>246412.61</v>
      </c>
      <c r="F360" s="15">
        <v>79733.960000000006</v>
      </c>
      <c r="G360" s="15">
        <v>79733.960000000006</v>
      </c>
      <c r="H360" s="15">
        <v>79733.960000000006</v>
      </c>
      <c r="I360" s="15">
        <v>79733.960000000006</v>
      </c>
      <c r="J360" s="15">
        <v>0</v>
      </c>
      <c r="K360" s="15">
        <v>79733.960000000006</v>
      </c>
    </row>
    <row r="361" spans="1:11" s="23" customFormat="1" ht="12.75" x14ac:dyDescent="0.2">
      <c r="A361" s="23" t="s">
        <v>724</v>
      </c>
      <c r="B361" s="23" t="s">
        <v>1000</v>
      </c>
      <c r="C361" s="15">
        <v>0</v>
      </c>
      <c r="D361" s="15">
        <v>69825.13</v>
      </c>
      <c r="E361" s="15">
        <v>69825.13</v>
      </c>
      <c r="F361" s="15">
        <v>69685.16</v>
      </c>
      <c r="G361" s="15">
        <v>69685.16</v>
      </c>
      <c r="H361" s="15">
        <v>69685.16</v>
      </c>
      <c r="I361" s="15">
        <v>69685.16</v>
      </c>
      <c r="J361" s="15">
        <v>0</v>
      </c>
      <c r="K361" s="15">
        <v>69685.16</v>
      </c>
    </row>
    <row r="362" spans="1:11" s="23" customFormat="1" ht="12.75" x14ac:dyDescent="0.2">
      <c r="A362" s="23" t="s">
        <v>725</v>
      </c>
      <c r="B362" s="23" t="s">
        <v>1001</v>
      </c>
      <c r="C362" s="15">
        <v>0</v>
      </c>
      <c r="D362" s="15">
        <v>31802.17</v>
      </c>
      <c r="E362" s="15">
        <v>31802.17</v>
      </c>
      <c r="F362" s="15">
        <v>31802.17</v>
      </c>
      <c r="G362" s="15">
        <v>31802.17</v>
      </c>
      <c r="H362" s="15">
        <v>31802.17</v>
      </c>
      <c r="I362" s="15">
        <v>31802.17</v>
      </c>
      <c r="J362" s="15">
        <v>0</v>
      </c>
      <c r="K362" s="15">
        <v>31802.17</v>
      </c>
    </row>
    <row r="363" spans="1:11" s="23" customFormat="1" ht="12.75" x14ac:dyDescent="0.2">
      <c r="A363" s="23" t="s">
        <v>726</v>
      </c>
      <c r="B363" s="23" t="s">
        <v>1002</v>
      </c>
      <c r="C363" s="15">
        <v>0</v>
      </c>
      <c r="D363" s="15">
        <v>23809.119999999999</v>
      </c>
      <c r="E363" s="15">
        <v>23809.119999999999</v>
      </c>
      <c r="F363" s="15">
        <v>23809.119999999999</v>
      </c>
      <c r="G363" s="15">
        <v>23809.119999999999</v>
      </c>
      <c r="H363" s="15">
        <v>23809.119999999999</v>
      </c>
      <c r="I363" s="15">
        <v>23809.119999999999</v>
      </c>
      <c r="J363" s="15">
        <v>0</v>
      </c>
      <c r="K363" s="15">
        <v>23809.119999999999</v>
      </c>
    </row>
    <row r="364" spans="1:11" s="23" customFormat="1" ht="12.75" x14ac:dyDescent="0.2">
      <c r="A364" s="23" t="s">
        <v>727</v>
      </c>
      <c r="B364" s="23" t="s">
        <v>1003</v>
      </c>
      <c r="C364" s="15">
        <v>0</v>
      </c>
      <c r="D364" s="15">
        <v>24549.74</v>
      </c>
      <c r="E364" s="15">
        <v>24549.74</v>
      </c>
      <c r="F364" s="15">
        <v>24549.74</v>
      </c>
      <c r="G364" s="15">
        <v>24549.74</v>
      </c>
      <c r="H364" s="15">
        <v>24549.74</v>
      </c>
      <c r="I364" s="15">
        <v>24549.74</v>
      </c>
      <c r="J364" s="15">
        <v>0</v>
      </c>
      <c r="K364" s="15">
        <v>24549.74</v>
      </c>
    </row>
    <row r="365" spans="1:11" s="23" customFormat="1" ht="12.75" x14ac:dyDescent="0.2">
      <c r="A365" s="23" t="s">
        <v>728</v>
      </c>
      <c r="B365" s="23" t="s">
        <v>1004</v>
      </c>
      <c r="C365" s="15">
        <v>0</v>
      </c>
      <c r="D365" s="15">
        <v>18827</v>
      </c>
      <c r="E365" s="15">
        <v>18827</v>
      </c>
      <c r="F365" s="15">
        <v>18804.62</v>
      </c>
      <c r="G365" s="15">
        <v>18804.62</v>
      </c>
      <c r="H365" s="15">
        <v>18804.62</v>
      </c>
      <c r="I365" s="15">
        <v>18804.62</v>
      </c>
      <c r="J365" s="15">
        <v>0</v>
      </c>
      <c r="K365" s="15">
        <v>18804.62</v>
      </c>
    </row>
    <row r="366" spans="1:11" s="23" customFormat="1" ht="12.75" x14ac:dyDescent="0.2">
      <c r="A366" s="23" t="s">
        <v>729</v>
      </c>
      <c r="B366" s="23" t="s">
        <v>1467</v>
      </c>
      <c r="C366" s="15">
        <v>0</v>
      </c>
      <c r="D366" s="15">
        <v>10364.629999999999</v>
      </c>
      <c r="E366" s="15">
        <v>10364.629999999999</v>
      </c>
      <c r="F366" s="15">
        <v>3944.59</v>
      </c>
      <c r="G366" s="15">
        <v>3944.59</v>
      </c>
      <c r="H366" s="15">
        <v>3944.59</v>
      </c>
      <c r="I366" s="15">
        <v>3944.59</v>
      </c>
      <c r="J366" s="15">
        <v>0</v>
      </c>
      <c r="K366" s="15">
        <v>3944.59</v>
      </c>
    </row>
    <row r="367" spans="1:11" s="23" customFormat="1" ht="12.75" x14ac:dyDescent="0.2">
      <c r="A367" s="23" t="s">
        <v>730</v>
      </c>
      <c r="B367" s="23" t="s">
        <v>1468</v>
      </c>
      <c r="C367" s="15">
        <v>0</v>
      </c>
      <c r="D367" s="15">
        <v>207.45</v>
      </c>
      <c r="E367" s="15">
        <v>207.45</v>
      </c>
      <c r="F367" s="15">
        <v>0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</row>
    <row r="368" spans="1:11" s="23" customFormat="1" ht="12.75" x14ac:dyDescent="0.2">
      <c r="A368" s="23" t="s">
        <v>731</v>
      </c>
      <c r="B368" s="23" t="s">
        <v>1085</v>
      </c>
      <c r="C368" s="15">
        <v>0</v>
      </c>
      <c r="D368" s="15">
        <v>58465.58</v>
      </c>
      <c r="E368" s="15">
        <v>58465.58</v>
      </c>
      <c r="F368" s="15">
        <v>58465.58</v>
      </c>
      <c r="G368" s="15">
        <v>58465.58</v>
      </c>
      <c r="H368" s="15">
        <v>58465.58</v>
      </c>
      <c r="I368" s="15">
        <v>58465.58</v>
      </c>
      <c r="J368" s="15">
        <v>0</v>
      </c>
      <c r="K368" s="15">
        <v>58465.58</v>
      </c>
    </row>
    <row r="369" spans="1:11" s="23" customFormat="1" ht="12.75" x14ac:dyDescent="0.2">
      <c r="A369" s="23" t="s">
        <v>732</v>
      </c>
      <c r="B369" s="23" t="s">
        <v>1086</v>
      </c>
      <c r="C369" s="15">
        <v>0</v>
      </c>
      <c r="D369" s="15">
        <v>58493.78</v>
      </c>
      <c r="E369" s="15">
        <v>58493.78</v>
      </c>
      <c r="F369" s="15">
        <v>58493.78</v>
      </c>
      <c r="G369" s="15">
        <v>58493.78</v>
      </c>
      <c r="H369" s="15">
        <v>58493.78</v>
      </c>
      <c r="I369" s="15">
        <v>58493.78</v>
      </c>
      <c r="J369" s="15">
        <v>0</v>
      </c>
      <c r="K369" s="15">
        <v>58493.78</v>
      </c>
    </row>
    <row r="370" spans="1:11" s="23" customFormat="1" ht="12.75" x14ac:dyDescent="0.2">
      <c r="A370" s="23" t="s">
        <v>733</v>
      </c>
      <c r="B370" s="23" t="s">
        <v>1087</v>
      </c>
      <c r="C370" s="15">
        <v>0</v>
      </c>
      <c r="D370" s="15">
        <v>26435</v>
      </c>
      <c r="E370" s="15">
        <v>26435</v>
      </c>
      <c r="F370" s="15">
        <v>24355.52</v>
      </c>
      <c r="G370" s="15">
        <v>24355.52</v>
      </c>
      <c r="H370" s="15">
        <v>24355.52</v>
      </c>
      <c r="I370" s="15">
        <v>24355.52</v>
      </c>
      <c r="J370" s="15">
        <v>0</v>
      </c>
      <c r="K370" s="15">
        <v>24355.52</v>
      </c>
    </row>
    <row r="371" spans="1:11" s="23" customFormat="1" ht="12.75" x14ac:dyDescent="0.2">
      <c r="A371" s="23" t="s">
        <v>734</v>
      </c>
      <c r="B371" s="23" t="s">
        <v>1088</v>
      </c>
      <c r="C371" s="15">
        <v>0</v>
      </c>
      <c r="D371" s="15">
        <v>29166</v>
      </c>
      <c r="E371" s="15">
        <v>29166</v>
      </c>
      <c r="F371" s="15">
        <v>29159.97</v>
      </c>
      <c r="G371" s="15">
        <v>29159.97</v>
      </c>
      <c r="H371" s="15">
        <v>29159.97</v>
      </c>
      <c r="I371" s="15">
        <v>29159.97</v>
      </c>
      <c r="J371" s="15">
        <v>0</v>
      </c>
      <c r="K371" s="15">
        <v>29159.97</v>
      </c>
    </row>
    <row r="372" spans="1:11" s="23" customFormat="1" ht="12.75" x14ac:dyDescent="0.2">
      <c r="A372" s="23" t="s">
        <v>735</v>
      </c>
      <c r="B372" s="23" t="s">
        <v>1469</v>
      </c>
      <c r="C372" s="15">
        <v>0</v>
      </c>
      <c r="D372" s="15">
        <v>4813.72</v>
      </c>
      <c r="E372" s="15">
        <v>4813.72</v>
      </c>
      <c r="F372" s="15">
        <v>4802.22</v>
      </c>
      <c r="G372" s="15">
        <v>4802.22</v>
      </c>
      <c r="H372" s="15">
        <v>4802.22</v>
      </c>
      <c r="I372" s="15">
        <v>4802.22</v>
      </c>
      <c r="J372" s="15">
        <v>0</v>
      </c>
      <c r="K372" s="15">
        <v>4802.22</v>
      </c>
    </row>
    <row r="373" spans="1:11" s="23" customFormat="1" ht="12.75" x14ac:dyDescent="0.2">
      <c r="A373" s="23" t="s">
        <v>736</v>
      </c>
      <c r="B373" s="23" t="s">
        <v>1470</v>
      </c>
      <c r="C373" s="15">
        <v>0</v>
      </c>
      <c r="D373" s="15">
        <v>3709.79</v>
      </c>
      <c r="E373" s="15">
        <v>3709.79</v>
      </c>
      <c r="F373" s="15">
        <v>3708.38</v>
      </c>
      <c r="G373" s="15">
        <v>3708.38</v>
      </c>
      <c r="H373" s="15">
        <v>3708.38</v>
      </c>
      <c r="I373" s="15">
        <v>3708.38</v>
      </c>
      <c r="J373" s="15">
        <v>0</v>
      </c>
      <c r="K373" s="15">
        <v>3708.38</v>
      </c>
    </row>
    <row r="374" spans="1:11" s="23" customFormat="1" ht="12.75" x14ac:dyDescent="0.2">
      <c r="A374" s="23" t="s">
        <v>737</v>
      </c>
      <c r="B374" s="23" t="s">
        <v>1089</v>
      </c>
      <c r="C374" s="15">
        <v>0</v>
      </c>
      <c r="D374" s="15">
        <v>62469.98</v>
      </c>
      <c r="E374" s="15">
        <v>62469.98</v>
      </c>
      <c r="F374" s="15">
        <v>35240.53</v>
      </c>
      <c r="G374" s="15">
        <v>35240.53</v>
      </c>
      <c r="H374" s="15">
        <v>35240.53</v>
      </c>
      <c r="I374" s="15">
        <v>35240.53</v>
      </c>
      <c r="J374" s="15">
        <v>0</v>
      </c>
      <c r="K374" s="15">
        <v>35240.53</v>
      </c>
    </row>
    <row r="375" spans="1:11" s="23" customFormat="1" ht="12.75" x14ac:dyDescent="0.2">
      <c r="A375" s="23" t="s">
        <v>738</v>
      </c>
      <c r="B375" s="23" t="s">
        <v>1090</v>
      </c>
      <c r="C375" s="15">
        <v>0</v>
      </c>
      <c r="D375" s="15">
        <v>55525.21</v>
      </c>
      <c r="E375" s="15">
        <v>55525.21</v>
      </c>
      <c r="F375" s="15">
        <v>27619.29</v>
      </c>
      <c r="G375" s="15">
        <v>27619.29</v>
      </c>
      <c r="H375" s="15">
        <v>27619.29</v>
      </c>
      <c r="I375" s="15">
        <v>27619.29</v>
      </c>
      <c r="J375" s="15">
        <v>1750</v>
      </c>
      <c r="K375" s="15">
        <v>29369.29</v>
      </c>
    </row>
    <row r="376" spans="1:11" s="23" customFormat="1" ht="12.75" x14ac:dyDescent="0.2">
      <c r="A376" s="23" t="s">
        <v>739</v>
      </c>
      <c r="B376" s="23" t="s">
        <v>1091</v>
      </c>
      <c r="C376" s="15">
        <v>0</v>
      </c>
      <c r="D376" s="15">
        <v>85896.97</v>
      </c>
      <c r="E376" s="15">
        <v>85896.97</v>
      </c>
      <c r="F376" s="15">
        <v>52629.47</v>
      </c>
      <c r="G376" s="15">
        <v>52629.47</v>
      </c>
      <c r="H376" s="15">
        <v>52629.47</v>
      </c>
      <c r="I376" s="15">
        <v>52629.47</v>
      </c>
      <c r="J376" s="15">
        <v>0</v>
      </c>
      <c r="K376" s="15">
        <v>52629.47</v>
      </c>
    </row>
    <row r="377" spans="1:11" s="23" customFormat="1" ht="12.75" x14ac:dyDescent="0.2">
      <c r="A377" s="23" t="s">
        <v>740</v>
      </c>
      <c r="B377" s="23" t="s">
        <v>1092</v>
      </c>
      <c r="C377" s="15">
        <v>0</v>
      </c>
      <c r="D377" s="15">
        <v>112462.93</v>
      </c>
      <c r="E377" s="15">
        <v>112462.93</v>
      </c>
      <c r="F377" s="15">
        <v>63723.17</v>
      </c>
      <c r="G377" s="15">
        <v>63723.17</v>
      </c>
      <c r="H377" s="15">
        <v>63723.17</v>
      </c>
      <c r="I377" s="15">
        <v>63723.17</v>
      </c>
      <c r="J377" s="15">
        <v>0</v>
      </c>
      <c r="K377" s="15">
        <v>63723.17</v>
      </c>
    </row>
    <row r="378" spans="1:11" s="23" customFormat="1" ht="12.75" x14ac:dyDescent="0.2">
      <c r="A378" s="23" t="s">
        <v>741</v>
      </c>
      <c r="B378" s="23" t="s">
        <v>1093</v>
      </c>
      <c r="C378" s="15">
        <v>0</v>
      </c>
      <c r="D378" s="15">
        <v>141275.72</v>
      </c>
      <c r="E378" s="15">
        <v>141275.72</v>
      </c>
      <c r="F378" s="15">
        <v>25350.28</v>
      </c>
      <c r="G378" s="15">
        <v>25350.28</v>
      </c>
      <c r="H378" s="15">
        <v>25350.28</v>
      </c>
      <c r="I378" s="15">
        <v>25350.28</v>
      </c>
      <c r="J378" s="15">
        <v>0</v>
      </c>
      <c r="K378" s="15">
        <v>25350.28</v>
      </c>
    </row>
    <row r="379" spans="1:11" s="23" customFormat="1" ht="12.75" x14ac:dyDescent="0.2">
      <c r="A379" s="23" t="s">
        <v>742</v>
      </c>
      <c r="B379" s="23" t="s">
        <v>1094</v>
      </c>
      <c r="C379" s="15">
        <v>0</v>
      </c>
      <c r="D379" s="15">
        <v>29413.34</v>
      </c>
      <c r="E379" s="15">
        <v>29413.34</v>
      </c>
      <c r="F379" s="15">
        <v>16471.68</v>
      </c>
      <c r="G379" s="15">
        <v>16471.68</v>
      </c>
      <c r="H379" s="15">
        <v>16471.68</v>
      </c>
      <c r="I379" s="15">
        <v>16471.68</v>
      </c>
      <c r="J379" s="15">
        <v>0</v>
      </c>
      <c r="K379" s="15">
        <v>16471.68</v>
      </c>
    </row>
    <row r="380" spans="1:11" s="23" customFormat="1" ht="12.75" x14ac:dyDescent="0.2">
      <c r="A380" s="23" t="s">
        <v>743</v>
      </c>
      <c r="B380" s="23" t="s">
        <v>1095</v>
      </c>
      <c r="C380" s="15">
        <v>0</v>
      </c>
      <c r="D380" s="15">
        <v>29088.67</v>
      </c>
      <c r="E380" s="15">
        <v>29088.67</v>
      </c>
      <c r="F380" s="15">
        <v>17985.48</v>
      </c>
      <c r="G380" s="15">
        <v>17985.48</v>
      </c>
      <c r="H380" s="15">
        <v>17985.48</v>
      </c>
      <c r="I380" s="15">
        <v>17985.48</v>
      </c>
      <c r="J380" s="15">
        <v>0</v>
      </c>
      <c r="K380" s="15">
        <v>17985.48</v>
      </c>
    </row>
    <row r="381" spans="1:11" s="23" customFormat="1" ht="12.75" x14ac:dyDescent="0.2">
      <c r="A381" s="23" t="s">
        <v>1364</v>
      </c>
      <c r="B381" s="23" t="s">
        <v>1667</v>
      </c>
      <c r="C381" s="15">
        <v>0</v>
      </c>
      <c r="D381" s="15">
        <v>38502.97</v>
      </c>
      <c r="E381" s="15">
        <v>38502.97</v>
      </c>
      <c r="F381" s="15">
        <v>3738.98</v>
      </c>
      <c r="G381" s="15">
        <v>3738.98</v>
      </c>
      <c r="H381" s="15">
        <v>3738.98</v>
      </c>
      <c r="I381" s="15">
        <v>3738.98</v>
      </c>
      <c r="J381" s="15">
        <v>0</v>
      </c>
      <c r="K381" s="15">
        <v>3738.98</v>
      </c>
    </row>
    <row r="382" spans="1:11" s="23" customFormat="1" ht="12.75" x14ac:dyDescent="0.2">
      <c r="A382" s="23" t="s">
        <v>1365</v>
      </c>
      <c r="B382" s="23" t="s">
        <v>1668</v>
      </c>
      <c r="C382" s="15">
        <v>0</v>
      </c>
      <c r="D382" s="15">
        <v>40312.26</v>
      </c>
      <c r="E382" s="15">
        <v>40312.26</v>
      </c>
      <c r="F382" s="15">
        <v>1673.61</v>
      </c>
      <c r="G382" s="15">
        <v>1673.61</v>
      </c>
      <c r="H382" s="15">
        <v>1673.61</v>
      </c>
      <c r="I382" s="15">
        <v>1673.61</v>
      </c>
      <c r="J382" s="15">
        <v>0</v>
      </c>
      <c r="K382" s="15">
        <v>1673.61</v>
      </c>
    </row>
    <row r="383" spans="1:11" s="23" customFormat="1" ht="12.75" x14ac:dyDescent="0.2">
      <c r="A383" s="23" t="s">
        <v>1366</v>
      </c>
      <c r="B383" s="23" t="s">
        <v>1669</v>
      </c>
      <c r="C383" s="15">
        <v>0</v>
      </c>
      <c r="D383" s="15">
        <v>6300</v>
      </c>
      <c r="E383" s="15">
        <v>6300</v>
      </c>
      <c r="F383" s="15">
        <v>66.88</v>
      </c>
      <c r="G383" s="15">
        <v>66.88</v>
      </c>
      <c r="H383" s="15">
        <v>66.88</v>
      </c>
      <c r="I383" s="15">
        <v>66.88</v>
      </c>
      <c r="J383" s="15">
        <v>0</v>
      </c>
      <c r="K383" s="15">
        <v>66.88</v>
      </c>
    </row>
    <row r="384" spans="1:11" s="23" customFormat="1" ht="12.75" x14ac:dyDescent="0.2">
      <c r="A384" s="23" t="s">
        <v>1367</v>
      </c>
      <c r="B384" s="23" t="s">
        <v>1670</v>
      </c>
      <c r="C384" s="15">
        <v>0</v>
      </c>
      <c r="D384" s="15">
        <v>6300</v>
      </c>
      <c r="E384" s="15">
        <v>6300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</row>
    <row r="385" spans="1:11" s="23" customFormat="1" ht="12.75" x14ac:dyDescent="0.2">
      <c r="A385" s="23" t="s">
        <v>1368</v>
      </c>
      <c r="B385" s="23" t="s">
        <v>1671</v>
      </c>
      <c r="C385" s="15">
        <v>0</v>
      </c>
      <c r="D385" s="15">
        <v>5986.77</v>
      </c>
      <c r="E385" s="15">
        <v>5986.77</v>
      </c>
      <c r="F385" s="15">
        <v>5986.76</v>
      </c>
      <c r="G385" s="15">
        <v>5986.76</v>
      </c>
      <c r="H385" s="15">
        <v>5986.76</v>
      </c>
      <c r="I385" s="15">
        <v>5986.76</v>
      </c>
      <c r="J385" s="15">
        <v>0</v>
      </c>
      <c r="K385" s="15">
        <v>5986.76</v>
      </c>
    </row>
    <row r="386" spans="1:11" s="23" customFormat="1" ht="12.75" x14ac:dyDescent="0.2">
      <c r="A386" s="23" t="s">
        <v>1369</v>
      </c>
      <c r="B386" s="23" t="s">
        <v>1672</v>
      </c>
      <c r="C386" s="15">
        <v>0</v>
      </c>
      <c r="D386" s="15">
        <v>8333.33</v>
      </c>
      <c r="E386" s="15">
        <v>8333.33</v>
      </c>
      <c r="F386" s="15">
        <v>8305.58</v>
      </c>
      <c r="G386" s="15">
        <v>8305.58</v>
      </c>
      <c r="H386" s="15">
        <v>8305.58</v>
      </c>
      <c r="I386" s="15">
        <v>8305.58</v>
      </c>
      <c r="J386" s="15">
        <v>0</v>
      </c>
      <c r="K386" s="15">
        <v>8305.58</v>
      </c>
    </row>
    <row r="387" spans="1:11" s="23" customFormat="1" ht="12.75" x14ac:dyDescent="0.2">
      <c r="A387" s="23" t="s">
        <v>1370</v>
      </c>
      <c r="B387" s="23" t="s">
        <v>1673</v>
      </c>
      <c r="C387" s="15">
        <v>0</v>
      </c>
      <c r="D387" s="15">
        <v>8333.33</v>
      </c>
      <c r="E387" s="15">
        <v>8333.33</v>
      </c>
      <c r="F387" s="15">
        <v>8333.33</v>
      </c>
      <c r="G387" s="15">
        <v>8333.33</v>
      </c>
      <c r="H387" s="15">
        <v>8333.33</v>
      </c>
      <c r="I387" s="15">
        <v>8333.33</v>
      </c>
      <c r="J387" s="15">
        <v>0</v>
      </c>
      <c r="K387" s="15">
        <v>8333.33</v>
      </c>
    </row>
    <row r="388" spans="1:11" s="23" customFormat="1" ht="12.75" x14ac:dyDescent="0.2">
      <c r="A388" s="23" t="s">
        <v>1371</v>
      </c>
      <c r="B388" s="23" t="s">
        <v>1674</v>
      </c>
      <c r="C388" s="15">
        <v>0</v>
      </c>
      <c r="D388" s="15">
        <v>8552.7800000000007</v>
      </c>
      <c r="E388" s="15">
        <v>8552.7800000000007</v>
      </c>
      <c r="F388" s="15">
        <v>8552.7800000000007</v>
      </c>
      <c r="G388" s="15">
        <v>8552.7800000000007</v>
      </c>
      <c r="H388" s="15">
        <v>8552.7800000000007</v>
      </c>
      <c r="I388" s="15">
        <v>8552.7800000000007</v>
      </c>
      <c r="J388" s="15">
        <v>0</v>
      </c>
      <c r="K388" s="15">
        <v>8552.7800000000007</v>
      </c>
    </row>
    <row r="389" spans="1:11" s="23" customFormat="1" ht="12.75" x14ac:dyDescent="0.2">
      <c r="A389" s="23" t="s">
        <v>1372</v>
      </c>
      <c r="B389" s="23" t="s">
        <v>1600</v>
      </c>
      <c r="C389" s="15">
        <v>0</v>
      </c>
      <c r="D389" s="15">
        <v>66667</v>
      </c>
      <c r="E389" s="15">
        <v>66667</v>
      </c>
      <c r="F389" s="15">
        <v>66355.94</v>
      </c>
      <c r="G389" s="15">
        <v>66355.94</v>
      </c>
      <c r="H389" s="15">
        <v>66355.94</v>
      </c>
      <c r="I389" s="15">
        <v>66355.94</v>
      </c>
      <c r="J389" s="15">
        <v>0</v>
      </c>
      <c r="K389" s="15">
        <v>66355.94</v>
      </c>
    </row>
    <row r="390" spans="1:11" s="23" customFormat="1" ht="12.75" x14ac:dyDescent="0.2">
      <c r="A390" s="23" t="s">
        <v>1373</v>
      </c>
      <c r="B390" s="23" t="s">
        <v>1601</v>
      </c>
      <c r="C390" s="15">
        <v>0</v>
      </c>
      <c r="D390" s="15">
        <v>47122.9</v>
      </c>
      <c r="E390" s="15">
        <v>47122.9</v>
      </c>
      <c r="F390" s="15">
        <v>47122.9</v>
      </c>
      <c r="G390" s="15">
        <v>47122.9</v>
      </c>
      <c r="H390" s="15">
        <v>47122.9</v>
      </c>
      <c r="I390" s="15">
        <v>47122.9</v>
      </c>
      <c r="J390" s="15">
        <v>0</v>
      </c>
      <c r="K390" s="15">
        <v>47122.9</v>
      </c>
    </row>
    <row r="391" spans="1:11" s="23" customFormat="1" ht="12.75" x14ac:dyDescent="0.2">
      <c r="A391" s="23" t="s">
        <v>1374</v>
      </c>
      <c r="B391" s="23" t="s">
        <v>1602</v>
      </c>
      <c r="C391" s="15">
        <v>0</v>
      </c>
      <c r="D391" s="15">
        <v>41785.06</v>
      </c>
      <c r="E391" s="15">
        <v>41785.06</v>
      </c>
      <c r="F391" s="15">
        <v>41785.06</v>
      </c>
      <c r="G391" s="15">
        <v>41785.06</v>
      </c>
      <c r="H391" s="15">
        <v>41785.06</v>
      </c>
      <c r="I391" s="15">
        <v>41785.06</v>
      </c>
      <c r="J391" s="15">
        <v>0</v>
      </c>
      <c r="K391" s="15">
        <v>41785.06</v>
      </c>
    </row>
    <row r="392" spans="1:11" s="23" customFormat="1" ht="12.75" x14ac:dyDescent="0.2">
      <c r="A392" s="23" t="s">
        <v>1375</v>
      </c>
      <c r="B392" s="23" t="s">
        <v>1603</v>
      </c>
      <c r="C392" s="15">
        <v>0</v>
      </c>
      <c r="D392" s="15">
        <v>23182.16</v>
      </c>
      <c r="E392" s="15">
        <v>23182.16</v>
      </c>
      <c r="F392" s="15">
        <v>23182.16</v>
      </c>
      <c r="G392" s="15">
        <v>23182.16</v>
      </c>
      <c r="H392" s="15">
        <v>23182.16</v>
      </c>
      <c r="I392" s="15">
        <v>23182.16</v>
      </c>
      <c r="J392" s="15">
        <v>0</v>
      </c>
      <c r="K392" s="15">
        <v>23182.16</v>
      </c>
    </row>
    <row r="393" spans="1:11" s="23" customFormat="1" ht="12.75" x14ac:dyDescent="0.2">
      <c r="A393" s="23" t="s">
        <v>1376</v>
      </c>
      <c r="B393" s="23" t="s">
        <v>1604</v>
      </c>
      <c r="C393" s="15">
        <v>0</v>
      </c>
      <c r="D393" s="15">
        <v>20833</v>
      </c>
      <c r="E393" s="15">
        <v>20833</v>
      </c>
      <c r="F393" s="15">
        <v>20832.61</v>
      </c>
      <c r="G393" s="15">
        <v>20832.61</v>
      </c>
      <c r="H393" s="15">
        <v>20832.61</v>
      </c>
      <c r="I393" s="15">
        <v>20832.61</v>
      </c>
      <c r="J393" s="15">
        <v>0</v>
      </c>
      <c r="K393" s="15">
        <v>20832.61</v>
      </c>
    </row>
    <row r="394" spans="1:11" s="23" customFormat="1" ht="12.75" x14ac:dyDescent="0.2">
      <c r="A394" s="23" t="s">
        <v>1377</v>
      </c>
      <c r="B394" s="23" t="s">
        <v>1675</v>
      </c>
      <c r="C394" s="15">
        <v>0</v>
      </c>
      <c r="D394" s="15">
        <v>31400</v>
      </c>
      <c r="E394" s="15">
        <v>31400</v>
      </c>
      <c r="F394" s="15">
        <v>30673.32</v>
      </c>
      <c r="G394" s="15">
        <v>30673.32</v>
      </c>
      <c r="H394" s="15">
        <v>30673.32</v>
      </c>
      <c r="I394" s="15">
        <v>30673.32</v>
      </c>
      <c r="J394" s="15">
        <v>0</v>
      </c>
      <c r="K394" s="15">
        <v>30673.32</v>
      </c>
    </row>
    <row r="395" spans="1:11" s="23" customFormat="1" ht="12.75" x14ac:dyDescent="0.2">
      <c r="A395" s="23" t="s">
        <v>1378</v>
      </c>
      <c r="B395" s="23" t="s">
        <v>1676</v>
      </c>
      <c r="C395" s="15">
        <v>0</v>
      </c>
      <c r="D395" s="15">
        <v>23545.72</v>
      </c>
      <c r="E395" s="15">
        <v>23545.72</v>
      </c>
      <c r="F395" s="15">
        <v>23545.72</v>
      </c>
      <c r="G395" s="15">
        <v>23545.72</v>
      </c>
      <c r="H395" s="15">
        <v>23545.72</v>
      </c>
      <c r="I395" s="15">
        <v>23545.72</v>
      </c>
      <c r="J395" s="15">
        <v>0</v>
      </c>
      <c r="K395" s="15">
        <v>23545.72</v>
      </c>
    </row>
    <row r="396" spans="1:11" s="23" customFormat="1" ht="12.75" x14ac:dyDescent="0.2">
      <c r="A396" s="23" t="s">
        <v>1379</v>
      </c>
      <c r="B396" s="23" t="s">
        <v>1677</v>
      </c>
      <c r="C396" s="15">
        <v>0</v>
      </c>
      <c r="D396" s="15">
        <v>35734</v>
      </c>
      <c r="E396" s="15">
        <v>35734</v>
      </c>
      <c r="F396" s="15">
        <v>35730.74</v>
      </c>
      <c r="G396" s="15">
        <v>35730.74</v>
      </c>
      <c r="H396" s="15">
        <v>35730.74</v>
      </c>
      <c r="I396" s="15">
        <v>35730.74</v>
      </c>
      <c r="J396" s="15">
        <v>0</v>
      </c>
      <c r="K396" s="15">
        <v>35730.74</v>
      </c>
    </row>
    <row r="397" spans="1:11" s="23" customFormat="1" ht="12.75" x14ac:dyDescent="0.2">
      <c r="A397" s="23" t="s">
        <v>1380</v>
      </c>
      <c r="B397" s="23" t="s">
        <v>1678</v>
      </c>
      <c r="C397" s="15">
        <v>0</v>
      </c>
      <c r="D397" s="15">
        <v>24778</v>
      </c>
      <c r="E397" s="15">
        <v>24778</v>
      </c>
      <c r="F397" s="15">
        <v>16901.03</v>
      </c>
      <c r="G397" s="15">
        <v>16901.03</v>
      </c>
      <c r="H397" s="15">
        <v>16901.03</v>
      </c>
      <c r="I397" s="15">
        <v>16901.03</v>
      </c>
      <c r="J397" s="15">
        <v>0</v>
      </c>
      <c r="K397" s="15">
        <v>16901.03</v>
      </c>
    </row>
    <row r="398" spans="1:11" s="23" customFormat="1" ht="12.75" x14ac:dyDescent="0.2">
      <c r="A398" s="23" t="s">
        <v>1381</v>
      </c>
      <c r="B398" s="23" t="s">
        <v>1679</v>
      </c>
      <c r="C398" s="15">
        <v>0</v>
      </c>
      <c r="D398" s="15">
        <v>6015.22</v>
      </c>
      <c r="E398" s="15">
        <v>6015.22</v>
      </c>
      <c r="F398" s="15">
        <v>2000</v>
      </c>
      <c r="G398" s="15">
        <v>2000</v>
      </c>
      <c r="H398" s="15">
        <v>2000</v>
      </c>
      <c r="I398" s="15">
        <v>2000</v>
      </c>
      <c r="J398" s="15">
        <v>0</v>
      </c>
      <c r="K398" s="15">
        <v>2000</v>
      </c>
    </row>
    <row r="399" spans="1:11" s="23" customFormat="1" ht="12.75" x14ac:dyDescent="0.2">
      <c r="A399" s="23" t="s">
        <v>1382</v>
      </c>
      <c r="B399" s="23" t="s">
        <v>1605</v>
      </c>
      <c r="C399" s="15">
        <v>0</v>
      </c>
      <c r="D399" s="15">
        <v>134400</v>
      </c>
      <c r="E399" s="15">
        <v>134400</v>
      </c>
      <c r="F399" s="15">
        <v>56626.71</v>
      </c>
      <c r="G399" s="15">
        <v>56626.71</v>
      </c>
      <c r="H399" s="15">
        <v>56626.71</v>
      </c>
      <c r="I399" s="15">
        <v>56626.71</v>
      </c>
      <c r="J399" s="15">
        <v>0</v>
      </c>
      <c r="K399" s="15">
        <v>56626.71</v>
      </c>
    </row>
    <row r="400" spans="1:11" s="23" customFormat="1" ht="12.75" x14ac:dyDescent="0.2">
      <c r="A400" s="23" t="s">
        <v>1383</v>
      </c>
      <c r="B400" s="23" t="s">
        <v>1606</v>
      </c>
      <c r="C400" s="15">
        <v>0</v>
      </c>
      <c r="D400" s="15">
        <v>161363.99</v>
      </c>
      <c r="E400" s="15">
        <v>161363.99</v>
      </c>
      <c r="F400" s="15">
        <v>20991.52</v>
      </c>
      <c r="G400" s="15">
        <v>20991.52</v>
      </c>
      <c r="H400" s="15">
        <v>20991.52</v>
      </c>
      <c r="I400" s="15">
        <v>20991.52</v>
      </c>
      <c r="J400" s="15">
        <v>0</v>
      </c>
      <c r="K400" s="15">
        <v>20991.52</v>
      </c>
    </row>
    <row r="401" spans="1:11" s="23" customFormat="1" ht="12.75" x14ac:dyDescent="0.2">
      <c r="A401" s="23" t="s">
        <v>1384</v>
      </c>
      <c r="B401" s="23" t="s">
        <v>1607</v>
      </c>
      <c r="C401" s="15">
        <v>0</v>
      </c>
      <c r="D401" s="15">
        <v>100800</v>
      </c>
      <c r="E401" s="15">
        <v>100800</v>
      </c>
      <c r="F401" s="15">
        <v>27774.22</v>
      </c>
      <c r="G401" s="15">
        <v>27774.22</v>
      </c>
      <c r="H401" s="15">
        <v>27774.22</v>
      </c>
      <c r="I401" s="15">
        <v>27774.22</v>
      </c>
      <c r="J401" s="15">
        <v>0</v>
      </c>
      <c r="K401" s="15">
        <v>27774.22</v>
      </c>
    </row>
    <row r="402" spans="1:11" s="23" customFormat="1" ht="12.75" x14ac:dyDescent="0.2">
      <c r="A402" s="23" t="s">
        <v>1385</v>
      </c>
      <c r="B402" s="23" t="s">
        <v>1608</v>
      </c>
      <c r="C402" s="15">
        <v>0</v>
      </c>
      <c r="D402" s="15">
        <v>73920</v>
      </c>
      <c r="E402" s="15">
        <v>73920</v>
      </c>
      <c r="F402" s="15">
        <v>29425.71</v>
      </c>
      <c r="G402" s="15">
        <v>29425.71</v>
      </c>
      <c r="H402" s="15">
        <v>29425.71</v>
      </c>
      <c r="I402" s="15">
        <v>29425.71</v>
      </c>
      <c r="J402" s="15">
        <v>0</v>
      </c>
      <c r="K402" s="15">
        <v>29425.71</v>
      </c>
    </row>
    <row r="403" spans="1:11" s="23" customFormat="1" ht="12.75" x14ac:dyDescent="0.2">
      <c r="A403" s="23" t="s">
        <v>1386</v>
      </c>
      <c r="B403" s="23" t="s">
        <v>1609</v>
      </c>
      <c r="C403" s="15">
        <v>0</v>
      </c>
      <c r="D403" s="15">
        <v>129600</v>
      </c>
      <c r="E403" s="15">
        <v>129600</v>
      </c>
      <c r="F403" s="15">
        <v>33489.370000000003</v>
      </c>
      <c r="G403" s="15">
        <v>33489.370000000003</v>
      </c>
      <c r="H403" s="15">
        <v>33489.370000000003</v>
      </c>
      <c r="I403" s="15">
        <v>33489.370000000003</v>
      </c>
      <c r="J403" s="15">
        <v>0</v>
      </c>
      <c r="K403" s="15">
        <v>33489.370000000003</v>
      </c>
    </row>
    <row r="404" spans="1:11" s="23" customFormat="1" ht="12.75" x14ac:dyDescent="0.2">
      <c r="A404" s="23" t="s">
        <v>1879</v>
      </c>
      <c r="B404" s="23" t="s">
        <v>1880</v>
      </c>
      <c r="C404" s="15">
        <v>0</v>
      </c>
      <c r="D404" s="15">
        <v>56100</v>
      </c>
      <c r="E404" s="15">
        <v>56100</v>
      </c>
      <c r="F404" s="15">
        <v>18954.68</v>
      </c>
      <c r="G404" s="15">
        <v>18954.68</v>
      </c>
      <c r="H404" s="15">
        <v>18954.68</v>
      </c>
      <c r="I404" s="15">
        <v>18954.68</v>
      </c>
      <c r="J404" s="15">
        <v>0</v>
      </c>
      <c r="K404" s="15">
        <v>18954.68</v>
      </c>
    </row>
    <row r="405" spans="1:11" s="23" customFormat="1" ht="12.75" x14ac:dyDescent="0.2">
      <c r="A405" s="23" t="s">
        <v>1881</v>
      </c>
      <c r="B405" s="23" t="s">
        <v>1882</v>
      </c>
      <c r="C405" s="15">
        <v>0</v>
      </c>
      <c r="D405" s="15">
        <v>44880</v>
      </c>
      <c r="E405" s="15">
        <v>44880</v>
      </c>
      <c r="F405" s="15">
        <v>34952.07</v>
      </c>
      <c r="G405" s="15">
        <v>34952.07</v>
      </c>
      <c r="H405" s="15">
        <v>34952.07</v>
      </c>
      <c r="I405" s="15">
        <v>34952.07</v>
      </c>
      <c r="J405" s="15">
        <v>0</v>
      </c>
      <c r="K405" s="15">
        <v>34952.07</v>
      </c>
    </row>
    <row r="406" spans="1:11" s="23" customFormat="1" ht="12.75" x14ac:dyDescent="0.2">
      <c r="A406" s="23" t="s">
        <v>1883</v>
      </c>
      <c r="B406" s="23" t="s">
        <v>1884</v>
      </c>
      <c r="C406" s="15">
        <v>0</v>
      </c>
      <c r="D406" s="15">
        <v>68850</v>
      </c>
      <c r="E406" s="15">
        <v>68850</v>
      </c>
      <c r="F406" s="15">
        <v>20922.03</v>
      </c>
      <c r="G406" s="15">
        <v>20922.03</v>
      </c>
      <c r="H406" s="15">
        <v>20922.03</v>
      </c>
      <c r="I406" s="15">
        <v>20922.03</v>
      </c>
      <c r="J406" s="15">
        <v>0</v>
      </c>
      <c r="K406" s="15">
        <v>20922.03</v>
      </c>
    </row>
    <row r="407" spans="1:11" s="23" customFormat="1" ht="12.75" x14ac:dyDescent="0.2">
      <c r="A407" s="23" t="s">
        <v>1885</v>
      </c>
      <c r="B407" s="23" t="s">
        <v>1886</v>
      </c>
      <c r="C407" s="15">
        <v>0</v>
      </c>
      <c r="D407" s="15">
        <v>112200</v>
      </c>
      <c r="E407" s="15">
        <v>112200</v>
      </c>
      <c r="F407" s="15">
        <v>65635.55</v>
      </c>
      <c r="G407" s="15">
        <v>65635.55</v>
      </c>
      <c r="H407" s="15">
        <v>65635.55</v>
      </c>
      <c r="I407" s="15">
        <v>65128.55</v>
      </c>
      <c r="J407" s="15">
        <v>0</v>
      </c>
      <c r="K407" s="15">
        <v>65128.55</v>
      </c>
    </row>
    <row r="408" spans="1:11" s="23" customFormat="1" ht="12.75" x14ac:dyDescent="0.2">
      <c r="A408" s="23" t="s">
        <v>1887</v>
      </c>
      <c r="B408" s="23" t="s">
        <v>1888</v>
      </c>
      <c r="C408" s="15">
        <v>0</v>
      </c>
      <c r="D408" s="15">
        <v>35700</v>
      </c>
      <c r="E408" s="15">
        <v>35700</v>
      </c>
      <c r="F408" s="15">
        <v>34888.720000000001</v>
      </c>
      <c r="G408" s="15">
        <v>34888.720000000001</v>
      </c>
      <c r="H408" s="15">
        <v>34888.720000000001</v>
      </c>
      <c r="I408" s="15">
        <v>34888.720000000001</v>
      </c>
      <c r="J408" s="15">
        <v>0</v>
      </c>
      <c r="K408" s="15">
        <v>34888.720000000001</v>
      </c>
    </row>
    <row r="409" spans="1:11" s="23" customFormat="1" ht="12.75" x14ac:dyDescent="0.2">
      <c r="A409" s="23" t="s">
        <v>1889</v>
      </c>
      <c r="B409" s="23" t="s">
        <v>1890</v>
      </c>
      <c r="C409" s="15">
        <v>0</v>
      </c>
      <c r="D409" s="15">
        <v>109650</v>
      </c>
      <c r="E409" s="15">
        <v>109650</v>
      </c>
      <c r="F409" s="15">
        <v>32169.919999999998</v>
      </c>
      <c r="G409" s="15">
        <v>32169.919999999998</v>
      </c>
      <c r="H409" s="15">
        <v>32169.919999999998</v>
      </c>
      <c r="I409" s="15">
        <v>32169.919999999998</v>
      </c>
      <c r="J409" s="15">
        <v>0</v>
      </c>
      <c r="K409" s="15">
        <v>32169.919999999998</v>
      </c>
    </row>
    <row r="410" spans="1:11" s="23" customFormat="1" ht="12.75" x14ac:dyDescent="0.2">
      <c r="A410" s="23" t="s">
        <v>1891</v>
      </c>
      <c r="B410" s="23" t="s">
        <v>1892</v>
      </c>
      <c r="C410" s="15">
        <v>0</v>
      </c>
      <c r="D410" s="15">
        <v>95475</v>
      </c>
      <c r="E410" s="15">
        <v>95475</v>
      </c>
      <c r="F410" s="15">
        <v>27650.98</v>
      </c>
      <c r="G410" s="15">
        <v>27650.98</v>
      </c>
      <c r="H410" s="15">
        <v>27650.98</v>
      </c>
      <c r="I410" s="15">
        <v>27650.98</v>
      </c>
      <c r="J410" s="15">
        <v>0</v>
      </c>
      <c r="K410" s="15">
        <v>27650.98</v>
      </c>
    </row>
    <row r="411" spans="1:11" s="23" customFormat="1" ht="12.75" x14ac:dyDescent="0.2">
      <c r="A411" s="23" t="s">
        <v>1893</v>
      </c>
      <c r="B411" s="23" t="s">
        <v>1894</v>
      </c>
      <c r="C411" s="15">
        <v>0</v>
      </c>
      <c r="D411" s="15">
        <v>46707.5</v>
      </c>
      <c r="E411" s="15">
        <v>46707.5</v>
      </c>
      <c r="F411" s="15">
        <v>2815.35</v>
      </c>
      <c r="G411" s="15">
        <v>2815.35</v>
      </c>
      <c r="H411" s="15">
        <v>2815.35</v>
      </c>
      <c r="I411" s="15">
        <v>2815.35</v>
      </c>
      <c r="J411" s="15">
        <v>0</v>
      </c>
      <c r="K411" s="15">
        <v>2815.35</v>
      </c>
    </row>
    <row r="412" spans="1:11" s="23" customFormat="1" ht="12.75" x14ac:dyDescent="0.2">
      <c r="A412" s="23" t="s">
        <v>1895</v>
      </c>
      <c r="B412" s="23" t="s">
        <v>1896</v>
      </c>
      <c r="C412" s="15">
        <v>0</v>
      </c>
      <c r="D412" s="15">
        <v>138849.69</v>
      </c>
      <c r="E412" s="15">
        <v>138849.69</v>
      </c>
      <c r="F412" s="15">
        <v>11073.13</v>
      </c>
      <c r="G412" s="15">
        <v>11073.13</v>
      </c>
      <c r="H412" s="15">
        <v>11073.13</v>
      </c>
      <c r="I412" s="15">
        <v>11073.13</v>
      </c>
      <c r="J412" s="15">
        <v>0</v>
      </c>
      <c r="K412" s="15">
        <v>11073.13</v>
      </c>
    </row>
    <row r="413" spans="1:11" s="23" customFormat="1" ht="12.75" x14ac:dyDescent="0.2">
      <c r="A413" s="23" t="s">
        <v>1897</v>
      </c>
      <c r="B413" s="23" t="s">
        <v>1898</v>
      </c>
      <c r="C413" s="15">
        <v>0</v>
      </c>
      <c r="D413" s="15">
        <v>143600</v>
      </c>
      <c r="E413" s="15">
        <v>143600</v>
      </c>
      <c r="F413" s="15">
        <v>31061.1</v>
      </c>
      <c r="G413" s="15">
        <v>31061.1</v>
      </c>
      <c r="H413" s="15">
        <v>31061.1</v>
      </c>
      <c r="I413" s="15">
        <v>31061.1</v>
      </c>
      <c r="J413" s="15">
        <v>0</v>
      </c>
      <c r="K413" s="15">
        <v>31061.1</v>
      </c>
    </row>
    <row r="414" spans="1:11" s="23" customFormat="1" ht="12.75" x14ac:dyDescent="0.2">
      <c r="A414" s="23" t="s">
        <v>1899</v>
      </c>
      <c r="B414" s="23" t="s">
        <v>1900</v>
      </c>
      <c r="C414" s="15">
        <v>0</v>
      </c>
      <c r="D414" s="15">
        <v>136597.54999999999</v>
      </c>
      <c r="E414" s="15">
        <v>136597.54999999999</v>
      </c>
      <c r="F414" s="15">
        <v>23093.18</v>
      </c>
      <c r="G414" s="15">
        <v>23093.18</v>
      </c>
      <c r="H414" s="15">
        <v>23093.18</v>
      </c>
      <c r="I414" s="15">
        <v>23093.18</v>
      </c>
      <c r="J414" s="15">
        <v>0</v>
      </c>
      <c r="K414" s="15">
        <v>23093.18</v>
      </c>
    </row>
    <row r="415" spans="1:11" s="23" customFormat="1" ht="12.75" x14ac:dyDescent="0.2">
      <c r="A415" s="23" t="s">
        <v>2187</v>
      </c>
      <c r="B415" s="23" t="s">
        <v>2341</v>
      </c>
      <c r="C415" s="15">
        <v>0</v>
      </c>
      <c r="D415" s="15">
        <v>41457.879999999997</v>
      </c>
      <c r="E415" s="15">
        <v>41457.879999999997</v>
      </c>
      <c r="F415" s="15">
        <v>19506.11</v>
      </c>
      <c r="G415" s="15">
        <v>19506.11</v>
      </c>
      <c r="H415" s="15">
        <v>19506.11</v>
      </c>
      <c r="I415" s="15">
        <v>19506.11</v>
      </c>
      <c r="J415" s="15">
        <v>197.93</v>
      </c>
      <c r="K415" s="15">
        <v>19704.04</v>
      </c>
    </row>
    <row r="416" spans="1:11" s="23" customFormat="1" ht="12.75" x14ac:dyDescent="0.2">
      <c r="A416" s="23" t="s">
        <v>2188</v>
      </c>
      <c r="B416" s="23" t="s">
        <v>2342</v>
      </c>
      <c r="C416" s="15">
        <v>0</v>
      </c>
      <c r="D416" s="15">
        <v>111810.65</v>
      </c>
      <c r="E416" s="15">
        <v>111810.65</v>
      </c>
      <c r="F416" s="15">
        <v>12898.05</v>
      </c>
      <c r="G416" s="15">
        <v>12898.05</v>
      </c>
      <c r="H416" s="15">
        <v>12898.05</v>
      </c>
      <c r="I416" s="15">
        <v>12898.05</v>
      </c>
      <c r="J416" s="15">
        <v>300.11</v>
      </c>
      <c r="K416" s="15">
        <v>13198.16</v>
      </c>
    </row>
    <row r="417" spans="1:11" s="23" customFormat="1" ht="12.75" x14ac:dyDescent="0.2">
      <c r="A417" s="23" t="s">
        <v>2189</v>
      </c>
      <c r="B417" s="23" t="s">
        <v>2343</v>
      </c>
      <c r="C417" s="15">
        <v>0</v>
      </c>
      <c r="D417" s="15">
        <v>16369.41</v>
      </c>
      <c r="E417" s="15">
        <v>16369.41</v>
      </c>
      <c r="F417" s="15">
        <v>2480.25</v>
      </c>
      <c r="G417" s="15">
        <v>2480.25</v>
      </c>
      <c r="H417" s="15">
        <v>2480.25</v>
      </c>
      <c r="I417" s="15">
        <v>2480.25</v>
      </c>
      <c r="J417" s="15">
        <v>0</v>
      </c>
      <c r="K417" s="15">
        <v>2480.25</v>
      </c>
    </row>
    <row r="418" spans="1:11" s="23" customFormat="1" ht="12.75" x14ac:dyDescent="0.2">
      <c r="A418" s="23" t="s">
        <v>2190</v>
      </c>
      <c r="B418" s="23" t="s">
        <v>2344</v>
      </c>
      <c r="C418" s="15">
        <v>0</v>
      </c>
      <c r="D418" s="15">
        <v>74993.62</v>
      </c>
      <c r="E418" s="15">
        <v>74993.62</v>
      </c>
      <c r="F418" s="15">
        <v>42368.07</v>
      </c>
      <c r="G418" s="15">
        <v>42368.07</v>
      </c>
      <c r="H418" s="15">
        <v>42368.07</v>
      </c>
      <c r="I418" s="15">
        <v>42368.07</v>
      </c>
      <c r="J418" s="15">
        <v>1689.59</v>
      </c>
      <c r="K418" s="15">
        <v>44057.66</v>
      </c>
    </row>
    <row r="419" spans="1:11" s="23" customFormat="1" ht="12.75" x14ac:dyDescent="0.2">
      <c r="A419" s="23" t="s">
        <v>2191</v>
      </c>
      <c r="B419" s="23" t="s">
        <v>2345</v>
      </c>
      <c r="C419" s="15">
        <v>0</v>
      </c>
      <c r="D419" s="15">
        <v>21000</v>
      </c>
      <c r="E419" s="15">
        <v>21000</v>
      </c>
      <c r="F419" s="15">
        <v>5848.23</v>
      </c>
      <c r="G419" s="15">
        <v>5848.23</v>
      </c>
      <c r="H419" s="15">
        <v>5848.23</v>
      </c>
      <c r="I419" s="15">
        <v>5848.23</v>
      </c>
      <c r="J419" s="15">
        <v>0</v>
      </c>
      <c r="K419" s="15">
        <v>5848.23</v>
      </c>
    </row>
    <row r="420" spans="1:11" s="23" customFormat="1" ht="12.75" x14ac:dyDescent="0.2">
      <c r="A420" s="23" t="s">
        <v>2192</v>
      </c>
      <c r="B420" s="23" t="s">
        <v>2346</v>
      </c>
      <c r="C420" s="15">
        <v>0</v>
      </c>
      <c r="D420" s="15">
        <v>21000</v>
      </c>
      <c r="E420" s="15">
        <v>21000</v>
      </c>
      <c r="F420" s="15">
        <v>5423.9</v>
      </c>
      <c r="G420" s="15">
        <v>5423.9</v>
      </c>
      <c r="H420" s="15">
        <v>5423.9</v>
      </c>
      <c r="I420" s="15">
        <v>5423.9</v>
      </c>
      <c r="J420" s="15">
        <v>0</v>
      </c>
      <c r="K420" s="15">
        <v>5423.9</v>
      </c>
    </row>
    <row r="421" spans="1:11" s="23" customFormat="1" ht="12.75" x14ac:dyDescent="0.2">
      <c r="A421" s="23" t="s">
        <v>2193</v>
      </c>
      <c r="B421" s="23" t="s">
        <v>2347</v>
      </c>
      <c r="C421" s="15">
        <v>0</v>
      </c>
      <c r="D421" s="15">
        <v>0</v>
      </c>
      <c r="E421" s="15">
        <v>0</v>
      </c>
      <c r="F421" s="15">
        <v>0</v>
      </c>
      <c r="G421" s="15">
        <v>0</v>
      </c>
      <c r="H421" s="15">
        <v>0</v>
      </c>
      <c r="I421" s="15">
        <v>0</v>
      </c>
      <c r="J421" s="15">
        <v>0</v>
      </c>
      <c r="K421" s="15">
        <v>0</v>
      </c>
    </row>
    <row r="422" spans="1:11" s="23" customFormat="1" ht="12.75" x14ac:dyDescent="0.2">
      <c r="A422" s="23" t="s">
        <v>2194</v>
      </c>
      <c r="B422" s="23" t="s">
        <v>2348</v>
      </c>
      <c r="C422" s="15">
        <v>0</v>
      </c>
      <c r="D422" s="15">
        <v>21000</v>
      </c>
      <c r="E422" s="15">
        <v>21000</v>
      </c>
      <c r="F422" s="15">
        <v>5769.36</v>
      </c>
      <c r="G422" s="15">
        <v>5769.36</v>
      </c>
      <c r="H422" s="15">
        <v>5769.36</v>
      </c>
      <c r="I422" s="15">
        <v>5769.36</v>
      </c>
      <c r="J422" s="15">
        <v>0</v>
      </c>
      <c r="K422" s="15">
        <v>5769.36</v>
      </c>
    </row>
    <row r="423" spans="1:11" s="23" customFormat="1" ht="12.75" x14ac:dyDescent="0.2">
      <c r="A423" s="23" t="s">
        <v>2195</v>
      </c>
      <c r="B423" s="23" t="s">
        <v>2349</v>
      </c>
      <c r="C423" s="15">
        <v>0</v>
      </c>
      <c r="D423" s="15">
        <v>4800</v>
      </c>
      <c r="E423" s="15">
        <v>4800</v>
      </c>
      <c r="F423" s="15">
        <v>2777.55</v>
      </c>
      <c r="G423" s="15">
        <v>2777.55</v>
      </c>
      <c r="H423" s="15">
        <v>2777.55</v>
      </c>
      <c r="I423" s="15">
        <v>2777.55</v>
      </c>
      <c r="J423" s="15">
        <v>0</v>
      </c>
      <c r="K423" s="15">
        <v>2777.55</v>
      </c>
    </row>
    <row r="424" spans="1:11" s="23" customFormat="1" ht="12.75" x14ac:dyDescent="0.2">
      <c r="A424" s="23" t="s">
        <v>2196</v>
      </c>
      <c r="B424" s="23" t="s">
        <v>2350</v>
      </c>
      <c r="C424" s="15">
        <v>0</v>
      </c>
      <c r="D424" s="15">
        <v>4800</v>
      </c>
      <c r="E424" s="15">
        <v>4800</v>
      </c>
      <c r="F424" s="15">
        <v>413.58</v>
      </c>
      <c r="G424" s="15">
        <v>413.58</v>
      </c>
      <c r="H424" s="15">
        <v>413.58</v>
      </c>
      <c r="I424" s="15">
        <v>413.58</v>
      </c>
      <c r="J424" s="15">
        <v>0</v>
      </c>
      <c r="K424" s="15">
        <v>413.58</v>
      </c>
    </row>
    <row r="425" spans="1:11" s="23" customFormat="1" ht="12.75" x14ac:dyDescent="0.2">
      <c r="A425" s="23" t="s">
        <v>2197</v>
      </c>
      <c r="B425" s="23" t="s">
        <v>2351</v>
      </c>
      <c r="C425" s="15">
        <v>0</v>
      </c>
      <c r="D425" s="15">
        <v>6300</v>
      </c>
      <c r="E425" s="15">
        <v>6300</v>
      </c>
      <c r="F425" s="15">
        <v>0</v>
      </c>
      <c r="G425" s="15">
        <v>0</v>
      </c>
      <c r="H425" s="15">
        <v>0</v>
      </c>
      <c r="I425" s="15">
        <v>0</v>
      </c>
      <c r="J425" s="15">
        <v>0</v>
      </c>
      <c r="K425" s="15">
        <v>0</v>
      </c>
    </row>
    <row r="426" spans="1:11" s="23" customFormat="1" ht="12.75" x14ac:dyDescent="0.2">
      <c r="A426" s="23" t="s">
        <v>2198</v>
      </c>
      <c r="B426" s="23" t="s">
        <v>2352</v>
      </c>
      <c r="C426" s="15">
        <v>0</v>
      </c>
      <c r="D426" s="15">
        <v>6300</v>
      </c>
      <c r="E426" s="15">
        <v>6300</v>
      </c>
      <c r="F426" s="15">
        <v>56.7</v>
      </c>
      <c r="G426" s="15">
        <v>56.7</v>
      </c>
      <c r="H426" s="15">
        <v>56.7</v>
      </c>
      <c r="I426" s="15">
        <v>56.7</v>
      </c>
      <c r="J426" s="15">
        <v>0</v>
      </c>
      <c r="K426" s="15">
        <v>56.7</v>
      </c>
    </row>
    <row r="427" spans="1:11" s="23" customFormat="1" ht="12.75" x14ac:dyDescent="0.2">
      <c r="A427" s="23" t="s">
        <v>2199</v>
      </c>
      <c r="B427" s="23" t="s">
        <v>2353</v>
      </c>
      <c r="C427" s="15">
        <v>0</v>
      </c>
      <c r="D427" s="15">
        <v>2920.1</v>
      </c>
      <c r="E427" s="15">
        <v>2920.1</v>
      </c>
      <c r="F427" s="15">
        <v>275</v>
      </c>
      <c r="G427" s="15">
        <v>275</v>
      </c>
      <c r="H427" s="15">
        <v>275</v>
      </c>
      <c r="I427" s="15">
        <v>275</v>
      </c>
      <c r="J427" s="15">
        <v>0</v>
      </c>
      <c r="K427" s="15">
        <v>275</v>
      </c>
    </row>
    <row r="428" spans="1:11" s="23" customFormat="1" ht="12.75" x14ac:dyDescent="0.2">
      <c r="A428" s="23" t="s">
        <v>2200</v>
      </c>
      <c r="B428" s="23" t="s">
        <v>2354</v>
      </c>
      <c r="C428" s="15">
        <v>0</v>
      </c>
      <c r="D428" s="15">
        <v>7375</v>
      </c>
      <c r="E428" s="15">
        <v>7375</v>
      </c>
      <c r="F428" s="15">
        <v>7358.69</v>
      </c>
      <c r="G428" s="15">
        <v>7358.69</v>
      </c>
      <c r="H428" s="15">
        <v>7358.69</v>
      </c>
      <c r="I428" s="15">
        <v>7358.69</v>
      </c>
      <c r="J428" s="15">
        <v>0</v>
      </c>
      <c r="K428" s="15">
        <v>7358.69</v>
      </c>
    </row>
    <row r="429" spans="1:11" s="23" customFormat="1" ht="12.75" x14ac:dyDescent="0.2">
      <c r="A429" s="23" t="s">
        <v>2201</v>
      </c>
      <c r="B429" s="23" t="s">
        <v>2355</v>
      </c>
      <c r="C429" s="15">
        <v>0</v>
      </c>
      <c r="D429" s="15">
        <v>7375</v>
      </c>
      <c r="E429" s="15">
        <v>7375</v>
      </c>
      <c r="F429" s="15">
        <v>7005.54</v>
      </c>
      <c r="G429" s="15">
        <v>7005.54</v>
      </c>
      <c r="H429" s="15">
        <v>7005.54</v>
      </c>
      <c r="I429" s="15">
        <v>7005.54</v>
      </c>
      <c r="J429" s="15">
        <v>0</v>
      </c>
      <c r="K429" s="15">
        <v>7005.54</v>
      </c>
    </row>
    <row r="430" spans="1:11" s="23" customFormat="1" ht="12.75" x14ac:dyDescent="0.2">
      <c r="A430" s="23" t="s">
        <v>2202</v>
      </c>
      <c r="B430" s="23" t="s">
        <v>2356</v>
      </c>
      <c r="C430" s="15">
        <v>0</v>
      </c>
      <c r="D430" s="15">
        <v>7375</v>
      </c>
      <c r="E430" s="15">
        <v>7375</v>
      </c>
      <c r="F430" s="15">
        <v>7374.8</v>
      </c>
      <c r="G430" s="15">
        <v>7374.8</v>
      </c>
      <c r="H430" s="15">
        <v>7374.8</v>
      </c>
      <c r="I430" s="15">
        <v>7374.8</v>
      </c>
      <c r="J430" s="15">
        <v>0</v>
      </c>
      <c r="K430" s="15">
        <v>7374.8</v>
      </c>
    </row>
    <row r="431" spans="1:11" s="23" customFormat="1" ht="12.75" x14ac:dyDescent="0.2">
      <c r="A431" s="23" t="s">
        <v>1901</v>
      </c>
      <c r="B431" s="23" t="s">
        <v>1902</v>
      </c>
      <c r="C431" s="15">
        <v>0</v>
      </c>
      <c r="D431" s="15">
        <v>23181.03</v>
      </c>
      <c r="E431" s="15">
        <v>23181.03</v>
      </c>
      <c r="F431" s="15">
        <v>310.76</v>
      </c>
      <c r="G431" s="15">
        <v>310.76</v>
      </c>
      <c r="H431" s="15">
        <v>310.76</v>
      </c>
      <c r="I431" s="15">
        <v>310.76</v>
      </c>
      <c r="J431" s="15">
        <v>0</v>
      </c>
      <c r="K431" s="15">
        <v>310.76</v>
      </c>
    </row>
    <row r="432" spans="1:11" s="23" customFormat="1" ht="12.75" x14ac:dyDescent="0.2">
      <c r="A432" s="23" t="s">
        <v>2203</v>
      </c>
      <c r="B432" s="23" t="s">
        <v>2357</v>
      </c>
      <c r="C432" s="15">
        <v>0</v>
      </c>
      <c r="D432" s="15">
        <v>14283.05</v>
      </c>
      <c r="E432" s="15">
        <v>14283.05</v>
      </c>
      <c r="F432" s="15">
        <v>6673.64</v>
      </c>
      <c r="G432" s="15">
        <v>6673.64</v>
      </c>
      <c r="H432" s="15">
        <v>6673.64</v>
      </c>
      <c r="I432" s="15">
        <v>6673.64</v>
      </c>
      <c r="J432" s="15">
        <v>0</v>
      </c>
      <c r="K432" s="15">
        <v>6673.64</v>
      </c>
    </row>
    <row r="433" spans="1:11" s="23" customFormat="1" ht="12.75" x14ac:dyDescent="0.2">
      <c r="A433" s="23" t="s">
        <v>1903</v>
      </c>
      <c r="B433" s="23" t="s">
        <v>1779</v>
      </c>
      <c r="C433" s="15">
        <v>0</v>
      </c>
      <c r="D433" s="15">
        <v>21900</v>
      </c>
      <c r="E433" s="15">
        <v>21900</v>
      </c>
      <c r="F433" s="15">
        <v>500</v>
      </c>
      <c r="G433" s="15">
        <v>500</v>
      </c>
      <c r="H433" s="15">
        <v>500</v>
      </c>
      <c r="I433" s="15">
        <v>500</v>
      </c>
      <c r="J433" s="15">
        <v>0</v>
      </c>
      <c r="K433" s="15">
        <v>500</v>
      </c>
    </row>
    <row r="434" spans="1:11" s="23" customFormat="1" ht="12.75" x14ac:dyDescent="0.2">
      <c r="A434" s="23" t="s">
        <v>1904</v>
      </c>
      <c r="B434" s="23" t="s">
        <v>1779</v>
      </c>
      <c r="C434" s="15">
        <v>0</v>
      </c>
      <c r="D434" s="15">
        <v>60600</v>
      </c>
      <c r="E434" s="15">
        <v>60600</v>
      </c>
      <c r="F434" s="15">
        <v>834.5</v>
      </c>
      <c r="G434" s="15">
        <v>834.5</v>
      </c>
      <c r="H434" s="15">
        <v>834.5</v>
      </c>
      <c r="I434" s="15">
        <v>834.5</v>
      </c>
      <c r="J434" s="15">
        <v>0</v>
      </c>
      <c r="K434" s="15">
        <v>834.5</v>
      </c>
    </row>
    <row r="435" spans="1:11" s="23" customFormat="1" ht="12.75" x14ac:dyDescent="0.2">
      <c r="A435" s="23" t="s">
        <v>1905</v>
      </c>
      <c r="B435" s="23" t="s">
        <v>1779</v>
      </c>
      <c r="C435" s="15">
        <v>0</v>
      </c>
      <c r="D435" s="15">
        <v>113500</v>
      </c>
      <c r="E435" s="15">
        <v>113500</v>
      </c>
      <c r="F435" s="15">
        <v>3389.77</v>
      </c>
      <c r="G435" s="15">
        <v>3389.77</v>
      </c>
      <c r="H435" s="15">
        <v>3389.77</v>
      </c>
      <c r="I435" s="15">
        <v>3389.77</v>
      </c>
      <c r="J435" s="15">
        <v>0</v>
      </c>
      <c r="K435" s="15">
        <v>3389.77</v>
      </c>
    </row>
    <row r="436" spans="1:11" s="23" customFormat="1" ht="12.75" x14ac:dyDescent="0.2">
      <c r="A436" s="23" t="s">
        <v>1906</v>
      </c>
      <c r="B436" s="23" t="s">
        <v>1907</v>
      </c>
      <c r="C436" s="15">
        <v>0</v>
      </c>
      <c r="D436" s="15">
        <v>71992.800000000003</v>
      </c>
      <c r="E436" s="15">
        <v>71992.800000000003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</row>
    <row r="437" spans="1:11" s="23" customFormat="1" ht="12.75" x14ac:dyDescent="0.2">
      <c r="A437" s="23" t="s">
        <v>1908</v>
      </c>
      <c r="B437" s="23" t="s">
        <v>1909</v>
      </c>
      <c r="C437" s="15">
        <v>0</v>
      </c>
      <c r="D437" s="15">
        <v>125587.44</v>
      </c>
      <c r="E437" s="15">
        <v>125587.44</v>
      </c>
      <c r="F437" s="15">
        <v>0</v>
      </c>
      <c r="G437" s="15">
        <v>0</v>
      </c>
      <c r="H437" s="15">
        <v>0</v>
      </c>
      <c r="I437" s="15">
        <v>0</v>
      </c>
      <c r="J437" s="15">
        <v>0</v>
      </c>
      <c r="K437" s="15">
        <v>0</v>
      </c>
    </row>
    <row r="438" spans="1:11" s="23" customFormat="1" ht="12.75" x14ac:dyDescent="0.2">
      <c r="A438" s="23" t="s">
        <v>1910</v>
      </c>
      <c r="B438" s="23" t="s">
        <v>1911</v>
      </c>
      <c r="C438" s="15">
        <v>0</v>
      </c>
      <c r="D438" s="15">
        <v>115988.4</v>
      </c>
      <c r="E438" s="15">
        <v>115988.4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</row>
    <row r="439" spans="1:11" s="23" customFormat="1" ht="12.75" x14ac:dyDescent="0.2">
      <c r="A439" s="23" t="s">
        <v>1912</v>
      </c>
      <c r="B439" s="23" t="s">
        <v>1873</v>
      </c>
      <c r="C439" s="15">
        <v>0</v>
      </c>
      <c r="D439" s="15">
        <v>12397</v>
      </c>
      <c r="E439" s="15">
        <v>12397</v>
      </c>
      <c r="F439" s="15">
        <v>12396.99</v>
      </c>
      <c r="G439" s="15">
        <v>12396.99</v>
      </c>
      <c r="H439" s="15">
        <v>12396.99</v>
      </c>
      <c r="I439" s="15">
        <v>12396.99</v>
      </c>
      <c r="J439" s="15">
        <v>0</v>
      </c>
      <c r="K439" s="15">
        <v>12396.99</v>
      </c>
    </row>
    <row r="440" spans="1:11" s="23" customFormat="1" ht="12.75" x14ac:dyDescent="0.2">
      <c r="A440" s="23" t="s">
        <v>2204</v>
      </c>
      <c r="B440" s="23" t="s">
        <v>2358</v>
      </c>
      <c r="C440" s="15">
        <v>0</v>
      </c>
      <c r="D440" s="15">
        <v>4260</v>
      </c>
      <c r="E440" s="15">
        <v>4260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</row>
    <row r="441" spans="1:11" s="23" customFormat="1" ht="12.75" x14ac:dyDescent="0.2">
      <c r="A441" s="23" t="s">
        <v>2205</v>
      </c>
      <c r="B441" s="23" t="s">
        <v>2359</v>
      </c>
      <c r="C441" s="15">
        <v>0</v>
      </c>
      <c r="D441" s="15">
        <v>360</v>
      </c>
      <c r="E441" s="15">
        <v>360</v>
      </c>
      <c r="F441" s="15">
        <v>51.48</v>
      </c>
      <c r="G441" s="15">
        <v>51.48</v>
      </c>
      <c r="H441" s="15">
        <v>51.48</v>
      </c>
      <c r="I441" s="15">
        <v>51.48</v>
      </c>
      <c r="J441" s="15">
        <v>0</v>
      </c>
      <c r="K441" s="15">
        <v>51.48</v>
      </c>
    </row>
    <row r="442" spans="1:11" s="23" customFormat="1" ht="12.75" x14ac:dyDescent="0.2">
      <c r="A442" s="23" t="s">
        <v>2206</v>
      </c>
      <c r="B442" s="23" t="s">
        <v>2360</v>
      </c>
      <c r="C442" s="15">
        <v>0</v>
      </c>
      <c r="D442" s="15">
        <v>8000</v>
      </c>
      <c r="E442" s="15">
        <v>8000</v>
      </c>
      <c r="F442" s="15">
        <v>6971.81</v>
      </c>
      <c r="G442" s="15">
        <v>6971.81</v>
      </c>
      <c r="H442" s="15">
        <v>6971.81</v>
      </c>
      <c r="I442" s="15">
        <v>6971.81</v>
      </c>
      <c r="J442" s="15">
        <v>0</v>
      </c>
      <c r="K442" s="15">
        <v>6971.81</v>
      </c>
    </row>
    <row r="443" spans="1:11" s="23" customFormat="1" ht="12.75" x14ac:dyDescent="0.2">
      <c r="A443" s="23" t="s">
        <v>744</v>
      </c>
      <c r="B443" s="23" t="s">
        <v>1471</v>
      </c>
      <c r="C443" s="15">
        <v>0</v>
      </c>
      <c r="D443" s="15">
        <v>0.85</v>
      </c>
      <c r="E443" s="15">
        <v>0.85</v>
      </c>
      <c r="F443" s="15">
        <v>0.85</v>
      </c>
      <c r="G443" s="15">
        <v>0.85</v>
      </c>
      <c r="H443" s="15">
        <v>0.85</v>
      </c>
      <c r="I443" s="15">
        <v>0.85</v>
      </c>
      <c r="J443" s="15">
        <v>0</v>
      </c>
      <c r="K443" s="15">
        <v>0.85</v>
      </c>
    </row>
    <row r="444" spans="1:11" s="23" customFormat="1" ht="12.75" x14ac:dyDescent="0.2">
      <c r="A444" s="23" t="s">
        <v>745</v>
      </c>
      <c r="B444" s="23" t="s">
        <v>2361</v>
      </c>
      <c r="C444" s="15">
        <v>0</v>
      </c>
      <c r="D444" s="15">
        <v>521663.46</v>
      </c>
      <c r="E444" s="15">
        <v>521663.46</v>
      </c>
      <c r="F444" s="15">
        <v>281418.65999999997</v>
      </c>
      <c r="G444" s="15">
        <v>281418.65999999997</v>
      </c>
      <c r="H444" s="15">
        <v>281418.65999999997</v>
      </c>
      <c r="I444" s="15">
        <v>281418.65999999997</v>
      </c>
      <c r="J444" s="15">
        <v>0</v>
      </c>
      <c r="K444" s="15">
        <v>281418.65999999997</v>
      </c>
    </row>
    <row r="445" spans="1:11" s="23" customFormat="1" ht="12.75" x14ac:dyDescent="0.2">
      <c r="A445" s="23" t="s">
        <v>746</v>
      </c>
      <c r="B445" s="23" t="s">
        <v>1472</v>
      </c>
      <c r="C445" s="15">
        <v>0</v>
      </c>
      <c r="D445" s="15">
        <v>16605.599999999999</v>
      </c>
      <c r="E445" s="15">
        <v>16605.599999999999</v>
      </c>
      <c r="F445" s="15">
        <v>13321.1</v>
      </c>
      <c r="G445" s="15">
        <v>13321.1</v>
      </c>
      <c r="H445" s="15">
        <v>13321.1</v>
      </c>
      <c r="I445" s="15">
        <v>13321.1</v>
      </c>
      <c r="J445" s="15">
        <v>0</v>
      </c>
      <c r="K445" s="15">
        <v>13321.1</v>
      </c>
    </row>
    <row r="446" spans="1:11" s="23" customFormat="1" ht="12.75" x14ac:dyDescent="0.2">
      <c r="A446" s="23" t="s">
        <v>747</v>
      </c>
      <c r="B446" s="23" t="s">
        <v>1096</v>
      </c>
      <c r="C446" s="15">
        <v>0</v>
      </c>
      <c r="D446" s="15">
        <v>60453</v>
      </c>
      <c r="E446" s="15">
        <v>60453</v>
      </c>
      <c r="F446" s="15">
        <v>59533.89</v>
      </c>
      <c r="G446" s="15">
        <v>59533.89</v>
      </c>
      <c r="H446" s="15">
        <v>59533.89</v>
      </c>
      <c r="I446" s="15">
        <v>59533.89</v>
      </c>
      <c r="J446" s="15">
        <v>0</v>
      </c>
      <c r="K446" s="15">
        <v>59533.89</v>
      </c>
    </row>
    <row r="447" spans="1:11" s="23" customFormat="1" ht="12.75" x14ac:dyDescent="0.2">
      <c r="A447" s="23" t="s">
        <v>2207</v>
      </c>
      <c r="B447" s="23" t="s">
        <v>2362</v>
      </c>
      <c r="C447" s="15">
        <v>0</v>
      </c>
      <c r="D447" s="15">
        <v>142000</v>
      </c>
      <c r="E447" s="15">
        <v>142000</v>
      </c>
      <c r="F447" s="15">
        <v>87728.28</v>
      </c>
      <c r="G447" s="15">
        <v>87728.28</v>
      </c>
      <c r="H447" s="15">
        <v>87728.28</v>
      </c>
      <c r="I447" s="15">
        <v>87728.28</v>
      </c>
      <c r="J447" s="15">
        <v>3283.01</v>
      </c>
      <c r="K447" s="15">
        <v>91011.29</v>
      </c>
    </row>
    <row r="448" spans="1:11" s="23" customFormat="1" ht="12.75" x14ac:dyDescent="0.2">
      <c r="A448" s="23" t="s">
        <v>1913</v>
      </c>
      <c r="B448" s="23" t="s">
        <v>1914</v>
      </c>
      <c r="C448" s="15">
        <v>0</v>
      </c>
      <c r="D448" s="15">
        <v>8702.64</v>
      </c>
      <c r="E448" s="15">
        <v>8702.64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</row>
    <row r="449" spans="1:11" s="23" customFormat="1" ht="12.75" x14ac:dyDescent="0.2">
      <c r="A449" s="23" t="s">
        <v>1915</v>
      </c>
      <c r="B449" s="23" t="s">
        <v>1916</v>
      </c>
      <c r="C449" s="15">
        <v>0</v>
      </c>
      <c r="D449" s="15">
        <v>40872.42</v>
      </c>
      <c r="E449" s="15">
        <v>40872.42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</row>
    <row r="450" spans="1:11" s="23" customFormat="1" ht="12.75" x14ac:dyDescent="0.2">
      <c r="A450" s="23" t="s">
        <v>1917</v>
      </c>
      <c r="B450" s="23" t="s">
        <v>1918</v>
      </c>
      <c r="C450" s="15">
        <v>0</v>
      </c>
      <c r="D450" s="15">
        <v>51350</v>
      </c>
      <c r="E450" s="15">
        <v>51350</v>
      </c>
      <c r="F450" s="15">
        <v>0</v>
      </c>
      <c r="G450" s="15">
        <v>0</v>
      </c>
      <c r="H450" s="15">
        <v>0</v>
      </c>
      <c r="I450" s="15">
        <v>0</v>
      </c>
      <c r="J450" s="15">
        <v>0</v>
      </c>
      <c r="K450" s="15">
        <v>0</v>
      </c>
    </row>
    <row r="451" spans="1:11" s="23" customFormat="1" ht="12.75" x14ac:dyDescent="0.2">
      <c r="A451" s="23" t="s">
        <v>748</v>
      </c>
      <c r="B451" s="23" t="s">
        <v>1097</v>
      </c>
      <c r="C451" s="15">
        <v>0</v>
      </c>
      <c r="D451" s="15">
        <v>76272.75</v>
      </c>
      <c r="E451" s="15">
        <v>76272.75</v>
      </c>
      <c r="F451" s="15">
        <v>7355.72</v>
      </c>
      <c r="G451" s="15">
        <v>7355.72</v>
      </c>
      <c r="H451" s="15">
        <v>7355.72</v>
      </c>
      <c r="I451" s="15">
        <v>7355.72</v>
      </c>
      <c r="J451" s="15">
        <v>0</v>
      </c>
      <c r="K451" s="15">
        <v>7355.72</v>
      </c>
    </row>
    <row r="452" spans="1:11" s="23" customFormat="1" ht="12.75" x14ac:dyDescent="0.2">
      <c r="A452" s="23" t="s">
        <v>749</v>
      </c>
      <c r="B452" s="23" t="s">
        <v>1098</v>
      </c>
      <c r="C452" s="15">
        <v>0</v>
      </c>
      <c r="D452" s="15">
        <v>31628.19</v>
      </c>
      <c r="E452" s="15">
        <v>31628.19</v>
      </c>
      <c r="F452" s="15">
        <v>20774.52</v>
      </c>
      <c r="G452" s="15">
        <v>20774.52</v>
      </c>
      <c r="H452" s="15">
        <v>20774.52</v>
      </c>
      <c r="I452" s="15">
        <v>20774.52</v>
      </c>
      <c r="J452" s="15">
        <v>0</v>
      </c>
      <c r="K452" s="15">
        <v>20774.52</v>
      </c>
    </row>
    <row r="453" spans="1:11" s="23" customFormat="1" ht="12.75" x14ac:dyDescent="0.2">
      <c r="A453" s="23" t="s">
        <v>750</v>
      </c>
      <c r="B453" s="23" t="s">
        <v>1099</v>
      </c>
      <c r="C453" s="15">
        <v>0</v>
      </c>
      <c r="D453" s="15">
        <v>34910.15</v>
      </c>
      <c r="E453" s="15">
        <v>34910.15</v>
      </c>
      <c r="F453" s="15">
        <v>19880.37</v>
      </c>
      <c r="G453" s="15">
        <v>19880.37</v>
      </c>
      <c r="H453" s="15">
        <v>19880.37</v>
      </c>
      <c r="I453" s="15">
        <v>19880.37</v>
      </c>
      <c r="J453" s="15">
        <v>2560</v>
      </c>
      <c r="K453" s="15">
        <v>22440.37</v>
      </c>
    </row>
    <row r="454" spans="1:11" s="23" customFormat="1" ht="12.75" x14ac:dyDescent="0.2">
      <c r="A454" s="23" t="s">
        <v>1387</v>
      </c>
      <c r="B454" s="23" t="s">
        <v>1610</v>
      </c>
      <c r="C454" s="15">
        <v>0</v>
      </c>
      <c r="D454" s="15">
        <v>41667</v>
      </c>
      <c r="E454" s="15">
        <v>41667</v>
      </c>
      <c r="F454" s="15">
        <v>41641.64</v>
      </c>
      <c r="G454" s="15">
        <v>41641.64</v>
      </c>
      <c r="H454" s="15">
        <v>41641.64</v>
      </c>
      <c r="I454" s="15">
        <v>41641.64</v>
      </c>
      <c r="J454" s="15">
        <v>0</v>
      </c>
      <c r="K454" s="15">
        <v>41641.64</v>
      </c>
    </row>
    <row r="455" spans="1:11" s="23" customFormat="1" ht="12.75" x14ac:dyDescent="0.2">
      <c r="A455" s="23" t="s">
        <v>1388</v>
      </c>
      <c r="B455" s="23" t="s">
        <v>1611</v>
      </c>
      <c r="C455" s="15">
        <v>0</v>
      </c>
      <c r="D455" s="15">
        <v>13500</v>
      </c>
      <c r="E455" s="15">
        <v>13500</v>
      </c>
      <c r="F455" s="15">
        <v>8397.06</v>
      </c>
      <c r="G455" s="15">
        <v>8397.06</v>
      </c>
      <c r="H455" s="15">
        <v>8397.06</v>
      </c>
      <c r="I455" s="15">
        <v>8190.45</v>
      </c>
      <c r="J455" s="15">
        <v>0</v>
      </c>
      <c r="K455" s="15">
        <v>8190.45</v>
      </c>
    </row>
    <row r="456" spans="1:11" s="23" customFormat="1" ht="12.75" x14ac:dyDescent="0.2">
      <c r="A456" s="23" t="s">
        <v>1919</v>
      </c>
      <c r="B456" s="23" t="s">
        <v>1920</v>
      </c>
      <c r="C456" s="15">
        <v>0</v>
      </c>
      <c r="D456" s="15">
        <v>83100</v>
      </c>
      <c r="E456" s="15">
        <v>83100</v>
      </c>
      <c r="F456" s="15">
        <v>66940.479999999996</v>
      </c>
      <c r="G456" s="15">
        <v>66940.479999999996</v>
      </c>
      <c r="H456" s="15">
        <v>66940.479999999996</v>
      </c>
      <c r="I456" s="15">
        <v>66940.479999999996</v>
      </c>
      <c r="J456" s="15">
        <v>0</v>
      </c>
      <c r="K456" s="15">
        <v>66940.479999999996</v>
      </c>
    </row>
    <row r="457" spans="1:11" s="23" customFormat="1" ht="12.75" x14ac:dyDescent="0.2">
      <c r="A457" s="23" t="s">
        <v>2208</v>
      </c>
      <c r="B457" s="23" t="s">
        <v>2363</v>
      </c>
      <c r="C457" s="15">
        <v>0</v>
      </c>
      <c r="D457" s="15">
        <v>25268.32</v>
      </c>
      <c r="E457" s="15">
        <v>25268.32</v>
      </c>
      <c r="F457" s="15">
        <v>2250.0300000000002</v>
      </c>
      <c r="G457" s="15">
        <v>2250.0300000000002</v>
      </c>
      <c r="H457" s="15">
        <v>2250.0300000000002</v>
      </c>
      <c r="I457" s="15">
        <v>2250.0300000000002</v>
      </c>
      <c r="J457" s="15">
        <v>0</v>
      </c>
      <c r="K457" s="15">
        <v>2250.0300000000002</v>
      </c>
    </row>
    <row r="458" spans="1:11" s="23" customFormat="1" ht="12.75" x14ac:dyDescent="0.2">
      <c r="A458" s="23" t="s">
        <v>2209</v>
      </c>
      <c r="B458" s="23" t="s">
        <v>2364</v>
      </c>
      <c r="C458" s="15">
        <v>0</v>
      </c>
      <c r="D458" s="15">
        <v>7375</v>
      </c>
      <c r="E458" s="15">
        <v>7375</v>
      </c>
      <c r="F458" s="15">
        <v>7375</v>
      </c>
      <c r="G458" s="15">
        <v>7375</v>
      </c>
      <c r="H458" s="15">
        <v>7375</v>
      </c>
      <c r="I458" s="15">
        <v>7375</v>
      </c>
      <c r="J458" s="15">
        <v>0</v>
      </c>
      <c r="K458" s="15">
        <v>7375</v>
      </c>
    </row>
    <row r="459" spans="1:11" s="23" customFormat="1" ht="12.75" x14ac:dyDescent="0.2">
      <c r="A459" s="23" t="s">
        <v>2210</v>
      </c>
      <c r="B459" s="23" t="s">
        <v>2365</v>
      </c>
      <c r="C459" s="15">
        <v>0</v>
      </c>
      <c r="D459" s="15">
        <v>7375</v>
      </c>
      <c r="E459" s="15">
        <v>7375</v>
      </c>
      <c r="F459" s="15">
        <v>7375</v>
      </c>
      <c r="G459" s="15">
        <v>7375</v>
      </c>
      <c r="H459" s="15">
        <v>7375</v>
      </c>
      <c r="I459" s="15">
        <v>7375</v>
      </c>
      <c r="J459" s="15">
        <v>0</v>
      </c>
      <c r="K459" s="15">
        <v>7375</v>
      </c>
    </row>
    <row r="460" spans="1:11" s="23" customFormat="1" ht="12.75" x14ac:dyDescent="0.2">
      <c r="A460" s="23" t="s">
        <v>1921</v>
      </c>
      <c r="B460" s="23" t="s">
        <v>1806</v>
      </c>
      <c r="C460" s="15">
        <v>0</v>
      </c>
      <c r="D460" s="15">
        <v>4166.67</v>
      </c>
      <c r="E460" s="15">
        <v>4166.67</v>
      </c>
      <c r="F460" s="15">
        <v>4166.62</v>
      </c>
      <c r="G460" s="15">
        <v>4166.62</v>
      </c>
      <c r="H460" s="15">
        <v>4166.62</v>
      </c>
      <c r="I460" s="15">
        <v>4166.62</v>
      </c>
      <c r="J460" s="15">
        <v>0</v>
      </c>
      <c r="K460" s="15">
        <v>4166.62</v>
      </c>
    </row>
    <row r="461" spans="1:11" s="23" customFormat="1" ht="12.75" x14ac:dyDescent="0.2">
      <c r="A461" s="23" t="s">
        <v>753</v>
      </c>
      <c r="B461" s="23" t="s">
        <v>1473</v>
      </c>
      <c r="C461" s="15">
        <v>8625</v>
      </c>
      <c r="D461" s="15">
        <v>8786.32</v>
      </c>
      <c r="E461" s="15">
        <v>17411.32</v>
      </c>
      <c r="F461" s="15">
        <v>17314.86</v>
      </c>
      <c r="G461" s="15">
        <v>17314.86</v>
      </c>
      <c r="H461" s="15">
        <v>17314.86</v>
      </c>
      <c r="I461" s="15">
        <v>17314.86</v>
      </c>
      <c r="J461" s="15">
        <v>0</v>
      </c>
      <c r="K461" s="15">
        <v>17314.86</v>
      </c>
    </row>
    <row r="462" spans="1:11" s="23" customFormat="1" ht="12.75" x14ac:dyDescent="0.2">
      <c r="A462" s="23" t="s">
        <v>754</v>
      </c>
      <c r="B462" s="23" t="s">
        <v>1474</v>
      </c>
      <c r="C462" s="15">
        <v>77000</v>
      </c>
      <c r="D462" s="15">
        <v>5289.3000000000029</v>
      </c>
      <c r="E462" s="15">
        <v>82289.3</v>
      </c>
      <c r="F462" s="15">
        <v>59842.06</v>
      </c>
      <c r="G462" s="15">
        <v>59842.06</v>
      </c>
      <c r="H462" s="15">
        <v>59842.06</v>
      </c>
      <c r="I462" s="15">
        <v>58387.66</v>
      </c>
      <c r="J462" s="15">
        <v>0</v>
      </c>
      <c r="K462" s="15">
        <v>58387.66</v>
      </c>
    </row>
    <row r="463" spans="1:11" s="23" customFormat="1" ht="12.75" x14ac:dyDescent="0.2">
      <c r="A463" s="23" t="s">
        <v>755</v>
      </c>
      <c r="B463" s="23" t="s">
        <v>1006</v>
      </c>
      <c r="C463" s="15">
        <v>0</v>
      </c>
      <c r="D463" s="15">
        <v>26013.99</v>
      </c>
      <c r="E463" s="15">
        <v>26013.99</v>
      </c>
      <c r="F463" s="15">
        <v>19509.68</v>
      </c>
      <c r="G463" s="15">
        <v>19509.68</v>
      </c>
      <c r="H463" s="15">
        <v>19509.68</v>
      </c>
      <c r="I463" s="15">
        <v>19509.68</v>
      </c>
      <c r="J463" s="15">
        <v>0</v>
      </c>
      <c r="K463" s="15">
        <v>19509.68</v>
      </c>
    </row>
    <row r="464" spans="1:11" s="23" customFormat="1" ht="12.75" x14ac:dyDescent="0.2">
      <c r="A464" s="23" t="s">
        <v>756</v>
      </c>
      <c r="B464" s="23" t="s">
        <v>1100</v>
      </c>
      <c r="C464" s="15">
        <v>0</v>
      </c>
      <c r="D464" s="15">
        <v>26084.65</v>
      </c>
      <c r="E464" s="15">
        <v>26084.65</v>
      </c>
      <c r="F464" s="15">
        <v>23300</v>
      </c>
      <c r="G464" s="15">
        <v>23300</v>
      </c>
      <c r="H464" s="15">
        <v>23300</v>
      </c>
      <c r="I464" s="15">
        <v>23300</v>
      </c>
      <c r="J464" s="15">
        <v>0</v>
      </c>
      <c r="K464" s="15">
        <v>23300</v>
      </c>
    </row>
    <row r="465" spans="1:11" s="23" customFormat="1" ht="12.75" x14ac:dyDescent="0.2">
      <c r="A465" s="23" t="s">
        <v>1389</v>
      </c>
      <c r="B465" s="23" t="s">
        <v>1613</v>
      </c>
      <c r="C465" s="15">
        <v>0</v>
      </c>
      <c r="D465" s="15">
        <v>86400</v>
      </c>
      <c r="E465" s="15">
        <v>86400</v>
      </c>
      <c r="F465" s="15">
        <v>27335.08</v>
      </c>
      <c r="G465" s="15">
        <v>27335.08</v>
      </c>
      <c r="H465" s="15">
        <v>27335.08</v>
      </c>
      <c r="I465" s="15">
        <v>27335.08</v>
      </c>
      <c r="J465" s="15">
        <v>0</v>
      </c>
      <c r="K465" s="15">
        <v>27335.08</v>
      </c>
    </row>
    <row r="466" spans="1:11" s="23" customFormat="1" ht="12.75" x14ac:dyDescent="0.2">
      <c r="A466" s="23" t="s">
        <v>1922</v>
      </c>
      <c r="B466" s="23" t="s">
        <v>1923</v>
      </c>
      <c r="C466" s="15">
        <v>0</v>
      </c>
      <c r="D466" s="15">
        <v>14320.8</v>
      </c>
      <c r="E466" s="15">
        <v>14320.8</v>
      </c>
      <c r="F466" s="15">
        <v>0</v>
      </c>
      <c r="G466" s="15">
        <v>0</v>
      </c>
      <c r="H466" s="15">
        <v>0</v>
      </c>
      <c r="I466" s="15">
        <v>0</v>
      </c>
      <c r="J466" s="15">
        <v>0</v>
      </c>
      <c r="K466" s="15">
        <v>0</v>
      </c>
    </row>
    <row r="467" spans="1:11" s="23" customFormat="1" ht="12.75" x14ac:dyDescent="0.2">
      <c r="A467" s="23" t="s">
        <v>2211</v>
      </c>
      <c r="B467" s="23" t="s">
        <v>2366</v>
      </c>
      <c r="C467" s="15">
        <v>0</v>
      </c>
      <c r="D467" s="15">
        <v>930</v>
      </c>
      <c r="E467" s="15">
        <v>930</v>
      </c>
      <c r="F467" s="15">
        <v>919.67</v>
      </c>
      <c r="G467" s="15">
        <v>919.67</v>
      </c>
      <c r="H467" s="15">
        <v>919.67</v>
      </c>
      <c r="I467" s="15">
        <v>919.67</v>
      </c>
      <c r="J467" s="15">
        <v>0</v>
      </c>
      <c r="K467" s="15">
        <v>919.67</v>
      </c>
    </row>
    <row r="468" spans="1:11" s="23" customFormat="1" ht="12.75" x14ac:dyDescent="0.2">
      <c r="A468" s="23" t="s">
        <v>757</v>
      </c>
      <c r="B468" s="23" t="s">
        <v>1475</v>
      </c>
      <c r="C468" s="15">
        <v>6758142</v>
      </c>
      <c r="D468" s="15">
        <v>-5219857.47</v>
      </c>
      <c r="E468" s="15">
        <v>1538284.53</v>
      </c>
      <c r="F468" s="15">
        <v>453596.38</v>
      </c>
      <c r="G468" s="15">
        <v>453596.38</v>
      </c>
      <c r="H468" s="15">
        <v>453596.38</v>
      </c>
      <c r="I468" s="15">
        <v>452705.18</v>
      </c>
      <c r="J468" s="15">
        <v>7718.17</v>
      </c>
      <c r="K468" s="15">
        <v>460423.35</v>
      </c>
    </row>
    <row r="469" spans="1:11" s="23" customFormat="1" ht="12.75" x14ac:dyDescent="0.2">
      <c r="A469" s="23" t="s">
        <v>758</v>
      </c>
      <c r="B469" s="23" t="s">
        <v>1476</v>
      </c>
      <c r="C469" s="15">
        <v>3175319</v>
      </c>
      <c r="D469" s="15">
        <v>88041.910000000149</v>
      </c>
      <c r="E469" s="15">
        <v>3263360.91</v>
      </c>
      <c r="F469" s="15">
        <v>2378077.06</v>
      </c>
      <c r="G469" s="15">
        <v>2367757.06</v>
      </c>
      <c r="H469" s="15">
        <v>1806888.06</v>
      </c>
      <c r="I469" s="15">
        <v>1499704.85</v>
      </c>
      <c r="J469" s="15">
        <v>0</v>
      </c>
      <c r="K469" s="15">
        <v>1499704.85</v>
      </c>
    </row>
    <row r="470" spans="1:11" s="23" customFormat="1" ht="12.75" x14ac:dyDescent="0.2">
      <c r="A470" s="23" t="s">
        <v>759</v>
      </c>
      <c r="B470" s="23" t="s">
        <v>1477</v>
      </c>
      <c r="C470" s="15">
        <v>1343215</v>
      </c>
      <c r="D470" s="15">
        <v>465957.37999999989</v>
      </c>
      <c r="E470" s="15">
        <v>1809172.38</v>
      </c>
      <c r="F470" s="15">
        <v>1746161.05</v>
      </c>
      <c r="G470" s="15">
        <v>1741533.58</v>
      </c>
      <c r="H470" s="15">
        <v>1741533.58</v>
      </c>
      <c r="I470" s="15">
        <v>1532736.51</v>
      </c>
      <c r="J470" s="15">
        <v>0</v>
      </c>
      <c r="K470" s="15">
        <v>1532736.51</v>
      </c>
    </row>
    <row r="471" spans="1:11" s="23" customFormat="1" ht="12.75" x14ac:dyDescent="0.2">
      <c r="A471" s="23" t="s">
        <v>760</v>
      </c>
      <c r="B471" s="23" t="s">
        <v>1101</v>
      </c>
      <c r="C471" s="15">
        <v>0</v>
      </c>
      <c r="D471" s="15">
        <v>41667</v>
      </c>
      <c r="E471" s="15">
        <v>41667</v>
      </c>
      <c r="F471" s="15">
        <v>41620.18</v>
      </c>
      <c r="G471" s="15">
        <v>41620.18</v>
      </c>
      <c r="H471" s="15">
        <v>41620.18</v>
      </c>
      <c r="I471" s="15">
        <v>41620.18</v>
      </c>
      <c r="J471" s="15">
        <v>0</v>
      </c>
      <c r="K471" s="15">
        <v>41620.18</v>
      </c>
    </row>
    <row r="472" spans="1:11" s="23" customFormat="1" ht="12.75" x14ac:dyDescent="0.2">
      <c r="A472" s="23" t="s">
        <v>761</v>
      </c>
      <c r="B472" s="23" t="s">
        <v>1478</v>
      </c>
      <c r="C472" s="15">
        <v>3003</v>
      </c>
      <c r="D472" s="15">
        <v>707.9699999999998</v>
      </c>
      <c r="E472" s="15">
        <v>3710.97</v>
      </c>
      <c r="F472" s="15">
        <v>3169.75</v>
      </c>
      <c r="G472" s="15">
        <v>3169.75</v>
      </c>
      <c r="H472" s="15">
        <v>3169.75</v>
      </c>
      <c r="I472" s="15">
        <v>3169.75</v>
      </c>
      <c r="J472" s="15">
        <v>0</v>
      </c>
      <c r="K472" s="15">
        <v>3169.75</v>
      </c>
    </row>
    <row r="473" spans="1:11" s="23" customFormat="1" ht="12.75" x14ac:dyDescent="0.2">
      <c r="A473" s="23" t="s">
        <v>762</v>
      </c>
      <c r="B473" s="23" t="s">
        <v>1479</v>
      </c>
      <c r="C473" s="15">
        <v>3235</v>
      </c>
      <c r="D473" s="15">
        <v>2220.42</v>
      </c>
      <c r="E473" s="15">
        <v>5455.42</v>
      </c>
      <c r="F473" s="15">
        <v>4079.39</v>
      </c>
      <c r="G473" s="15">
        <v>4079.39</v>
      </c>
      <c r="H473" s="15">
        <v>4079.39</v>
      </c>
      <c r="I473" s="15">
        <v>4079.39</v>
      </c>
      <c r="J473" s="15">
        <v>0</v>
      </c>
      <c r="K473" s="15">
        <v>4079.39</v>
      </c>
    </row>
    <row r="474" spans="1:11" s="23" customFormat="1" ht="12.75" x14ac:dyDescent="0.2">
      <c r="A474" s="23" t="s">
        <v>763</v>
      </c>
      <c r="B474" s="23" t="s">
        <v>1480</v>
      </c>
      <c r="C474" s="15">
        <v>2695</v>
      </c>
      <c r="D474" s="15">
        <v>5036.59</v>
      </c>
      <c r="E474" s="15">
        <v>7731.59</v>
      </c>
      <c r="F474" s="15">
        <v>7150.37</v>
      </c>
      <c r="G474" s="15">
        <v>7150.37</v>
      </c>
      <c r="H474" s="15">
        <v>7150.37</v>
      </c>
      <c r="I474" s="15">
        <v>7150.37</v>
      </c>
      <c r="J474" s="15">
        <v>0</v>
      </c>
      <c r="K474" s="15">
        <v>7150.37</v>
      </c>
    </row>
    <row r="475" spans="1:11" s="23" customFormat="1" ht="12.75" x14ac:dyDescent="0.2">
      <c r="A475" s="23" t="s">
        <v>764</v>
      </c>
      <c r="B475" s="23" t="s">
        <v>1481</v>
      </c>
      <c r="C475" s="15">
        <v>1146955</v>
      </c>
      <c r="D475" s="15">
        <v>253166.53000000003</v>
      </c>
      <c r="E475" s="15">
        <v>1400121.53</v>
      </c>
      <c r="F475" s="15">
        <v>1313347.42</v>
      </c>
      <c r="G475" s="15">
        <v>1311769.1200000001</v>
      </c>
      <c r="H475" s="15">
        <v>1311769.1200000001</v>
      </c>
      <c r="I475" s="15">
        <v>824141.55</v>
      </c>
      <c r="J475" s="15">
        <v>11653.29</v>
      </c>
      <c r="K475" s="15">
        <v>835794.84</v>
      </c>
    </row>
    <row r="476" spans="1:11" s="23" customFormat="1" ht="12.75" x14ac:dyDescent="0.2">
      <c r="A476" s="23" t="s">
        <v>2212</v>
      </c>
      <c r="B476" s="23" t="s">
        <v>2367</v>
      </c>
      <c r="C476" s="15">
        <v>0</v>
      </c>
      <c r="D476" s="15">
        <v>4050</v>
      </c>
      <c r="E476" s="15">
        <v>4050</v>
      </c>
      <c r="F476" s="15">
        <v>3438.73</v>
      </c>
      <c r="G476" s="15">
        <v>3438.73</v>
      </c>
      <c r="H476" s="15">
        <v>3438.73</v>
      </c>
      <c r="I476" s="15">
        <v>3438.73</v>
      </c>
      <c r="J476" s="15">
        <v>0</v>
      </c>
      <c r="K476" s="15">
        <v>3438.73</v>
      </c>
    </row>
    <row r="477" spans="1:11" s="23" customFormat="1" ht="12.75" x14ac:dyDescent="0.2">
      <c r="A477" s="23" t="s">
        <v>765</v>
      </c>
      <c r="B477" s="23" t="s">
        <v>1482</v>
      </c>
      <c r="C477" s="15">
        <v>0</v>
      </c>
      <c r="D477" s="15">
        <v>19310</v>
      </c>
      <c r="E477" s="15">
        <v>19310</v>
      </c>
      <c r="F477" s="15">
        <v>0</v>
      </c>
      <c r="G477" s="15">
        <v>0</v>
      </c>
      <c r="H477" s="15">
        <v>0</v>
      </c>
      <c r="I477" s="15">
        <v>0</v>
      </c>
      <c r="J477" s="15">
        <v>0</v>
      </c>
      <c r="K477" s="15">
        <v>0</v>
      </c>
    </row>
    <row r="478" spans="1:11" s="23" customFormat="1" ht="12.75" x14ac:dyDescent="0.2">
      <c r="A478" s="23" t="s">
        <v>766</v>
      </c>
      <c r="B478" s="23" t="s">
        <v>1007</v>
      </c>
      <c r="C478" s="15">
        <v>0</v>
      </c>
      <c r="D478" s="15">
        <v>20835.080000000002</v>
      </c>
      <c r="E478" s="15">
        <v>20835.080000000002</v>
      </c>
      <c r="F478" s="15">
        <v>20209.62</v>
      </c>
      <c r="G478" s="15">
        <v>20209.62</v>
      </c>
      <c r="H478" s="15">
        <v>20209.62</v>
      </c>
      <c r="I478" s="15">
        <v>20209.62</v>
      </c>
      <c r="J478" s="15">
        <v>0</v>
      </c>
      <c r="K478" s="15">
        <v>20209.62</v>
      </c>
    </row>
    <row r="479" spans="1:11" s="23" customFormat="1" ht="12.75" x14ac:dyDescent="0.2">
      <c r="A479" s="23" t="s">
        <v>1390</v>
      </c>
      <c r="B479" s="23" t="s">
        <v>1680</v>
      </c>
      <c r="C479" s="15">
        <v>0</v>
      </c>
      <c r="D479" s="15">
        <v>17080.27</v>
      </c>
      <c r="E479" s="15">
        <v>17080.27</v>
      </c>
      <c r="F479" s="15">
        <v>17048.310000000001</v>
      </c>
      <c r="G479" s="15">
        <v>17048.310000000001</v>
      </c>
      <c r="H479" s="15">
        <v>17048.310000000001</v>
      </c>
      <c r="I479" s="15">
        <v>17048.310000000001</v>
      </c>
      <c r="J479" s="15">
        <v>0</v>
      </c>
      <c r="K479" s="15">
        <v>17048.310000000001</v>
      </c>
    </row>
    <row r="480" spans="1:11" s="23" customFormat="1" ht="12.75" x14ac:dyDescent="0.2">
      <c r="A480" s="23" t="s">
        <v>1391</v>
      </c>
      <c r="B480" s="23" t="s">
        <v>1614</v>
      </c>
      <c r="C480" s="15">
        <v>0</v>
      </c>
      <c r="D480" s="15">
        <v>52992</v>
      </c>
      <c r="E480" s="15">
        <v>52992</v>
      </c>
      <c r="F480" s="15">
        <v>5217.54</v>
      </c>
      <c r="G480" s="15">
        <v>5217.54</v>
      </c>
      <c r="H480" s="15">
        <v>5217.54</v>
      </c>
      <c r="I480" s="15">
        <v>5217.54</v>
      </c>
      <c r="J480" s="15">
        <v>0</v>
      </c>
      <c r="K480" s="15">
        <v>5217.54</v>
      </c>
    </row>
    <row r="481" spans="1:11" s="23" customFormat="1" ht="12.75" x14ac:dyDescent="0.2">
      <c r="A481" s="23" t="s">
        <v>2213</v>
      </c>
      <c r="B481" s="23" t="s">
        <v>2368</v>
      </c>
      <c r="C481" s="15">
        <v>0</v>
      </c>
      <c r="D481" s="15">
        <v>7900</v>
      </c>
      <c r="E481" s="15">
        <v>7900</v>
      </c>
      <c r="F481" s="15">
        <v>7878.56</v>
      </c>
      <c r="G481" s="15">
        <v>7878.56</v>
      </c>
      <c r="H481" s="15">
        <v>7878.56</v>
      </c>
      <c r="I481" s="15">
        <v>7878.56</v>
      </c>
      <c r="J481" s="15">
        <v>0</v>
      </c>
      <c r="K481" s="15">
        <v>7878.56</v>
      </c>
    </row>
    <row r="482" spans="1:11" s="23" customFormat="1" ht="12.75" x14ac:dyDescent="0.2">
      <c r="A482" s="23" t="s">
        <v>2214</v>
      </c>
      <c r="B482" s="23" t="s">
        <v>2369</v>
      </c>
      <c r="C482" s="15">
        <v>0</v>
      </c>
      <c r="D482" s="15">
        <v>5300</v>
      </c>
      <c r="E482" s="15">
        <v>5300</v>
      </c>
      <c r="F482" s="15">
        <v>3534.14</v>
      </c>
      <c r="G482" s="15">
        <v>3534.14</v>
      </c>
      <c r="H482" s="15">
        <v>3534.14</v>
      </c>
      <c r="I482" s="15">
        <v>3534.14</v>
      </c>
      <c r="J482" s="15">
        <v>0</v>
      </c>
      <c r="K482" s="15">
        <v>3534.14</v>
      </c>
    </row>
    <row r="483" spans="1:11" s="23" customFormat="1" ht="12.75" x14ac:dyDescent="0.2">
      <c r="A483" s="23" t="s">
        <v>2215</v>
      </c>
      <c r="B483" s="23" t="s">
        <v>2370</v>
      </c>
      <c r="C483" s="15">
        <v>0</v>
      </c>
      <c r="D483" s="15">
        <v>10000</v>
      </c>
      <c r="E483" s="15">
        <v>10000</v>
      </c>
      <c r="F483" s="15">
        <v>0</v>
      </c>
      <c r="G483" s="15">
        <v>0</v>
      </c>
      <c r="H483" s="15">
        <v>0</v>
      </c>
      <c r="I483" s="15">
        <v>0</v>
      </c>
      <c r="J483" s="15">
        <v>0</v>
      </c>
      <c r="K483" s="15">
        <v>0</v>
      </c>
    </row>
    <row r="484" spans="1:11" s="23" customFormat="1" ht="12.75" x14ac:dyDescent="0.2">
      <c r="A484" s="23" t="s">
        <v>2216</v>
      </c>
      <c r="B484" s="23" t="s">
        <v>2371</v>
      </c>
      <c r="C484" s="15">
        <v>0</v>
      </c>
      <c r="D484" s="15">
        <v>3000</v>
      </c>
      <c r="E484" s="15">
        <v>3000</v>
      </c>
      <c r="F484" s="15">
        <v>2884.62</v>
      </c>
      <c r="G484" s="15">
        <v>2884.62</v>
      </c>
      <c r="H484" s="15">
        <v>2884.62</v>
      </c>
      <c r="I484" s="15">
        <v>2884.62</v>
      </c>
      <c r="J484" s="15">
        <v>0</v>
      </c>
      <c r="K484" s="15">
        <v>2884.62</v>
      </c>
    </row>
    <row r="485" spans="1:11" s="23" customFormat="1" ht="12.75" x14ac:dyDescent="0.2">
      <c r="A485" s="23" t="s">
        <v>2217</v>
      </c>
      <c r="B485" s="23" t="s">
        <v>2372</v>
      </c>
      <c r="C485" s="15">
        <v>0</v>
      </c>
      <c r="D485" s="15">
        <v>3000</v>
      </c>
      <c r="E485" s="15">
        <v>3000</v>
      </c>
      <c r="F485" s="15">
        <v>2727.27</v>
      </c>
      <c r="G485" s="15">
        <v>2727.27</v>
      </c>
      <c r="H485" s="15">
        <v>2727.27</v>
      </c>
      <c r="I485" s="15">
        <v>2727.27</v>
      </c>
      <c r="J485" s="15">
        <v>0</v>
      </c>
      <c r="K485" s="15">
        <v>2727.27</v>
      </c>
    </row>
    <row r="486" spans="1:11" s="23" customFormat="1" ht="12.75" x14ac:dyDescent="0.2">
      <c r="A486" s="23" t="s">
        <v>767</v>
      </c>
      <c r="B486" s="23" t="s">
        <v>1483</v>
      </c>
      <c r="C486" s="15">
        <v>3774</v>
      </c>
      <c r="D486" s="15">
        <v>2085.46</v>
      </c>
      <c r="E486" s="15">
        <v>5859.46</v>
      </c>
      <c r="F486" s="15">
        <v>5859.44</v>
      </c>
      <c r="G486" s="15">
        <v>5859.44</v>
      </c>
      <c r="H486" s="15">
        <v>5859.44</v>
      </c>
      <c r="I486" s="15">
        <v>5859.44</v>
      </c>
      <c r="J486" s="15">
        <v>0</v>
      </c>
      <c r="K486" s="15">
        <v>5859.44</v>
      </c>
    </row>
    <row r="487" spans="1:11" s="23" customFormat="1" ht="12.75" x14ac:dyDescent="0.2">
      <c r="A487" s="23" t="s">
        <v>768</v>
      </c>
      <c r="B487" s="23" t="s">
        <v>1484</v>
      </c>
      <c r="C487" s="15">
        <v>0</v>
      </c>
      <c r="D487" s="15">
        <v>84550</v>
      </c>
      <c r="E487" s="15">
        <v>84550</v>
      </c>
      <c r="F487" s="15">
        <v>76101.34</v>
      </c>
      <c r="G487" s="15">
        <v>76101.34</v>
      </c>
      <c r="H487" s="15">
        <v>76101.34</v>
      </c>
      <c r="I487" s="15">
        <v>76101.34</v>
      </c>
      <c r="J487" s="15">
        <v>0</v>
      </c>
      <c r="K487" s="15">
        <v>76101.34</v>
      </c>
    </row>
    <row r="488" spans="1:11" s="23" customFormat="1" ht="12.75" x14ac:dyDescent="0.2">
      <c r="A488" s="23" t="s">
        <v>769</v>
      </c>
      <c r="B488" s="23" t="s">
        <v>1008</v>
      </c>
      <c r="C488" s="15">
        <v>0</v>
      </c>
      <c r="D488" s="15">
        <v>16342.75</v>
      </c>
      <c r="E488" s="15">
        <v>16342.75</v>
      </c>
      <c r="F488" s="15">
        <v>15618.13</v>
      </c>
      <c r="G488" s="15">
        <v>15618.13</v>
      </c>
      <c r="H488" s="15">
        <v>15618.13</v>
      </c>
      <c r="I488" s="15">
        <v>15618.13</v>
      </c>
      <c r="J488" s="15">
        <v>0</v>
      </c>
      <c r="K488" s="15">
        <v>15618.13</v>
      </c>
    </row>
    <row r="489" spans="1:11" s="23" customFormat="1" ht="12.75" x14ac:dyDescent="0.2">
      <c r="A489" s="23" t="s">
        <v>770</v>
      </c>
      <c r="B489" s="23" t="s">
        <v>1009</v>
      </c>
      <c r="C489" s="15">
        <v>0</v>
      </c>
      <c r="D489" s="15">
        <v>32523.119999999999</v>
      </c>
      <c r="E489" s="15">
        <v>32523.119999999999</v>
      </c>
      <c r="F489" s="15">
        <v>27218.45</v>
      </c>
      <c r="G489" s="15">
        <v>27218.45</v>
      </c>
      <c r="H489" s="15">
        <v>27218.45</v>
      </c>
      <c r="I489" s="15">
        <v>27218.45</v>
      </c>
      <c r="J489" s="15">
        <v>0</v>
      </c>
      <c r="K489" s="15">
        <v>27218.45</v>
      </c>
    </row>
    <row r="490" spans="1:11" s="23" customFormat="1" ht="12.75" x14ac:dyDescent="0.2">
      <c r="A490" s="23" t="s">
        <v>771</v>
      </c>
      <c r="B490" s="23" t="s">
        <v>1010</v>
      </c>
      <c r="C490" s="15">
        <v>0</v>
      </c>
      <c r="D490" s="15">
        <v>89613</v>
      </c>
      <c r="E490" s="15">
        <v>89613</v>
      </c>
      <c r="F490" s="15">
        <v>88563.51</v>
      </c>
      <c r="G490" s="15">
        <v>88563.51</v>
      </c>
      <c r="H490" s="15">
        <v>88563.51</v>
      </c>
      <c r="I490" s="15">
        <v>88563.51</v>
      </c>
      <c r="J490" s="15">
        <v>0</v>
      </c>
      <c r="K490" s="15">
        <v>88563.51</v>
      </c>
    </row>
    <row r="491" spans="1:11" s="23" customFormat="1" ht="12.75" x14ac:dyDescent="0.2">
      <c r="A491" s="23" t="s">
        <v>772</v>
      </c>
      <c r="B491" s="23" t="s">
        <v>1485</v>
      </c>
      <c r="C491" s="15">
        <v>0</v>
      </c>
      <c r="D491" s="15">
        <v>15100</v>
      </c>
      <c r="E491" s="15">
        <v>15100</v>
      </c>
      <c r="F491" s="15">
        <v>13478.46</v>
      </c>
      <c r="G491" s="15">
        <v>13478.46</v>
      </c>
      <c r="H491" s="15">
        <v>13478.46</v>
      </c>
      <c r="I491" s="15">
        <v>13478.46</v>
      </c>
      <c r="J491" s="15">
        <v>0</v>
      </c>
      <c r="K491" s="15">
        <v>13478.46</v>
      </c>
    </row>
    <row r="492" spans="1:11" s="23" customFormat="1" ht="12.75" x14ac:dyDescent="0.2">
      <c r="A492" s="23" t="s">
        <v>773</v>
      </c>
      <c r="B492" s="23" t="s">
        <v>1102</v>
      </c>
      <c r="C492" s="15">
        <v>0</v>
      </c>
      <c r="D492" s="15">
        <v>56365.03</v>
      </c>
      <c r="E492" s="15">
        <v>56365.03</v>
      </c>
      <c r="F492" s="15">
        <v>56365.03</v>
      </c>
      <c r="G492" s="15">
        <v>56365.03</v>
      </c>
      <c r="H492" s="15">
        <v>56365.03</v>
      </c>
      <c r="I492" s="15">
        <v>56365.03</v>
      </c>
      <c r="J492" s="15">
        <v>0</v>
      </c>
      <c r="K492" s="15">
        <v>56365.03</v>
      </c>
    </row>
    <row r="493" spans="1:11" s="23" customFormat="1" ht="12.75" x14ac:dyDescent="0.2">
      <c r="A493" s="23" t="s">
        <v>774</v>
      </c>
      <c r="B493" s="23" t="s">
        <v>1103</v>
      </c>
      <c r="C493" s="15">
        <v>0</v>
      </c>
      <c r="D493" s="15">
        <v>43758.51</v>
      </c>
      <c r="E493" s="15">
        <v>43758.51</v>
      </c>
      <c r="F493" s="15">
        <v>37909.589999999997</v>
      </c>
      <c r="G493" s="15">
        <v>37909.589999999997</v>
      </c>
      <c r="H493" s="15">
        <v>37909.589999999997</v>
      </c>
      <c r="I493" s="15">
        <v>37909.589999999997</v>
      </c>
      <c r="J493" s="15">
        <v>0</v>
      </c>
      <c r="K493" s="15">
        <v>37909.589999999997</v>
      </c>
    </row>
    <row r="494" spans="1:11" s="23" customFormat="1" ht="12.75" x14ac:dyDescent="0.2">
      <c r="A494" s="23" t="s">
        <v>775</v>
      </c>
      <c r="B494" s="23" t="s">
        <v>1104</v>
      </c>
      <c r="C494" s="15">
        <v>0</v>
      </c>
      <c r="D494" s="15">
        <v>12478.65</v>
      </c>
      <c r="E494" s="15">
        <v>12478.65</v>
      </c>
      <c r="F494" s="15">
        <v>11436.55</v>
      </c>
      <c r="G494" s="15">
        <v>11436.55</v>
      </c>
      <c r="H494" s="15">
        <v>11436.55</v>
      </c>
      <c r="I494" s="15">
        <v>11436.55</v>
      </c>
      <c r="J494" s="15">
        <v>0</v>
      </c>
      <c r="K494" s="15">
        <v>11436.55</v>
      </c>
    </row>
    <row r="495" spans="1:11" s="23" customFormat="1" ht="12.75" x14ac:dyDescent="0.2">
      <c r="A495" s="23" t="s">
        <v>1392</v>
      </c>
      <c r="B495" s="23" t="s">
        <v>1615</v>
      </c>
      <c r="C495" s="15">
        <v>0</v>
      </c>
      <c r="D495" s="15">
        <v>37500</v>
      </c>
      <c r="E495" s="15">
        <v>37500</v>
      </c>
      <c r="F495" s="15">
        <v>36375.339999999997</v>
      </c>
      <c r="G495" s="15">
        <v>36375.339999999997</v>
      </c>
      <c r="H495" s="15">
        <v>36375.339999999997</v>
      </c>
      <c r="I495" s="15">
        <v>36375.339999999997</v>
      </c>
      <c r="J495" s="15">
        <v>0</v>
      </c>
      <c r="K495" s="15">
        <v>36375.339999999997</v>
      </c>
    </row>
    <row r="496" spans="1:11" s="23" customFormat="1" ht="12.75" x14ac:dyDescent="0.2">
      <c r="A496" s="23" t="s">
        <v>1393</v>
      </c>
      <c r="B496" s="23" t="s">
        <v>1616</v>
      </c>
      <c r="C496" s="15">
        <v>0</v>
      </c>
      <c r="D496" s="15">
        <v>131376</v>
      </c>
      <c r="E496" s="15">
        <v>131376</v>
      </c>
      <c r="F496" s="15">
        <v>29594.42</v>
      </c>
      <c r="G496" s="15">
        <v>29594.42</v>
      </c>
      <c r="H496" s="15">
        <v>29594.42</v>
      </c>
      <c r="I496" s="15">
        <v>29594.42</v>
      </c>
      <c r="J496" s="15">
        <v>0</v>
      </c>
      <c r="K496" s="15">
        <v>29594.42</v>
      </c>
    </row>
    <row r="497" spans="1:11" s="23" customFormat="1" ht="12.75" x14ac:dyDescent="0.2">
      <c r="A497" s="23" t="s">
        <v>1924</v>
      </c>
      <c r="B497" s="23" t="s">
        <v>1925</v>
      </c>
      <c r="C497" s="15">
        <v>0</v>
      </c>
      <c r="D497" s="15">
        <v>45900</v>
      </c>
      <c r="E497" s="15">
        <v>45900</v>
      </c>
      <c r="F497" s="15">
        <v>23186.82</v>
      </c>
      <c r="G497" s="15">
        <v>23186.82</v>
      </c>
      <c r="H497" s="15">
        <v>23186.82</v>
      </c>
      <c r="I497" s="15">
        <v>23186.82</v>
      </c>
      <c r="J497" s="15">
        <v>0</v>
      </c>
      <c r="K497" s="15">
        <v>23186.82</v>
      </c>
    </row>
    <row r="498" spans="1:11" s="23" customFormat="1" ht="12.75" x14ac:dyDescent="0.2">
      <c r="A498" s="23" t="s">
        <v>1926</v>
      </c>
      <c r="B498" s="23" t="s">
        <v>1927</v>
      </c>
      <c r="C498" s="15">
        <v>0</v>
      </c>
      <c r="D498" s="15">
        <v>50643</v>
      </c>
      <c r="E498" s="15">
        <v>50643</v>
      </c>
      <c r="F498" s="15">
        <v>37044.31</v>
      </c>
      <c r="G498" s="15">
        <v>37044.31</v>
      </c>
      <c r="H498" s="15">
        <v>37044.31</v>
      </c>
      <c r="I498" s="15">
        <v>37044.31</v>
      </c>
      <c r="J498" s="15">
        <v>0</v>
      </c>
      <c r="K498" s="15">
        <v>37044.31</v>
      </c>
    </row>
    <row r="499" spans="1:11" s="23" customFormat="1" ht="12.75" x14ac:dyDescent="0.2">
      <c r="A499" s="23" t="s">
        <v>1394</v>
      </c>
      <c r="B499" s="23" t="s">
        <v>1681</v>
      </c>
      <c r="C499" s="15">
        <v>0</v>
      </c>
      <c r="D499" s="15">
        <v>16529</v>
      </c>
      <c r="E499" s="15">
        <v>16529</v>
      </c>
      <c r="F499" s="15">
        <v>4178.8900000000003</v>
      </c>
      <c r="G499" s="15">
        <v>4178.8900000000003</v>
      </c>
      <c r="H499" s="15">
        <v>4178.8900000000003</v>
      </c>
      <c r="I499" s="15">
        <v>4178.8900000000003</v>
      </c>
      <c r="J499" s="15">
        <v>0</v>
      </c>
      <c r="K499" s="15">
        <v>4178.8900000000003</v>
      </c>
    </row>
    <row r="500" spans="1:11" s="23" customFormat="1" ht="12.75" x14ac:dyDescent="0.2">
      <c r="A500" s="23" t="s">
        <v>2218</v>
      </c>
      <c r="B500" s="23" t="s">
        <v>2373</v>
      </c>
      <c r="C500" s="15">
        <v>0</v>
      </c>
      <c r="D500" s="15">
        <v>7468.98</v>
      </c>
      <c r="E500" s="15">
        <v>7468.98</v>
      </c>
      <c r="F500" s="15">
        <v>3017.04</v>
      </c>
      <c r="G500" s="15">
        <v>3017.04</v>
      </c>
      <c r="H500" s="15">
        <v>3017.04</v>
      </c>
      <c r="I500" s="15">
        <v>3017.04</v>
      </c>
      <c r="J500" s="15">
        <v>0</v>
      </c>
      <c r="K500" s="15">
        <v>3017.04</v>
      </c>
    </row>
    <row r="501" spans="1:11" s="23" customFormat="1" ht="12.75" x14ac:dyDescent="0.2">
      <c r="A501" s="23" t="s">
        <v>1928</v>
      </c>
      <c r="B501" s="23" t="s">
        <v>1929</v>
      </c>
      <c r="C501" s="15">
        <v>0</v>
      </c>
      <c r="D501" s="15">
        <v>99990</v>
      </c>
      <c r="E501" s="15">
        <v>99990</v>
      </c>
      <c r="F501" s="15">
        <v>744.34</v>
      </c>
      <c r="G501" s="15">
        <v>744.34</v>
      </c>
      <c r="H501" s="15">
        <v>744.34</v>
      </c>
      <c r="I501" s="15">
        <v>744.34</v>
      </c>
      <c r="J501" s="15">
        <v>0</v>
      </c>
      <c r="K501" s="15">
        <v>744.34</v>
      </c>
    </row>
    <row r="502" spans="1:11" s="23" customFormat="1" ht="12.75" x14ac:dyDescent="0.2">
      <c r="A502" s="23" t="s">
        <v>1930</v>
      </c>
      <c r="B502" s="23" t="s">
        <v>1931</v>
      </c>
      <c r="C502" s="15">
        <v>0</v>
      </c>
      <c r="D502" s="15">
        <v>133586.64000000001</v>
      </c>
      <c r="E502" s="15">
        <v>133586.64000000001</v>
      </c>
      <c r="F502" s="15">
        <v>0</v>
      </c>
      <c r="G502" s="15">
        <v>0</v>
      </c>
      <c r="H502" s="15">
        <v>0</v>
      </c>
      <c r="I502" s="15">
        <v>0</v>
      </c>
      <c r="J502" s="15">
        <v>0</v>
      </c>
      <c r="K502" s="15">
        <v>0</v>
      </c>
    </row>
    <row r="503" spans="1:11" s="23" customFormat="1" ht="12.75" x14ac:dyDescent="0.2">
      <c r="A503" s="23" t="s">
        <v>2219</v>
      </c>
      <c r="B503" s="23" t="s">
        <v>2374</v>
      </c>
      <c r="C503" s="15">
        <v>0</v>
      </c>
      <c r="D503" s="15">
        <v>9300</v>
      </c>
      <c r="E503" s="15">
        <v>9300</v>
      </c>
      <c r="F503" s="15">
        <v>7782.78</v>
      </c>
      <c r="G503" s="15">
        <v>7782.78</v>
      </c>
      <c r="H503" s="15">
        <v>7782.78</v>
      </c>
      <c r="I503" s="15">
        <v>7782.78</v>
      </c>
      <c r="J503" s="15">
        <v>0</v>
      </c>
      <c r="K503" s="15">
        <v>7782.78</v>
      </c>
    </row>
    <row r="504" spans="1:11" s="23" customFormat="1" ht="12.75" x14ac:dyDescent="0.2">
      <c r="A504" s="23" t="s">
        <v>2220</v>
      </c>
      <c r="B504" s="23" t="s">
        <v>2375</v>
      </c>
      <c r="C504" s="15">
        <v>0</v>
      </c>
      <c r="D504" s="15">
        <v>45000</v>
      </c>
      <c r="E504" s="15">
        <v>45000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</row>
    <row r="505" spans="1:11" s="23" customFormat="1" ht="12.75" x14ac:dyDescent="0.2">
      <c r="A505" s="23" t="s">
        <v>776</v>
      </c>
      <c r="B505" s="23" t="s">
        <v>1011</v>
      </c>
      <c r="C505" s="15">
        <v>0</v>
      </c>
      <c r="D505" s="15">
        <v>1.1399999999999999</v>
      </c>
      <c r="E505" s="15">
        <v>1.1399999999999999</v>
      </c>
      <c r="F505" s="15">
        <v>1.1399999999999999</v>
      </c>
      <c r="G505" s="15">
        <v>1.1399999999999999</v>
      </c>
      <c r="H505" s="15">
        <v>1.1399999999999999</v>
      </c>
      <c r="I505" s="15">
        <v>1.1399999999999999</v>
      </c>
      <c r="J505" s="15">
        <v>0</v>
      </c>
      <c r="K505" s="15">
        <v>1.1399999999999999</v>
      </c>
    </row>
    <row r="506" spans="1:11" s="23" customFormat="1" ht="12.75" x14ac:dyDescent="0.2">
      <c r="A506" s="23" t="s">
        <v>777</v>
      </c>
      <c r="B506" s="23" t="s">
        <v>1012</v>
      </c>
      <c r="C506" s="15">
        <v>0</v>
      </c>
      <c r="D506" s="15">
        <v>35623.33</v>
      </c>
      <c r="E506" s="15">
        <v>35623.33</v>
      </c>
      <c r="F506" s="15">
        <v>30952.44</v>
      </c>
      <c r="G506" s="15">
        <v>30952.44</v>
      </c>
      <c r="H506" s="15">
        <v>30952.44</v>
      </c>
      <c r="I506" s="15">
        <v>30952.44</v>
      </c>
      <c r="J506" s="15">
        <v>0</v>
      </c>
      <c r="K506" s="15">
        <v>30952.44</v>
      </c>
    </row>
    <row r="507" spans="1:11" s="23" customFormat="1" ht="12.75" x14ac:dyDescent="0.2">
      <c r="A507" s="23" t="s">
        <v>778</v>
      </c>
      <c r="B507" s="23" t="s">
        <v>1013</v>
      </c>
      <c r="C507" s="15">
        <v>0</v>
      </c>
      <c r="D507" s="15">
        <v>38212.44</v>
      </c>
      <c r="E507" s="15">
        <v>38212.44</v>
      </c>
      <c r="F507" s="15">
        <v>34201.89</v>
      </c>
      <c r="G507" s="15">
        <v>34201.89</v>
      </c>
      <c r="H507" s="15">
        <v>34201.89</v>
      </c>
      <c r="I507" s="15">
        <v>34201.89</v>
      </c>
      <c r="J507" s="15">
        <v>0</v>
      </c>
      <c r="K507" s="15">
        <v>34201.89</v>
      </c>
    </row>
    <row r="508" spans="1:11" s="23" customFormat="1" ht="12.75" x14ac:dyDescent="0.2">
      <c r="A508" s="23" t="s">
        <v>779</v>
      </c>
      <c r="B508" s="23" t="s">
        <v>1105</v>
      </c>
      <c r="C508" s="15">
        <v>0</v>
      </c>
      <c r="D508" s="15">
        <v>13931.75</v>
      </c>
      <c r="E508" s="15">
        <v>13931.75</v>
      </c>
      <c r="F508" s="15">
        <v>12906.83</v>
      </c>
      <c r="G508" s="15">
        <v>12906.83</v>
      </c>
      <c r="H508" s="15">
        <v>12906.83</v>
      </c>
      <c r="I508" s="15">
        <v>12906.83</v>
      </c>
      <c r="J508" s="15">
        <v>3066.64</v>
      </c>
      <c r="K508" s="15">
        <v>15973.47</v>
      </c>
    </row>
    <row r="509" spans="1:11" s="23" customFormat="1" ht="12.75" x14ac:dyDescent="0.2">
      <c r="A509" s="23" t="s">
        <v>780</v>
      </c>
      <c r="B509" s="23" t="s">
        <v>1106</v>
      </c>
      <c r="C509" s="15">
        <v>0</v>
      </c>
      <c r="D509" s="15">
        <v>279552.95</v>
      </c>
      <c r="E509" s="15">
        <v>279552.95</v>
      </c>
      <c r="F509" s="15">
        <v>58529.2</v>
      </c>
      <c r="G509" s="15">
        <v>58529.2</v>
      </c>
      <c r="H509" s="15">
        <v>58529.2</v>
      </c>
      <c r="I509" s="15">
        <v>58529.2</v>
      </c>
      <c r="J509" s="15">
        <v>0</v>
      </c>
      <c r="K509" s="15">
        <v>58529.2</v>
      </c>
    </row>
    <row r="510" spans="1:11" s="23" customFormat="1" ht="12.75" x14ac:dyDescent="0.2">
      <c r="A510" s="23" t="s">
        <v>781</v>
      </c>
      <c r="B510" s="23" t="s">
        <v>1486</v>
      </c>
      <c r="C510" s="15">
        <v>0</v>
      </c>
      <c r="D510" s="15">
        <v>36477.78</v>
      </c>
      <c r="E510" s="15">
        <v>36477.78</v>
      </c>
      <c r="F510" s="15">
        <v>27270.09</v>
      </c>
      <c r="G510" s="15">
        <v>27270.09</v>
      </c>
      <c r="H510" s="15">
        <v>27270.09</v>
      </c>
      <c r="I510" s="15">
        <v>27270.09</v>
      </c>
      <c r="J510" s="15">
        <v>0</v>
      </c>
      <c r="K510" s="15">
        <v>27270.09</v>
      </c>
    </row>
    <row r="511" spans="1:11" s="23" customFormat="1" ht="12.75" x14ac:dyDescent="0.2">
      <c r="A511" s="23" t="s">
        <v>783</v>
      </c>
      <c r="B511" s="23" t="s">
        <v>1108</v>
      </c>
      <c r="C511" s="15">
        <v>0</v>
      </c>
      <c r="D511" s="15">
        <v>172398.29</v>
      </c>
      <c r="E511" s="15">
        <v>172398.29</v>
      </c>
      <c r="F511" s="15">
        <v>33595.35</v>
      </c>
      <c r="G511" s="15">
        <v>33595.35</v>
      </c>
      <c r="H511" s="15">
        <v>33595.35</v>
      </c>
      <c r="I511" s="15">
        <v>33595.35</v>
      </c>
      <c r="J511" s="15">
        <v>0</v>
      </c>
      <c r="K511" s="15">
        <v>33595.35</v>
      </c>
    </row>
    <row r="512" spans="1:11" s="23" customFormat="1" ht="12.75" x14ac:dyDescent="0.2">
      <c r="A512" s="23" t="s">
        <v>784</v>
      </c>
      <c r="B512" s="23" t="s">
        <v>1109</v>
      </c>
      <c r="C512" s="15">
        <v>0</v>
      </c>
      <c r="D512" s="15">
        <v>50681.25</v>
      </c>
      <c r="E512" s="15">
        <v>50681.25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</row>
    <row r="513" spans="1:11" s="23" customFormat="1" ht="12.75" x14ac:dyDescent="0.2">
      <c r="A513" s="23" t="s">
        <v>785</v>
      </c>
      <c r="B513" s="23" t="s">
        <v>1110</v>
      </c>
      <c r="C513" s="15">
        <v>0</v>
      </c>
      <c r="D513" s="15">
        <v>65177.71</v>
      </c>
      <c r="E513" s="15">
        <v>65177.71</v>
      </c>
      <c r="F513" s="15">
        <v>65177.71</v>
      </c>
      <c r="G513" s="15">
        <v>65177.71</v>
      </c>
      <c r="H513" s="15">
        <v>65177.71</v>
      </c>
      <c r="I513" s="15">
        <v>65177.71</v>
      </c>
      <c r="J513" s="15">
        <v>0</v>
      </c>
      <c r="K513" s="15">
        <v>65177.71</v>
      </c>
    </row>
    <row r="514" spans="1:11" s="23" customFormat="1" ht="12.75" x14ac:dyDescent="0.2">
      <c r="A514" s="23" t="s">
        <v>786</v>
      </c>
      <c r="B514" s="23" t="s">
        <v>1111</v>
      </c>
      <c r="C514" s="15">
        <v>0</v>
      </c>
      <c r="D514" s="15">
        <v>29166</v>
      </c>
      <c r="E514" s="15">
        <v>29166</v>
      </c>
      <c r="F514" s="15">
        <v>28800.41</v>
      </c>
      <c r="G514" s="15">
        <v>28800.41</v>
      </c>
      <c r="H514" s="15">
        <v>28800.41</v>
      </c>
      <c r="I514" s="15">
        <v>28800.41</v>
      </c>
      <c r="J514" s="15">
        <v>0</v>
      </c>
      <c r="K514" s="15">
        <v>28800.41</v>
      </c>
    </row>
    <row r="515" spans="1:11" s="23" customFormat="1" ht="12.75" x14ac:dyDescent="0.2">
      <c r="A515" s="23" t="s">
        <v>787</v>
      </c>
      <c r="B515" s="23" t="s">
        <v>1112</v>
      </c>
      <c r="C515" s="15">
        <v>0</v>
      </c>
      <c r="D515" s="15">
        <v>28938.51</v>
      </c>
      <c r="E515" s="15">
        <v>28938.51</v>
      </c>
      <c r="F515" s="15">
        <v>21175.759999999998</v>
      </c>
      <c r="G515" s="15">
        <v>21175.759999999998</v>
      </c>
      <c r="H515" s="15">
        <v>21175.759999999998</v>
      </c>
      <c r="I515" s="15">
        <v>21175.759999999998</v>
      </c>
      <c r="J515" s="15">
        <v>0</v>
      </c>
      <c r="K515" s="15">
        <v>21175.759999999998</v>
      </c>
    </row>
    <row r="516" spans="1:11" s="23" customFormat="1" ht="12.75" x14ac:dyDescent="0.2">
      <c r="A516" s="23" t="s">
        <v>788</v>
      </c>
      <c r="B516" s="23" t="s">
        <v>1113</v>
      </c>
      <c r="C516" s="15">
        <v>0</v>
      </c>
      <c r="D516" s="15">
        <v>75756.639999999999</v>
      </c>
      <c r="E516" s="15">
        <v>75756.639999999999</v>
      </c>
      <c r="F516" s="15">
        <v>39286.78</v>
      </c>
      <c r="G516" s="15">
        <v>39286.78</v>
      </c>
      <c r="H516" s="15">
        <v>39286.78</v>
      </c>
      <c r="I516" s="15">
        <v>39286.78</v>
      </c>
      <c r="J516" s="15">
        <v>0</v>
      </c>
      <c r="K516" s="15">
        <v>39286.78</v>
      </c>
    </row>
    <row r="517" spans="1:11" s="23" customFormat="1" ht="12.75" x14ac:dyDescent="0.2">
      <c r="A517" s="23" t="s">
        <v>789</v>
      </c>
      <c r="B517" s="23" t="s">
        <v>1114</v>
      </c>
      <c r="C517" s="15">
        <v>0</v>
      </c>
      <c r="D517" s="15">
        <v>74363.31</v>
      </c>
      <c r="E517" s="15">
        <v>74363.31</v>
      </c>
      <c r="F517" s="15">
        <v>40675.019999999997</v>
      </c>
      <c r="G517" s="15">
        <v>40675.019999999997</v>
      </c>
      <c r="H517" s="15">
        <v>40675.019999999997</v>
      </c>
      <c r="I517" s="15">
        <v>40675.019999999997</v>
      </c>
      <c r="J517" s="15">
        <v>0</v>
      </c>
      <c r="K517" s="15">
        <v>40675.019999999997</v>
      </c>
    </row>
    <row r="518" spans="1:11" s="23" customFormat="1" ht="12.75" x14ac:dyDescent="0.2">
      <c r="A518" s="23" t="s">
        <v>790</v>
      </c>
      <c r="B518" s="23" t="s">
        <v>1115</v>
      </c>
      <c r="C518" s="15">
        <v>0</v>
      </c>
      <c r="D518" s="15">
        <v>55636.51</v>
      </c>
      <c r="E518" s="15">
        <v>55636.51</v>
      </c>
      <c r="F518" s="15">
        <v>50301.98</v>
      </c>
      <c r="G518" s="15">
        <v>50301.98</v>
      </c>
      <c r="H518" s="15">
        <v>50301.98</v>
      </c>
      <c r="I518" s="15">
        <v>50301.98</v>
      </c>
      <c r="J518" s="15">
        <v>800</v>
      </c>
      <c r="K518" s="15">
        <v>51101.98</v>
      </c>
    </row>
    <row r="519" spans="1:11" s="23" customFormat="1" ht="12.75" x14ac:dyDescent="0.2">
      <c r="A519" s="23" t="s">
        <v>791</v>
      </c>
      <c r="B519" s="23" t="s">
        <v>1116</v>
      </c>
      <c r="C519" s="15">
        <v>0</v>
      </c>
      <c r="D519" s="15">
        <v>50179.07</v>
      </c>
      <c r="E519" s="15">
        <v>50179.07</v>
      </c>
      <c r="F519" s="15">
        <v>49999.86</v>
      </c>
      <c r="G519" s="15">
        <v>49999.86</v>
      </c>
      <c r="H519" s="15">
        <v>49999.86</v>
      </c>
      <c r="I519" s="15">
        <v>49999.86</v>
      </c>
      <c r="J519" s="15">
        <v>0</v>
      </c>
      <c r="K519" s="15">
        <v>49999.86</v>
      </c>
    </row>
    <row r="520" spans="1:11" s="23" customFormat="1" ht="12.75" x14ac:dyDescent="0.2">
      <c r="A520" s="23" t="s">
        <v>792</v>
      </c>
      <c r="B520" s="23" t="s">
        <v>1117</v>
      </c>
      <c r="C520" s="15">
        <v>0</v>
      </c>
      <c r="D520" s="15">
        <v>89278.12</v>
      </c>
      <c r="E520" s="15">
        <v>89278.12</v>
      </c>
      <c r="F520" s="15">
        <v>38368.89</v>
      </c>
      <c r="G520" s="15">
        <v>38368.89</v>
      </c>
      <c r="H520" s="15">
        <v>38368.89</v>
      </c>
      <c r="I520" s="15">
        <v>38368.89</v>
      </c>
      <c r="J520" s="15">
        <v>627.13</v>
      </c>
      <c r="K520" s="15">
        <v>38996.019999999997</v>
      </c>
    </row>
    <row r="521" spans="1:11" s="23" customFormat="1" ht="12.75" x14ac:dyDescent="0.2">
      <c r="A521" s="23" t="s">
        <v>793</v>
      </c>
      <c r="B521" s="23" t="s">
        <v>1118</v>
      </c>
      <c r="C521" s="15">
        <v>0</v>
      </c>
      <c r="D521" s="15">
        <v>39526.589999999997</v>
      </c>
      <c r="E521" s="15">
        <v>39526.589999999997</v>
      </c>
      <c r="F521" s="15">
        <v>31469.35</v>
      </c>
      <c r="G521" s="15">
        <v>31469.35</v>
      </c>
      <c r="H521" s="15">
        <v>31469.35</v>
      </c>
      <c r="I521" s="15">
        <v>31469.35</v>
      </c>
      <c r="J521" s="15">
        <v>0</v>
      </c>
      <c r="K521" s="15">
        <v>31469.35</v>
      </c>
    </row>
    <row r="522" spans="1:11" s="23" customFormat="1" ht="12.75" x14ac:dyDescent="0.2">
      <c r="A522" s="23" t="s">
        <v>794</v>
      </c>
      <c r="B522" s="23" t="s">
        <v>1119</v>
      </c>
      <c r="C522" s="15">
        <v>0</v>
      </c>
      <c r="D522" s="15">
        <v>62839.97</v>
      </c>
      <c r="E522" s="15">
        <v>62839.97</v>
      </c>
      <c r="F522" s="15">
        <v>45195</v>
      </c>
      <c r="G522" s="15">
        <v>45195</v>
      </c>
      <c r="H522" s="15">
        <v>45195</v>
      </c>
      <c r="I522" s="15">
        <v>45195</v>
      </c>
      <c r="J522" s="15">
        <v>0</v>
      </c>
      <c r="K522" s="15">
        <v>45195</v>
      </c>
    </row>
    <row r="523" spans="1:11" s="23" customFormat="1" ht="12.75" x14ac:dyDescent="0.2">
      <c r="A523" s="23" t="s">
        <v>795</v>
      </c>
      <c r="B523" s="23" t="s">
        <v>1487</v>
      </c>
      <c r="C523" s="15">
        <v>0</v>
      </c>
      <c r="D523" s="15">
        <v>1142.57</v>
      </c>
      <c r="E523" s="15">
        <v>1142.57</v>
      </c>
      <c r="F523" s="15">
        <v>0</v>
      </c>
      <c r="G523" s="15">
        <v>0</v>
      </c>
      <c r="H523" s="15">
        <v>0</v>
      </c>
      <c r="I523" s="15">
        <v>0</v>
      </c>
      <c r="J523" s="15">
        <v>0</v>
      </c>
      <c r="K523" s="15">
        <v>0</v>
      </c>
    </row>
    <row r="524" spans="1:11" s="23" customFormat="1" ht="12.75" x14ac:dyDescent="0.2">
      <c r="A524" s="23" t="s">
        <v>796</v>
      </c>
      <c r="B524" s="23" t="s">
        <v>1120</v>
      </c>
      <c r="C524" s="15">
        <v>0</v>
      </c>
      <c r="D524" s="15">
        <v>29921.63</v>
      </c>
      <c r="E524" s="15">
        <v>29921.63</v>
      </c>
      <c r="F524" s="15">
        <v>29921.63</v>
      </c>
      <c r="G524" s="15">
        <v>29921.63</v>
      </c>
      <c r="H524" s="15">
        <v>29921.63</v>
      </c>
      <c r="I524" s="15">
        <v>29921.63</v>
      </c>
      <c r="J524" s="15">
        <v>4294</v>
      </c>
      <c r="K524" s="15">
        <v>34215.629999999997</v>
      </c>
    </row>
    <row r="525" spans="1:11" s="23" customFormat="1" ht="12.75" x14ac:dyDescent="0.2">
      <c r="A525" s="23" t="s">
        <v>797</v>
      </c>
      <c r="B525" s="23" t="s">
        <v>1121</v>
      </c>
      <c r="C525" s="15">
        <v>0</v>
      </c>
      <c r="D525" s="15">
        <v>8750</v>
      </c>
      <c r="E525" s="15">
        <v>8750</v>
      </c>
      <c r="F525" s="15">
        <v>949.04</v>
      </c>
      <c r="G525" s="15">
        <v>949.04</v>
      </c>
      <c r="H525" s="15">
        <v>949.04</v>
      </c>
      <c r="I525" s="15">
        <v>949.04</v>
      </c>
      <c r="J525" s="15">
        <v>0</v>
      </c>
      <c r="K525" s="15">
        <v>949.04</v>
      </c>
    </row>
    <row r="526" spans="1:11" s="23" customFormat="1" ht="12.75" x14ac:dyDescent="0.2">
      <c r="A526" s="23" t="s">
        <v>1395</v>
      </c>
      <c r="B526" s="23" t="s">
        <v>1682</v>
      </c>
      <c r="C526" s="15">
        <v>0</v>
      </c>
      <c r="D526" s="15">
        <v>25320</v>
      </c>
      <c r="E526" s="15">
        <v>25320</v>
      </c>
      <c r="F526" s="15">
        <v>20814.18</v>
      </c>
      <c r="G526" s="15">
        <v>20814.18</v>
      </c>
      <c r="H526" s="15">
        <v>20814.18</v>
      </c>
      <c r="I526" s="15">
        <v>20814.18</v>
      </c>
      <c r="J526" s="15">
        <v>0</v>
      </c>
      <c r="K526" s="15">
        <v>20814.18</v>
      </c>
    </row>
    <row r="527" spans="1:11" s="23" customFormat="1" ht="12.75" x14ac:dyDescent="0.2">
      <c r="A527" s="23" t="s">
        <v>1396</v>
      </c>
      <c r="B527" s="23" t="s">
        <v>1683</v>
      </c>
      <c r="C527" s="15">
        <v>0</v>
      </c>
      <c r="D527" s="15">
        <v>256000.1</v>
      </c>
      <c r="E527" s="15">
        <v>256000.1</v>
      </c>
      <c r="F527" s="15">
        <v>239884.78</v>
      </c>
      <c r="G527" s="15">
        <v>239884.78</v>
      </c>
      <c r="H527" s="15">
        <v>239884.78</v>
      </c>
      <c r="I527" s="15">
        <v>239884.78</v>
      </c>
      <c r="J527" s="15">
        <v>781.04</v>
      </c>
      <c r="K527" s="15">
        <v>240665.82</v>
      </c>
    </row>
    <row r="528" spans="1:11" s="23" customFormat="1" ht="12.75" x14ac:dyDescent="0.2">
      <c r="A528" s="23" t="s">
        <v>1397</v>
      </c>
      <c r="B528" s="23" t="s">
        <v>1684</v>
      </c>
      <c r="C528" s="15">
        <v>0</v>
      </c>
      <c r="D528" s="15">
        <v>55.06</v>
      </c>
      <c r="E528" s="15">
        <v>55.06</v>
      </c>
      <c r="F528" s="15">
        <v>55.06</v>
      </c>
      <c r="G528" s="15">
        <v>55.06</v>
      </c>
      <c r="H528" s="15">
        <v>55.06</v>
      </c>
      <c r="I528" s="15">
        <v>55.06</v>
      </c>
      <c r="J528" s="15">
        <v>0</v>
      </c>
      <c r="K528" s="15">
        <v>55.06</v>
      </c>
    </row>
    <row r="529" spans="1:11" s="23" customFormat="1" ht="12.75" x14ac:dyDescent="0.2">
      <c r="A529" s="23" t="s">
        <v>1398</v>
      </c>
      <c r="B529" s="23" t="s">
        <v>1685</v>
      </c>
      <c r="C529" s="15">
        <v>0</v>
      </c>
      <c r="D529" s="15">
        <v>8573.1200000000008</v>
      </c>
      <c r="E529" s="15">
        <v>8573.1200000000008</v>
      </c>
      <c r="F529" s="15">
        <v>8573.1200000000008</v>
      </c>
      <c r="G529" s="15">
        <v>8573.1200000000008</v>
      </c>
      <c r="H529" s="15">
        <v>8573.1200000000008</v>
      </c>
      <c r="I529" s="15">
        <v>8573.1200000000008</v>
      </c>
      <c r="J529" s="15">
        <v>0</v>
      </c>
      <c r="K529" s="15">
        <v>8573.1200000000008</v>
      </c>
    </row>
    <row r="530" spans="1:11" s="23" customFormat="1" ht="12.75" x14ac:dyDescent="0.2">
      <c r="A530" s="23" t="s">
        <v>1399</v>
      </c>
      <c r="B530" s="23" t="s">
        <v>1686</v>
      </c>
      <c r="C530" s="15">
        <v>0</v>
      </c>
      <c r="D530" s="15">
        <v>8142</v>
      </c>
      <c r="E530" s="15">
        <v>8142</v>
      </c>
      <c r="F530" s="15">
        <v>7958.77</v>
      </c>
      <c r="G530" s="15">
        <v>7958.77</v>
      </c>
      <c r="H530" s="15">
        <v>7958.77</v>
      </c>
      <c r="I530" s="15">
        <v>7958.77</v>
      </c>
      <c r="J530" s="15">
        <v>0</v>
      </c>
      <c r="K530" s="15">
        <v>7958.77</v>
      </c>
    </row>
    <row r="531" spans="1:11" s="23" customFormat="1" ht="12.75" x14ac:dyDescent="0.2">
      <c r="A531" s="23" t="s">
        <v>1400</v>
      </c>
      <c r="B531" s="23" t="s">
        <v>1617</v>
      </c>
      <c r="C531" s="15">
        <v>0</v>
      </c>
      <c r="D531" s="15">
        <v>57402.78</v>
      </c>
      <c r="E531" s="15">
        <v>57402.78</v>
      </c>
      <c r="F531" s="15">
        <v>57402.78</v>
      </c>
      <c r="G531" s="15">
        <v>57402.78</v>
      </c>
      <c r="H531" s="15">
        <v>57402.78</v>
      </c>
      <c r="I531" s="15">
        <v>57402.78</v>
      </c>
      <c r="J531" s="15">
        <v>0</v>
      </c>
      <c r="K531" s="15">
        <v>57402.78</v>
      </c>
    </row>
    <row r="532" spans="1:11" s="23" customFormat="1" ht="12.75" x14ac:dyDescent="0.2">
      <c r="A532" s="23" t="s">
        <v>1401</v>
      </c>
      <c r="B532" s="23" t="s">
        <v>1687</v>
      </c>
      <c r="C532" s="15">
        <v>0</v>
      </c>
      <c r="D532" s="15">
        <v>2791306.81</v>
      </c>
      <c r="E532" s="15">
        <v>2791306.81</v>
      </c>
      <c r="F532" s="15">
        <v>942556.47</v>
      </c>
      <c r="G532" s="15">
        <v>910226.47</v>
      </c>
      <c r="H532" s="15">
        <v>910226.47</v>
      </c>
      <c r="I532" s="15">
        <v>910226.47</v>
      </c>
      <c r="J532" s="15">
        <v>30618.400000000001</v>
      </c>
      <c r="K532" s="15">
        <v>940844.87</v>
      </c>
    </row>
    <row r="533" spans="1:11" s="23" customFormat="1" ht="12.75" x14ac:dyDescent="0.2">
      <c r="A533" s="23" t="s">
        <v>1402</v>
      </c>
      <c r="B533" s="23" t="s">
        <v>1688</v>
      </c>
      <c r="C533" s="15">
        <v>0</v>
      </c>
      <c r="D533" s="15">
        <v>1860298.94</v>
      </c>
      <c r="E533" s="15">
        <v>1860298.94</v>
      </c>
      <c r="F533" s="15">
        <v>887223.13</v>
      </c>
      <c r="G533" s="15">
        <v>887223.13</v>
      </c>
      <c r="H533" s="15">
        <v>887223.13</v>
      </c>
      <c r="I533" s="15">
        <v>887223.13</v>
      </c>
      <c r="J533" s="15">
        <v>17.96</v>
      </c>
      <c r="K533" s="15">
        <v>887241.09</v>
      </c>
    </row>
    <row r="534" spans="1:11" s="23" customFormat="1" ht="12.75" x14ac:dyDescent="0.2">
      <c r="A534" s="23" t="s">
        <v>1403</v>
      </c>
      <c r="B534" s="23" t="s">
        <v>1618</v>
      </c>
      <c r="C534" s="15">
        <v>0</v>
      </c>
      <c r="D534" s="15">
        <v>187056.76</v>
      </c>
      <c r="E534" s="15">
        <v>187056.76</v>
      </c>
      <c r="F534" s="15">
        <v>117096.17</v>
      </c>
      <c r="G534" s="15">
        <v>117096.17</v>
      </c>
      <c r="H534" s="15">
        <v>117096.17</v>
      </c>
      <c r="I534" s="15">
        <v>117096.17</v>
      </c>
      <c r="J534" s="15">
        <v>0</v>
      </c>
      <c r="K534" s="15">
        <v>117096.17</v>
      </c>
    </row>
    <row r="535" spans="1:11" s="23" customFormat="1" ht="12.75" x14ac:dyDescent="0.2">
      <c r="A535" s="23" t="s">
        <v>1404</v>
      </c>
      <c r="B535" s="23" t="s">
        <v>1619</v>
      </c>
      <c r="C535" s="15">
        <v>0</v>
      </c>
      <c r="D535" s="15">
        <v>178015</v>
      </c>
      <c r="E535" s="15">
        <v>178015</v>
      </c>
      <c r="F535" s="15">
        <v>16431.03</v>
      </c>
      <c r="G535" s="15">
        <v>16431.03</v>
      </c>
      <c r="H535" s="15">
        <v>16431.03</v>
      </c>
      <c r="I535" s="15">
        <v>16431.03</v>
      </c>
      <c r="J535" s="15">
        <v>0</v>
      </c>
      <c r="K535" s="15">
        <v>16431.03</v>
      </c>
    </row>
    <row r="536" spans="1:11" s="23" customFormat="1" ht="12.75" x14ac:dyDescent="0.2">
      <c r="A536" s="23" t="s">
        <v>1405</v>
      </c>
      <c r="B536" s="23" t="s">
        <v>1620</v>
      </c>
      <c r="C536" s="15">
        <v>0</v>
      </c>
      <c r="D536" s="15">
        <v>19634</v>
      </c>
      <c r="E536" s="15">
        <v>19634</v>
      </c>
      <c r="F536" s="15">
        <v>19545.7</v>
      </c>
      <c r="G536" s="15">
        <v>19545.7</v>
      </c>
      <c r="H536" s="15">
        <v>19545.7</v>
      </c>
      <c r="I536" s="15">
        <v>19545.7</v>
      </c>
      <c r="J536" s="15">
        <v>0</v>
      </c>
      <c r="K536" s="15">
        <v>19545.7</v>
      </c>
    </row>
    <row r="537" spans="1:11" s="23" customFormat="1" ht="12.75" x14ac:dyDescent="0.2">
      <c r="A537" s="23" t="s">
        <v>1406</v>
      </c>
      <c r="B537" s="23" t="s">
        <v>1621</v>
      </c>
      <c r="C537" s="15">
        <v>0</v>
      </c>
      <c r="D537" s="15">
        <v>102504.21</v>
      </c>
      <c r="E537" s="15">
        <v>102504.21</v>
      </c>
      <c r="F537" s="15">
        <v>72646.34</v>
      </c>
      <c r="G537" s="15">
        <v>72646.34</v>
      </c>
      <c r="H537" s="15">
        <v>72646.34</v>
      </c>
      <c r="I537" s="15">
        <v>72646.34</v>
      </c>
      <c r="J537" s="15">
        <v>0</v>
      </c>
      <c r="K537" s="15">
        <v>72646.34</v>
      </c>
    </row>
    <row r="538" spans="1:11" s="23" customFormat="1" ht="12.75" x14ac:dyDescent="0.2">
      <c r="A538" s="23" t="s">
        <v>1407</v>
      </c>
      <c r="B538" s="23" t="s">
        <v>1622</v>
      </c>
      <c r="C538" s="15">
        <v>0</v>
      </c>
      <c r="D538" s="15">
        <v>93239.02</v>
      </c>
      <c r="E538" s="15">
        <v>93239.02</v>
      </c>
      <c r="F538" s="15">
        <v>93239.02</v>
      </c>
      <c r="G538" s="15">
        <v>93239.02</v>
      </c>
      <c r="H538" s="15">
        <v>93239.02</v>
      </c>
      <c r="I538" s="15">
        <v>93239.02</v>
      </c>
      <c r="J538" s="15">
        <v>0</v>
      </c>
      <c r="K538" s="15">
        <v>93239.02</v>
      </c>
    </row>
    <row r="539" spans="1:11" s="23" customFormat="1" ht="12.75" x14ac:dyDescent="0.2">
      <c r="A539" s="23" t="s">
        <v>1408</v>
      </c>
      <c r="B539" s="23" t="s">
        <v>2376</v>
      </c>
      <c r="C539" s="15">
        <v>0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</row>
    <row r="540" spans="1:11" s="23" customFormat="1" ht="12.75" x14ac:dyDescent="0.2">
      <c r="A540" s="23" t="s">
        <v>1409</v>
      </c>
      <c r="B540" s="23" t="s">
        <v>1623</v>
      </c>
      <c r="C540" s="15">
        <v>0</v>
      </c>
      <c r="D540" s="15">
        <v>130560</v>
      </c>
      <c r="E540" s="15">
        <v>130560</v>
      </c>
      <c r="F540" s="15">
        <v>64967.46</v>
      </c>
      <c r="G540" s="15">
        <v>64967.46</v>
      </c>
      <c r="H540" s="15">
        <v>64967.46</v>
      </c>
      <c r="I540" s="15">
        <v>64967.46</v>
      </c>
      <c r="J540" s="15">
        <v>0</v>
      </c>
      <c r="K540" s="15">
        <v>64967.46</v>
      </c>
    </row>
    <row r="541" spans="1:11" s="23" customFormat="1" ht="12.75" x14ac:dyDescent="0.2">
      <c r="A541" s="23" t="s">
        <v>1410</v>
      </c>
      <c r="B541" s="23" t="s">
        <v>1624</v>
      </c>
      <c r="C541" s="15">
        <v>0</v>
      </c>
      <c r="D541" s="15">
        <v>68217.600000000006</v>
      </c>
      <c r="E541" s="15">
        <v>68217.600000000006</v>
      </c>
      <c r="F541" s="15">
        <v>3062.31</v>
      </c>
      <c r="G541" s="15">
        <v>3062.31</v>
      </c>
      <c r="H541" s="15">
        <v>3062.31</v>
      </c>
      <c r="I541" s="15">
        <v>3062.31</v>
      </c>
      <c r="J541" s="15">
        <v>0</v>
      </c>
      <c r="K541" s="15">
        <v>3062.31</v>
      </c>
    </row>
    <row r="542" spans="1:11" s="23" customFormat="1" ht="12.75" x14ac:dyDescent="0.2">
      <c r="A542" s="23" t="s">
        <v>1932</v>
      </c>
      <c r="B542" s="23" t="s">
        <v>1933</v>
      </c>
      <c r="C542" s="15">
        <v>0</v>
      </c>
      <c r="D542" s="15">
        <v>93840</v>
      </c>
      <c r="E542" s="15">
        <v>93840</v>
      </c>
      <c r="F542" s="15">
        <v>46662.81</v>
      </c>
      <c r="G542" s="15">
        <v>46662.81</v>
      </c>
      <c r="H542" s="15">
        <v>46662.81</v>
      </c>
      <c r="I542" s="15">
        <v>46662.81</v>
      </c>
      <c r="J542" s="15">
        <v>0</v>
      </c>
      <c r="K542" s="15">
        <v>46662.81</v>
      </c>
    </row>
    <row r="543" spans="1:11" s="23" customFormat="1" ht="12.75" x14ac:dyDescent="0.2">
      <c r="A543" s="23" t="s">
        <v>1934</v>
      </c>
      <c r="B543" s="23" t="s">
        <v>1935</v>
      </c>
      <c r="C543" s="15">
        <v>0</v>
      </c>
      <c r="D543" s="15">
        <v>75786</v>
      </c>
      <c r="E543" s="15">
        <v>75786</v>
      </c>
      <c r="F543" s="15">
        <v>48211.9</v>
      </c>
      <c r="G543" s="15">
        <v>48211.9</v>
      </c>
      <c r="H543" s="15">
        <v>48211.9</v>
      </c>
      <c r="I543" s="15">
        <v>48211.9</v>
      </c>
      <c r="J543" s="15">
        <v>0</v>
      </c>
      <c r="K543" s="15">
        <v>48211.9</v>
      </c>
    </row>
    <row r="544" spans="1:11" s="23" customFormat="1" ht="12.75" x14ac:dyDescent="0.2">
      <c r="A544" s="23" t="s">
        <v>1936</v>
      </c>
      <c r="B544" s="23" t="s">
        <v>1937</v>
      </c>
      <c r="C544" s="15">
        <v>0</v>
      </c>
      <c r="D544" s="15">
        <v>66606</v>
      </c>
      <c r="E544" s="15">
        <v>66606</v>
      </c>
      <c r="F544" s="15">
        <v>43864.11</v>
      </c>
      <c r="G544" s="15">
        <v>43864.11</v>
      </c>
      <c r="H544" s="15">
        <v>43864.11</v>
      </c>
      <c r="I544" s="15">
        <v>43864.11</v>
      </c>
      <c r="J544" s="15">
        <v>0</v>
      </c>
      <c r="K544" s="15">
        <v>43864.11</v>
      </c>
    </row>
    <row r="545" spans="1:11" s="23" customFormat="1" ht="12.75" x14ac:dyDescent="0.2">
      <c r="A545" s="23" t="s">
        <v>1938</v>
      </c>
      <c r="B545" s="23" t="s">
        <v>1939</v>
      </c>
      <c r="C545" s="15">
        <v>0</v>
      </c>
      <c r="D545" s="15">
        <v>153628</v>
      </c>
      <c r="E545" s="15">
        <v>153628</v>
      </c>
      <c r="F545" s="15">
        <v>132751.34</v>
      </c>
      <c r="G545" s="15">
        <v>132751.34</v>
      </c>
      <c r="H545" s="15">
        <v>132751.34</v>
      </c>
      <c r="I545" s="15">
        <v>30591.34</v>
      </c>
      <c r="J545" s="15">
        <v>0</v>
      </c>
      <c r="K545" s="15">
        <v>30591.34</v>
      </c>
    </row>
    <row r="546" spans="1:11" s="23" customFormat="1" ht="12.75" x14ac:dyDescent="0.2">
      <c r="A546" s="23" t="s">
        <v>1940</v>
      </c>
      <c r="B546" s="23" t="s">
        <v>1941</v>
      </c>
      <c r="C546" s="15">
        <v>0</v>
      </c>
      <c r="D546" s="15">
        <v>100776</v>
      </c>
      <c r="E546" s="15">
        <v>100776</v>
      </c>
      <c r="F546" s="15">
        <v>15349.35</v>
      </c>
      <c r="G546" s="15">
        <v>15349.35</v>
      </c>
      <c r="H546" s="15">
        <v>15349.35</v>
      </c>
      <c r="I546" s="15">
        <v>15349.35</v>
      </c>
      <c r="J546" s="15">
        <v>0</v>
      </c>
      <c r="K546" s="15">
        <v>15349.35</v>
      </c>
    </row>
    <row r="547" spans="1:11" s="23" customFormat="1" ht="12.75" x14ac:dyDescent="0.2">
      <c r="A547" s="23" t="s">
        <v>1942</v>
      </c>
      <c r="B547" s="23" t="s">
        <v>1943</v>
      </c>
      <c r="C547" s="15">
        <v>0</v>
      </c>
      <c r="D547" s="15">
        <v>92871</v>
      </c>
      <c r="E547" s="15">
        <v>92871</v>
      </c>
      <c r="F547" s="15">
        <v>83057.66</v>
      </c>
      <c r="G547" s="15">
        <v>83057.66</v>
      </c>
      <c r="H547" s="15">
        <v>83057.66</v>
      </c>
      <c r="I547" s="15">
        <v>83057.66</v>
      </c>
      <c r="J547" s="15">
        <v>0</v>
      </c>
      <c r="K547" s="15">
        <v>83057.66</v>
      </c>
    </row>
    <row r="548" spans="1:11" s="23" customFormat="1" ht="12.75" x14ac:dyDescent="0.2">
      <c r="A548" s="23" t="s">
        <v>1944</v>
      </c>
      <c r="B548" s="23" t="s">
        <v>1945</v>
      </c>
      <c r="C548" s="15">
        <v>0</v>
      </c>
      <c r="D548" s="15">
        <v>82263</v>
      </c>
      <c r="E548" s="15">
        <v>82263</v>
      </c>
      <c r="F548" s="15">
        <v>19716.240000000002</v>
      </c>
      <c r="G548" s="15">
        <v>19716.240000000002</v>
      </c>
      <c r="H548" s="15">
        <v>19716.240000000002</v>
      </c>
      <c r="I548" s="15">
        <v>19716.240000000002</v>
      </c>
      <c r="J548" s="15">
        <v>0</v>
      </c>
      <c r="K548" s="15">
        <v>19716.240000000002</v>
      </c>
    </row>
    <row r="549" spans="1:11" s="23" customFormat="1" ht="12.75" x14ac:dyDescent="0.2">
      <c r="A549" s="23" t="s">
        <v>2221</v>
      </c>
      <c r="B549" s="23" t="s">
        <v>2377</v>
      </c>
      <c r="C549" s="15">
        <v>0</v>
      </c>
      <c r="D549" s="15">
        <v>20000</v>
      </c>
      <c r="E549" s="15">
        <v>20000</v>
      </c>
      <c r="F549" s="15">
        <v>19981.82</v>
      </c>
      <c r="G549" s="15">
        <v>19981.82</v>
      </c>
      <c r="H549" s="15">
        <v>19981.82</v>
      </c>
      <c r="I549" s="15">
        <v>19981.82</v>
      </c>
      <c r="J549" s="15">
        <v>0</v>
      </c>
      <c r="K549" s="15">
        <v>19981.82</v>
      </c>
    </row>
    <row r="550" spans="1:11" s="23" customFormat="1" ht="12.75" x14ac:dyDescent="0.2">
      <c r="A550" s="23" t="s">
        <v>1946</v>
      </c>
      <c r="B550" s="23" t="s">
        <v>1947</v>
      </c>
      <c r="C550" s="15">
        <v>0</v>
      </c>
      <c r="D550" s="15">
        <v>91500</v>
      </c>
      <c r="E550" s="15">
        <v>91500</v>
      </c>
      <c r="F550" s="15">
        <v>27198.27</v>
      </c>
      <c r="G550" s="15">
        <v>27198.27</v>
      </c>
      <c r="H550" s="15">
        <v>27198.27</v>
      </c>
      <c r="I550" s="15">
        <v>27198.27</v>
      </c>
      <c r="J550" s="15">
        <v>0</v>
      </c>
      <c r="K550" s="15">
        <v>27198.27</v>
      </c>
    </row>
    <row r="551" spans="1:11" s="23" customFormat="1" ht="12.75" x14ac:dyDescent="0.2">
      <c r="A551" s="23" t="s">
        <v>1948</v>
      </c>
      <c r="B551" s="23" t="s">
        <v>1949</v>
      </c>
      <c r="C551" s="15">
        <v>0</v>
      </c>
      <c r="D551" s="15">
        <v>175000.85</v>
      </c>
      <c r="E551" s="15">
        <v>175000.85</v>
      </c>
      <c r="F551" s="15">
        <v>152015.81</v>
      </c>
      <c r="G551" s="15">
        <v>152015.81</v>
      </c>
      <c r="H551" s="15">
        <v>152015.81</v>
      </c>
      <c r="I551" s="15">
        <v>152015.81</v>
      </c>
      <c r="J551" s="15">
        <v>0</v>
      </c>
      <c r="K551" s="15">
        <v>152015.81</v>
      </c>
    </row>
    <row r="552" spans="1:11" s="23" customFormat="1" ht="12.75" x14ac:dyDescent="0.2">
      <c r="A552" s="23" t="s">
        <v>1950</v>
      </c>
      <c r="B552" s="23" t="s">
        <v>1951</v>
      </c>
      <c r="C552" s="15">
        <v>0</v>
      </c>
      <c r="D552" s="15">
        <v>60802.84</v>
      </c>
      <c r="E552" s="15">
        <v>60802.84</v>
      </c>
      <c r="F552" s="15">
        <v>21720.78</v>
      </c>
      <c r="G552" s="15">
        <v>21720.78</v>
      </c>
      <c r="H552" s="15">
        <v>21720.78</v>
      </c>
      <c r="I552" s="15">
        <v>21720.78</v>
      </c>
      <c r="J552" s="15">
        <v>0</v>
      </c>
      <c r="K552" s="15">
        <v>21720.78</v>
      </c>
    </row>
    <row r="553" spans="1:11" s="23" customFormat="1" ht="12.75" x14ac:dyDescent="0.2">
      <c r="A553" s="23" t="s">
        <v>798</v>
      </c>
      <c r="B553" s="23" t="s">
        <v>1488</v>
      </c>
      <c r="C553" s="15">
        <v>0</v>
      </c>
      <c r="D553" s="15">
        <v>443.1</v>
      </c>
      <c r="E553" s="15">
        <v>443.1</v>
      </c>
      <c r="F553" s="15">
        <v>0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</row>
    <row r="554" spans="1:11" s="23" customFormat="1" ht="12.75" x14ac:dyDescent="0.2">
      <c r="A554" s="23" t="s">
        <v>2222</v>
      </c>
      <c r="B554" s="23" t="s">
        <v>2378</v>
      </c>
      <c r="C554" s="15">
        <v>0</v>
      </c>
      <c r="D554" s="15">
        <v>92401.73</v>
      </c>
      <c r="E554" s="15">
        <v>92401.73</v>
      </c>
      <c r="F554" s="15">
        <v>27407.99</v>
      </c>
      <c r="G554" s="15">
        <v>27407.99</v>
      </c>
      <c r="H554" s="15">
        <v>27407.99</v>
      </c>
      <c r="I554" s="15">
        <v>27407.99</v>
      </c>
      <c r="J554" s="15">
        <v>1482</v>
      </c>
      <c r="K554" s="15">
        <v>28889.99</v>
      </c>
    </row>
    <row r="555" spans="1:11" s="23" customFormat="1" ht="12.75" x14ac:dyDescent="0.2">
      <c r="A555" s="23" t="s">
        <v>2223</v>
      </c>
      <c r="B555" s="23" t="s">
        <v>2379</v>
      </c>
      <c r="C555" s="15">
        <v>0</v>
      </c>
      <c r="D555" s="15">
        <v>7625.63</v>
      </c>
      <c r="E555" s="15">
        <v>7625.63</v>
      </c>
      <c r="F555" s="15">
        <v>5531.91</v>
      </c>
      <c r="G555" s="15">
        <v>5531.91</v>
      </c>
      <c r="H555" s="15">
        <v>5531.91</v>
      </c>
      <c r="I555" s="15">
        <v>5531.91</v>
      </c>
      <c r="J555" s="15">
        <v>0</v>
      </c>
      <c r="K555" s="15">
        <v>5531.91</v>
      </c>
    </row>
    <row r="556" spans="1:11" s="23" customFormat="1" ht="12.75" x14ac:dyDescent="0.2">
      <c r="A556" s="23" t="s">
        <v>2224</v>
      </c>
      <c r="B556" s="23" t="s">
        <v>2380</v>
      </c>
      <c r="C556" s="15">
        <v>0</v>
      </c>
      <c r="D556" s="15">
        <v>49430.28</v>
      </c>
      <c r="E556" s="15">
        <v>49430.28</v>
      </c>
      <c r="F556" s="15">
        <v>7545.2</v>
      </c>
      <c r="G556" s="15">
        <v>7545.2</v>
      </c>
      <c r="H556" s="15">
        <v>7545.2</v>
      </c>
      <c r="I556" s="15">
        <v>7545.2</v>
      </c>
      <c r="J556" s="15">
        <v>0</v>
      </c>
      <c r="K556" s="15">
        <v>7545.2</v>
      </c>
    </row>
    <row r="557" spans="1:11" s="23" customFormat="1" ht="12.75" x14ac:dyDescent="0.2">
      <c r="A557" s="23" t="s">
        <v>2225</v>
      </c>
      <c r="B557" s="23" t="s">
        <v>2381</v>
      </c>
      <c r="C557" s="15">
        <v>0</v>
      </c>
      <c r="D557" s="15">
        <v>106448.46</v>
      </c>
      <c r="E557" s="15">
        <v>106448.46</v>
      </c>
      <c r="F557" s="15">
        <v>4181.51</v>
      </c>
      <c r="G557" s="15">
        <v>4181.51</v>
      </c>
      <c r="H557" s="15">
        <v>4181.51</v>
      </c>
      <c r="I557" s="15">
        <v>4181.51</v>
      </c>
      <c r="J557" s="15">
        <v>0</v>
      </c>
      <c r="K557" s="15">
        <v>4181.51</v>
      </c>
    </row>
    <row r="558" spans="1:11" s="23" customFormat="1" ht="12.75" x14ac:dyDescent="0.2">
      <c r="A558" s="23" t="s">
        <v>2226</v>
      </c>
      <c r="B558" s="23" t="s">
        <v>2382</v>
      </c>
      <c r="C558" s="15">
        <v>0</v>
      </c>
      <c r="D558" s="15">
        <v>156616.97</v>
      </c>
      <c r="E558" s="15">
        <v>156616.97</v>
      </c>
      <c r="F558" s="15">
        <v>67697.63</v>
      </c>
      <c r="G558" s="15">
        <v>67697.63</v>
      </c>
      <c r="H558" s="15">
        <v>67697.63</v>
      </c>
      <c r="I558" s="15">
        <v>67697.63</v>
      </c>
      <c r="J558" s="15">
        <v>0</v>
      </c>
      <c r="K558" s="15">
        <v>67697.63</v>
      </c>
    </row>
    <row r="559" spans="1:11" s="23" customFormat="1" ht="12.75" x14ac:dyDescent="0.2">
      <c r="A559" s="23" t="s">
        <v>2227</v>
      </c>
      <c r="B559" s="23" t="s">
        <v>2383</v>
      </c>
      <c r="C559" s="15">
        <v>0</v>
      </c>
      <c r="D559" s="15">
        <v>21000</v>
      </c>
      <c r="E559" s="15">
        <v>21000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</row>
    <row r="560" spans="1:11" s="23" customFormat="1" ht="12.75" x14ac:dyDescent="0.2">
      <c r="A560" s="23" t="s">
        <v>2228</v>
      </c>
      <c r="B560" s="23" t="s">
        <v>2384</v>
      </c>
      <c r="C560" s="15">
        <v>0</v>
      </c>
      <c r="D560" s="15">
        <v>24922.35</v>
      </c>
      <c r="E560" s="15">
        <v>24922.35</v>
      </c>
      <c r="F560" s="15">
        <v>10025.16</v>
      </c>
      <c r="G560" s="15">
        <v>10025.16</v>
      </c>
      <c r="H560" s="15">
        <v>10025.16</v>
      </c>
      <c r="I560" s="15">
        <v>10025.16</v>
      </c>
      <c r="J560" s="15">
        <v>0</v>
      </c>
      <c r="K560" s="15">
        <v>10025.16</v>
      </c>
    </row>
    <row r="561" spans="1:11" s="23" customFormat="1" ht="12.75" x14ac:dyDescent="0.2">
      <c r="A561" s="23" t="s">
        <v>2229</v>
      </c>
      <c r="B561" s="23" t="s">
        <v>2385</v>
      </c>
      <c r="C561" s="15">
        <v>0</v>
      </c>
      <c r="D561" s="15">
        <v>22000</v>
      </c>
      <c r="E561" s="15">
        <v>22000</v>
      </c>
      <c r="F561" s="15">
        <v>21820.63</v>
      </c>
      <c r="G561" s="15">
        <v>21820.63</v>
      </c>
      <c r="H561" s="15">
        <v>21820.63</v>
      </c>
      <c r="I561" s="15">
        <v>21820.63</v>
      </c>
      <c r="J561" s="15">
        <v>0</v>
      </c>
      <c r="K561" s="15">
        <v>21820.63</v>
      </c>
    </row>
    <row r="562" spans="1:11" s="23" customFormat="1" ht="12.75" x14ac:dyDescent="0.2">
      <c r="A562" s="23" t="s">
        <v>2230</v>
      </c>
      <c r="B562" s="23" t="s">
        <v>2386</v>
      </c>
      <c r="C562" s="15">
        <v>0</v>
      </c>
      <c r="D562" s="15">
        <v>19000</v>
      </c>
      <c r="E562" s="15">
        <v>19000</v>
      </c>
      <c r="F562" s="15">
        <v>12286.41</v>
      </c>
      <c r="G562" s="15">
        <v>12286.41</v>
      </c>
      <c r="H562" s="15">
        <v>12286.41</v>
      </c>
      <c r="I562" s="15">
        <v>12286.41</v>
      </c>
      <c r="J562" s="15">
        <v>0</v>
      </c>
      <c r="K562" s="15">
        <v>12286.41</v>
      </c>
    </row>
    <row r="563" spans="1:11" s="23" customFormat="1" ht="12.75" x14ac:dyDescent="0.2">
      <c r="A563" s="23" t="s">
        <v>1952</v>
      </c>
      <c r="B563" s="23" t="s">
        <v>1953</v>
      </c>
      <c r="C563" s="15">
        <v>0</v>
      </c>
      <c r="D563" s="15">
        <v>118308.17</v>
      </c>
      <c r="E563" s="15">
        <v>118308.17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</row>
    <row r="564" spans="1:11" s="23" customFormat="1" ht="12.75" x14ac:dyDescent="0.2">
      <c r="A564" s="23" t="s">
        <v>1954</v>
      </c>
      <c r="B564" s="23" t="s">
        <v>1955</v>
      </c>
      <c r="C564" s="15">
        <v>0</v>
      </c>
      <c r="D564" s="15">
        <v>1023489</v>
      </c>
      <c r="E564" s="15">
        <v>1023489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</row>
    <row r="565" spans="1:11" s="23" customFormat="1" ht="12.75" x14ac:dyDescent="0.2">
      <c r="A565" s="23" t="s">
        <v>1956</v>
      </c>
      <c r="B565" s="23" t="s">
        <v>1957</v>
      </c>
      <c r="C565" s="15">
        <v>0</v>
      </c>
      <c r="D565" s="15">
        <v>1543500</v>
      </c>
      <c r="E565" s="15">
        <v>1543500</v>
      </c>
      <c r="F565" s="15">
        <v>13237.88</v>
      </c>
      <c r="G565" s="15">
        <v>13237.88</v>
      </c>
      <c r="H565" s="15">
        <v>13237.88</v>
      </c>
      <c r="I565" s="15">
        <v>13237.88</v>
      </c>
      <c r="J565" s="15">
        <v>0</v>
      </c>
      <c r="K565" s="15">
        <v>13237.88</v>
      </c>
    </row>
    <row r="566" spans="1:11" s="23" customFormat="1" ht="12.75" x14ac:dyDescent="0.2">
      <c r="A566" s="23" t="s">
        <v>1958</v>
      </c>
      <c r="B566" s="23" t="s">
        <v>1959</v>
      </c>
      <c r="C566" s="15">
        <v>0</v>
      </c>
      <c r="D566" s="15">
        <v>1740776</v>
      </c>
      <c r="E566" s="15">
        <v>1740776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</row>
    <row r="567" spans="1:11" s="23" customFormat="1" ht="12.75" x14ac:dyDescent="0.2">
      <c r="A567" s="23" t="s">
        <v>1960</v>
      </c>
      <c r="B567" s="23" t="s">
        <v>1961</v>
      </c>
      <c r="C567" s="15">
        <v>0</v>
      </c>
      <c r="D567" s="15">
        <v>82645</v>
      </c>
      <c r="E567" s="15">
        <v>82645</v>
      </c>
      <c r="F567" s="15">
        <v>80169.509999999995</v>
      </c>
      <c r="G567" s="15">
        <v>80169.509999999995</v>
      </c>
      <c r="H567" s="15">
        <v>80169.509999999995</v>
      </c>
      <c r="I567" s="15">
        <v>80169.509999999995</v>
      </c>
      <c r="J567" s="15">
        <v>0</v>
      </c>
      <c r="K567" s="15">
        <v>80169.509999999995</v>
      </c>
    </row>
    <row r="568" spans="1:11" s="23" customFormat="1" ht="12.75" x14ac:dyDescent="0.2">
      <c r="A568" s="23" t="s">
        <v>1962</v>
      </c>
      <c r="B568" s="23" t="s">
        <v>1963</v>
      </c>
      <c r="C568" s="15">
        <v>0</v>
      </c>
      <c r="D568" s="15">
        <v>16529</v>
      </c>
      <c r="E568" s="15">
        <v>16529</v>
      </c>
      <c r="F568" s="15">
        <v>16528.96</v>
      </c>
      <c r="G568" s="15">
        <v>16528.96</v>
      </c>
      <c r="H568" s="15">
        <v>16528.96</v>
      </c>
      <c r="I568" s="15">
        <v>16528.96</v>
      </c>
      <c r="J568" s="15">
        <v>0</v>
      </c>
      <c r="K568" s="15">
        <v>16528.96</v>
      </c>
    </row>
    <row r="569" spans="1:11" s="23" customFormat="1" ht="12.75" x14ac:dyDescent="0.2">
      <c r="A569" s="23" t="s">
        <v>1964</v>
      </c>
      <c r="B569" s="23" t="s">
        <v>1965</v>
      </c>
      <c r="C569" s="15">
        <v>0</v>
      </c>
      <c r="D569" s="15">
        <v>16529</v>
      </c>
      <c r="E569" s="15">
        <v>16529</v>
      </c>
      <c r="F569" s="15">
        <v>16514.740000000002</v>
      </c>
      <c r="G569" s="15">
        <v>16514.740000000002</v>
      </c>
      <c r="H569" s="15">
        <v>16514.740000000002</v>
      </c>
      <c r="I569" s="15">
        <v>16514.740000000002</v>
      </c>
      <c r="J569" s="15">
        <v>0</v>
      </c>
      <c r="K569" s="15">
        <v>16514.740000000002</v>
      </c>
    </row>
    <row r="570" spans="1:11" s="23" customFormat="1" ht="12.75" x14ac:dyDescent="0.2">
      <c r="A570" s="23" t="s">
        <v>1966</v>
      </c>
      <c r="B570" s="23" t="s">
        <v>1967</v>
      </c>
      <c r="C570" s="15">
        <v>0</v>
      </c>
      <c r="D570" s="15">
        <v>500</v>
      </c>
      <c r="E570" s="15">
        <v>500</v>
      </c>
      <c r="F570" s="15">
        <v>0</v>
      </c>
      <c r="G570" s="15">
        <v>0</v>
      </c>
      <c r="H570" s="15">
        <v>0</v>
      </c>
      <c r="I570" s="15">
        <v>0</v>
      </c>
      <c r="J570" s="15">
        <v>0</v>
      </c>
      <c r="K570" s="15">
        <v>0</v>
      </c>
    </row>
    <row r="571" spans="1:11" s="23" customFormat="1" ht="12.75" x14ac:dyDescent="0.2">
      <c r="A571" s="23" t="s">
        <v>799</v>
      </c>
      <c r="B571" s="23" t="s">
        <v>1014</v>
      </c>
      <c r="C571" s="15">
        <v>0</v>
      </c>
      <c r="D571" s="15">
        <v>45260.3</v>
      </c>
      <c r="E571" s="15">
        <v>45260.3</v>
      </c>
      <c r="F571" s="15">
        <v>0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</row>
    <row r="572" spans="1:11" s="23" customFormat="1" ht="12.75" x14ac:dyDescent="0.2">
      <c r="A572" s="23" t="s">
        <v>800</v>
      </c>
      <c r="B572" s="23" t="s">
        <v>1489</v>
      </c>
      <c r="C572" s="15">
        <v>0</v>
      </c>
      <c r="D572" s="15">
        <v>50712.24</v>
      </c>
      <c r="E572" s="15">
        <v>50712.24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</row>
    <row r="573" spans="1:11" s="23" customFormat="1" ht="12.75" x14ac:dyDescent="0.2">
      <c r="A573" s="23" t="s">
        <v>801</v>
      </c>
      <c r="B573" s="23" t="s">
        <v>1490</v>
      </c>
      <c r="C573" s="15">
        <v>0</v>
      </c>
      <c r="D573" s="15">
        <v>229629.06</v>
      </c>
      <c r="E573" s="15">
        <v>229629.06</v>
      </c>
      <c r="F573" s="15">
        <v>225385.4</v>
      </c>
      <c r="G573" s="15">
        <v>225385.4</v>
      </c>
      <c r="H573" s="15">
        <v>225385.4</v>
      </c>
      <c r="I573" s="15">
        <v>225385.4</v>
      </c>
      <c r="J573" s="15">
        <v>0</v>
      </c>
      <c r="K573" s="15">
        <v>225385.4</v>
      </c>
    </row>
    <row r="574" spans="1:11" s="23" customFormat="1" ht="12.75" x14ac:dyDescent="0.2">
      <c r="A574" s="23" t="s">
        <v>802</v>
      </c>
      <c r="B574" s="23" t="s">
        <v>1015</v>
      </c>
      <c r="C574" s="15">
        <v>0</v>
      </c>
      <c r="D574" s="15">
        <v>6357.17</v>
      </c>
      <c r="E574" s="15">
        <v>6357.17</v>
      </c>
      <c r="F574" s="15">
        <v>5656.11</v>
      </c>
      <c r="G574" s="15">
        <v>5656.11</v>
      </c>
      <c r="H574" s="15">
        <v>5656.11</v>
      </c>
      <c r="I574" s="15">
        <v>5656.11</v>
      </c>
      <c r="J574" s="15">
        <v>0</v>
      </c>
      <c r="K574" s="15">
        <v>5656.11</v>
      </c>
    </row>
    <row r="575" spans="1:11" s="23" customFormat="1" ht="12.75" x14ac:dyDescent="0.2">
      <c r="A575" s="23" t="s">
        <v>2231</v>
      </c>
      <c r="B575" s="23" t="s">
        <v>2387</v>
      </c>
      <c r="C575" s="15">
        <v>0</v>
      </c>
      <c r="D575" s="15">
        <v>35840</v>
      </c>
      <c r="E575" s="15">
        <v>35840</v>
      </c>
      <c r="F575" s="15">
        <v>35833.370000000003</v>
      </c>
      <c r="G575" s="15">
        <v>35833.370000000003</v>
      </c>
      <c r="H575" s="15">
        <v>35833.370000000003</v>
      </c>
      <c r="I575" s="15">
        <v>35833.370000000003</v>
      </c>
      <c r="J575" s="15">
        <v>0</v>
      </c>
      <c r="K575" s="15">
        <v>35833.370000000003</v>
      </c>
    </row>
    <row r="576" spans="1:11" s="23" customFormat="1" ht="12.75" x14ac:dyDescent="0.2">
      <c r="A576" s="23" t="s">
        <v>803</v>
      </c>
      <c r="B576" s="23" t="s">
        <v>1491</v>
      </c>
      <c r="C576" s="15">
        <v>6700</v>
      </c>
      <c r="D576" s="15">
        <v>-1533.9300000000003</v>
      </c>
      <c r="E576" s="15">
        <v>5166.07</v>
      </c>
      <c r="F576" s="15">
        <v>5161.3</v>
      </c>
      <c r="G576" s="15">
        <v>5161.3</v>
      </c>
      <c r="H576" s="15">
        <v>5161.3</v>
      </c>
      <c r="I576" s="15">
        <v>5019.54</v>
      </c>
      <c r="J576" s="15">
        <v>0</v>
      </c>
      <c r="K576" s="15">
        <v>5019.54</v>
      </c>
    </row>
    <row r="577" spans="1:11" s="23" customFormat="1" ht="12.75" x14ac:dyDescent="0.2">
      <c r="A577" s="23" t="s">
        <v>804</v>
      </c>
      <c r="B577" s="23" t="s">
        <v>1492</v>
      </c>
      <c r="C577" s="15">
        <v>9703</v>
      </c>
      <c r="D577" s="15">
        <v>1890.6299999999992</v>
      </c>
      <c r="E577" s="15">
        <v>11593.63</v>
      </c>
      <c r="F577" s="15">
        <v>8844.9</v>
      </c>
      <c r="G577" s="15">
        <v>8844.9</v>
      </c>
      <c r="H577" s="15">
        <v>8844.9</v>
      </c>
      <c r="I577" s="15">
        <v>7844.9</v>
      </c>
      <c r="J577" s="15">
        <v>0</v>
      </c>
      <c r="K577" s="15">
        <v>7844.9</v>
      </c>
    </row>
    <row r="578" spans="1:11" s="23" customFormat="1" ht="12.75" x14ac:dyDescent="0.2">
      <c r="A578" s="23" t="s">
        <v>805</v>
      </c>
      <c r="B578" s="23" t="s">
        <v>1493</v>
      </c>
      <c r="C578" s="15">
        <v>3465</v>
      </c>
      <c r="D578" s="15">
        <v>10362.68</v>
      </c>
      <c r="E578" s="15">
        <v>13827.68</v>
      </c>
      <c r="F578" s="15">
        <v>11057.07</v>
      </c>
      <c r="G578" s="15">
        <v>11057.07</v>
      </c>
      <c r="H578" s="15">
        <v>11057.07</v>
      </c>
      <c r="I578" s="15">
        <v>11057.07</v>
      </c>
      <c r="J578" s="15">
        <v>0</v>
      </c>
      <c r="K578" s="15">
        <v>11057.07</v>
      </c>
    </row>
    <row r="579" spans="1:11" s="23" customFormat="1" ht="12.75" x14ac:dyDescent="0.2">
      <c r="A579" s="23" t="s">
        <v>806</v>
      </c>
      <c r="B579" s="23" t="s">
        <v>1494</v>
      </c>
      <c r="C579" s="15">
        <v>3465</v>
      </c>
      <c r="D579" s="15">
        <v>6596.43</v>
      </c>
      <c r="E579" s="15">
        <v>10061.43</v>
      </c>
      <c r="F579" s="15">
        <v>9318.2999999999993</v>
      </c>
      <c r="G579" s="15">
        <v>9318.2999999999993</v>
      </c>
      <c r="H579" s="15">
        <v>9318.2999999999993</v>
      </c>
      <c r="I579" s="15">
        <v>9318.2999999999993</v>
      </c>
      <c r="J579" s="15">
        <v>0</v>
      </c>
      <c r="K579" s="15">
        <v>9318.2999999999993</v>
      </c>
    </row>
    <row r="580" spans="1:11" s="23" customFormat="1" ht="12.75" x14ac:dyDescent="0.2">
      <c r="A580" s="23" t="s">
        <v>807</v>
      </c>
      <c r="B580" s="23" t="s">
        <v>1495</v>
      </c>
      <c r="C580" s="15">
        <v>0</v>
      </c>
      <c r="D580" s="15">
        <v>20194.77</v>
      </c>
      <c r="E580" s="15">
        <v>20194.77</v>
      </c>
      <c r="F580" s="15">
        <v>6473.26</v>
      </c>
      <c r="G580" s="15">
        <v>6473.26</v>
      </c>
      <c r="H580" s="15">
        <v>6473.26</v>
      </c>
      <c r="I580" s="15">
        <v>6473.26</v>
      </c>
      <c r="J580" s="15">
        <v>0</v>
      </c>
      <c r="K580" s="15">
        <v>6473.26</v>
      </c>
    </row>
    <row r="581" spans="1:11" s="23" customFormat="1" ht="12.75" x14ac:dyDescent="0.2">
      <c r="A581" s="23" t="s">
        <v>808</v>
      </c>
      <c r="B581" s="23" t="s">
        <v>1016</v>
      </c>
      <c r="C581" s="15">
        <v>0</v>
      </c>
      <c r="D581" s="15">
        <v>222965.29</v>
      </c>
      <c r="E581" s="15">
        <v>222965.29</v>
      </c>
      <c r="F581" s="15">
        <v>86283.05</v>
      </c>
      <c r="G581" s="15">
        <v>86283.05</v>
      </c>
      <c r="H581" s="15">
        <v>86283.05</v>
      </c>
      <c r="I581" s="15">
        <v>86283.05</v>
      </c>
      <c r="J581" s="15">
        <v>0</v>
      </c>
      <c r="K581" s="15">
        <v>86283.05</v>
      </c>
    </row>
    <row r="582" spans="1:11" s="23" customFormat="1" ht="12.75" x14ac:dyDescent="0.2">
      <c r="A582" s="23" t="s">
        <v>809</v>
      </c>
      <c r="B582" s="23" t="s">
        <v>1017</v>
      </c>
      <c r="C582" s="15">
        <v>0</v>
      </c>
      <c r="D582" s="15">
        <v>58720.35</v>
      </c>
      <c r="E582" s="15">
        <v>58720.35</v>
      </c>
      <c r="F582" s="15">
        <v>53177.39</v>
      </c>
      <c r="G582" s="15">
        <v>53177.39</v>
      </c>
      <c r="H582" s="15">
        <v>53177.39</v>
      </c>
      <c r="I582" s="15">
        <v>53177.39</v>
      </c>
      <c r="J582" s="15">
        <v>0</v>
      </c>
      <c r="K582" s="15">
        <v>53177.39</v>
      </c>
    </row>
    <row r="583" spans="1:11" s="23" customFormat="1" ht="12.75" x14ac:dyDescent="0.2">
      <c r="A583" s="23" t="s">
        <v>810</v>
      </c>
      <c r="B583" s="23" t="s">
        <v>1018</v>
      </c>
      <c r="C583" s="15">
        <v>0</v>
      </c>
      <c r="D583" s="15">
        <v>59525.83</v>
      </c>
      <c r="E583" s="15">
        <v>59525.83</v>
      </c>
      <c r="F583" s="15">
        <v>59525.83</v>
      </c>
      <c r="G583" s="15">
        <v>59525.83</v>
      </c>
      <c r="H583" s="15">
        <v>59525.83</v>
      </c>
      <c r="I583" s="15">
        <v>59525.83</v>
      </c>
      <c r="J583" s="15">
        <v>0</v>
      </c>
      <c r="K583" s="15">
        <v>59525.83</v>
      </c>
    </row>
    <row r="584" spans="1:11" s="23" customFormat="1" ht="12.75" x14ac:dyDescent="0.2">
      <c r="A584" s="23" t="s">
        <v>811</v>
      </c>
      <c r="B584" s="23" t="s">
        <v>1019</v>
      </c>
      <c r="C584" s="15">
        <v>0</v>
      </c>
      <c r="D584" s="15">
        <v>27096.39</v>
      </c>
      <c r="E584" s="15">
        <v>27096.39</v>
      </c>
      <c r="F584" s="15">
        <v>17840.05</v>
      </c>
      <c r="G584" s="15">
        <v>17840.05</v>
      </c>
      <c r="H584" s="15">
        <v>17840.05</v>
      </c>
      <c r="I584" s="15">
        <v>17840.05</v>
      </c>
      <c r="J584" s="15">
        <v>0</v>
      </c>
      <c r="K584" s="15">
        <v>17840.05</v>
      </c>
    </row>
    <row r="585" spans="1:11" s="23" customFormat="1" ht="12.75" x14ac:dyDescent="0.2">
      <c r="A585" s="23" t="s">
        <v>812</v>
      </c>
      <c r="B585" s="23" t="s">
        <v>1020</v>
      </c>
      <c r="C585" s="15">
        <v>0</v>
      </c>
      <c r="D585" s="15">
        <v>15182.46</v>
      </c>
      <c r="E585" s="15">
        <v>15182.46</v>
      </c>
      <c r="F585" s="15">
        <v>15182.46</v>
      </c>
      <c r="G585" s="15">
        <v>15182.46</v>
      </c>
      <c r="H585" s="15">
        <v>15182.46</v>
      </c>
      <c r="I585" s="15">
        <v>15182.46</v>
      </c>
      <c r="J585" s="15">
        <v>30.48</v>
      </c>
      <c r="K585" s="15">
        <v>15212.94</v>
      </c>
    </row>
    <row r="586" spans="1:11" s="23" customFormat="1" ht="12.75" x14ac:dyDescent="0.2">
      <c r="A586" s="23" t="s">
        <v>813</v>
      </c>
      <c r="B586" s="23" t="s">
        <v>1021</v>
      </c>
      <c r="C586" s="15">
        <v>0</v>
      </c>
      <c r="D586" s="15">
        <v>9535.6299999999992</v>
      </c>
      <c r="E586" s="15">
        <v>9535.6299999999992</v>
      </c>
      <c r="F586" s="15">
        <v>8539.98</v>
      </c>
      <c r="G586" s="15">
        <v>8539.98</v>
      </c>
      <c r="H586" s="15">
        <v>8539.98</v>
      </c>
      <c r="I586" s="15">
        <v>8539.98</v>
      </c>
      <c r="J586" s="15">
        <v>0</v>
      </c>
      <c r="K586" s="15">
        <v>8539.98</v>
      </c>
    </row>
    <row r="587" spans="1:11" s="23" customFormat="1" ht="12.75" x14ac:dyDescent="0.2">
      <c r="A587" s="23" t="s">
        <v>814</v>
      </c>
      <c r="B587" s="23" t="s">
        <v>1022</v>
      </c>
      <c r="C587" s="15">
        <v>0</v>
      </c>
      <c r="D587" s="15">
        <v>41441.550000000003</v>
      </c>
      <c r="E587" s="15">
        <v>41441.550000000003</v>
      </c>
      <c r="F587" s="15">
        <v>40871.919999999998</v>
      </c>
      <c r="G587" s="15">
        <v>40871.919999999998</v>
      </c>
      <c r="H587" s="15">
        <v>40871.919999999998</v>
      </c>
      <c r="I587" s="15">
        <v>40871.919999999998</v>
      </c>
      <c r="J587" s="15">
        <v>0</v>
      </c>
      <c r="K587" s="15">
        <v>40871.919999999998</v>
      </c>
    </row>
    <row r="588" spans="1:11" s="23" customFormat="1" ht="12.75" x14ac:dyDescent="0.2">
      <c r="A588" s="23" t="s">
        <v>815</v>
      </c>
      <c r="B588" s="23" t="s">
        <v>1023</v>
      </c>
      <c r="C588" s="15">
        <v>0</v>
      </c>
      <c r="D588" s="15">
        <v>58095</v>
      </c>
      <c r="E588" s="15">
        <v>58095</v>
      </c>
      <c r="F588" s="15">
        <v>48765.38</v>
      </c>
      <c r="G588" s="15">
        <v>48765.38</v>
      </c>
      <c r="H588" s="15">
        <v>48765.38</v>
      </c>
      <c r="I588" s="15">
        <v>48765.38</v>
      </c>
      <c r="J588" s="15">
        <v>371.12</v>
      </c>
      <c r="K588" s="15">
        <v>49136.5</v>
      </c>
    </row>
    <row r="589" spans="1:11" s="23" customFormat="1" ht="12.75" x14ac:dyDescent="0.2">
      <c r="A589" s="23" t="s">
        <v>816</v>
      </c>
      <c r="B589" s="23" t="s">
        <v>1024</v>
      </c>
      <c r="C589" s="15">
        <v>0</v>
      </c>
      <c r="D589" s="15">
        <v>54713.17</v>
      </c>
      <c r="E589" s="15">
        <v>54713.17</v>
      </c>
      <c r="F589" s="15">
        <v>54713.17</v>
      </c>
      <c r="G589" s="15">
        <v>54713.17</v>
      </c>
      <c r="H589" s="15">
        <v>54713.17</v>
      </c>
      <c r="I589" s="15">
        <v>54713.17</v>
      </c>
      <c r="J589" s="15">
        <v>0</v>
      </c>
      <c r="K589" s="15">
        <v>54713.17</v>
      </c>
    </row>
    <row r="590" spans="1:11" s="23" customFormat="1" ht="12.75" x14ac:dyDescent="0.2">
      <c r="A590" s="23" t="s">
        <v>817</v>
      </c>
      <c r="B590" s="23" t="s">
        <v>1496</v>
      </c>
      <c r="C590" s="15">
        <v>0</v>
      </c>
      <c r="D590" s="15">
        <v>441372.35</v>
      </c>
      <c r="E590" s="15">
        <v>441372.35</v>
      </c>
      <c r="F590" s="15">
        <v>121650.31</v>
      </c>
      <c r="G590" s="15">
        <v>121650.31</v>
      </c>
      <c r="H590" s="15">
        <v>121650.31</v>
      </c>
      <c r="I590" s="15">
        <v>121650.31</v>
      </c>
      <c r="J590" s="15">
        <v>0</v>
      </c>
      <c r="K590" s="15">
        <v>121650.31</v>
      </c>
    </row>
    <row r="591" spans="1:11" s="23" customFormat="1" ht="12.75" x14ac:dyDescent="0.2">
      <c r="A591" s="23" t="s">
        <v>818</v>
      </c>
      <c r="B591" s="23" t="s">
        <v>1122</v>
      </c>
      <c r="C591" s="15">
        <v>0</v>
      </c>
      <c r="D591" s="15">
        <v>96606.22</v>
      </c>
      <c r="E591" s="15">
        <v>96606.22</v>
      </c>
      <c r="F591" s="15">
        <v>56382.43</v>
      </c>
      <c r="G591" s="15">
        <v>56382.43</v>
      </c>
      <c r="H591" s="15">
        <v>56382.43</v>
      </c>
      <c r="I591" s="15">
        <v>56382.43</v>
      </c>
      <c r="J591" s="15">
        <v>0</v>
      </c>
      <c r="K591" s="15">
        <v>56382.43</v>
      </c>
    </row>
    <row r="592" spans="1:11" s="23" customFormat="1" ht="12.75" x14ac:dyDescent="0.2">
      <c r="A592" s="23" t="s">
        <v>819</v>
      </c>
      <c r="B592" s="23" t="s">
        <v>1497</v>
      </c>
      <c r="C592" s="15">
        <v>0</v>
      </c>
      <c r="D592" s="15">
        <v>16666</v>
      </c>
      <c r="E592" s="15">
        <v>16666</v>
      </c>
      <c r="F592" s="15">
        <v>16650.23</v>
      </c>
      <c r="G592" s="15">
        <v>16650.23</v>
      </c>
      <c r="H592" s="15">
        <v>16650.23</v>
      </c>
      <c r="I592" s="15">
        <v>16650.23</v>
      </c>
      <c r="J592" s="15">
        <v>0</v>
      </c>
      <c r="K592" s="15">
        <v>16650.23</v>
      </c>
    </row>
    <row r="593" spans="1:11" s="23" customFormat="1" ht="12.75" x14ac:dyDescent="0.2">
      <c r="A593" s="23" t="s">
        <v>820</v>
      </c>
      <c r="B593" s="23" t="s">
        <v>1498</v>
      </c>
      <c r="C593" s="15">
        <v>0</v>
      </c>
      <c r="D593" s="15">
        <v>4167</v>
      </c>
      <c r="E593" s="15">
        <v>4167</v>
      </c>
      <c r="F593" s="15">
        <v>3952.81</v>
      </c>
      <c r="G593" s="15">
        <v>3952.81</v>
      </c>
      <c r="H593" s="15">
        <v>3952.81</v>
      </c>
      <c r="I593" s="15">
        <v>3952.81</v>
      </c>
      <c r="J593" s="15">
        <v>0</v>
      </c>
      <c r="K593" s="15">
        <v>3952.81</v>
      </c>
    </row>
    <row r="594" spans="1:11" s="23" customFormat="1" ht="12.75" x14ac:dyDescent="0.2">
      <c r="A594" s="23" t="s">
        <v>821</v>
      </c>
      <c r="B594" s="23" t="s">
        <v>1499</v>
      </c>
      <c r="C594" s="15">
        <v>0</v>
      </c>
      <c r="D594" s="15">
        <v>1365.04</v>
      </c>
      <c r="E594" s="15">
        <v>1365.04</v>
      </c>
      <c r="F594" s="15">
        <v>214.24</v>
      </c>
      <c r="G594" s="15">
        <v>214.24</v>
      </c>
      <c r="H594" s="15">
        <v>214.24</v>
      </c>
      <c r="I594" s="15">
        <v>214.24</v>
      </c>
      <c r="J594" s="15">
        <v>0</v>
      </c>
      <c r="K594" s="15">
        <v>214.24</v>
      </c>
    </row>
    <row r="595" spans="1:11" s="23" customFormat="1" ht="12.75" x14ac:dyDescent="0.2">
      <c r="A595" s="23" t="s">
        <v>822</v>
      </c>
      <c r="B595" s="23" t="s">
        <v>1123</v>
      </c>
      <c r="C595" s="15">
        <v>0</v>
      </c>
      <c r="D595" s="15">
        <v>20689.849999999999</v>
      </c>
      <c r="E595" s="15">
        <v>20689.849999999999</v>
      </c>
      <c r="F595" s="15">
        <v>20689.849999999999</v>
      </c>
      <c r="G595" s="15">
        <v>20689.849999999999</v>
      </c>
      <c r="H595" s="15">
        <v>20689.849999999999</v>
      </c>
      <c r="I595" s="15">
        <v>20689.849999999999</v>
      </c>
      <c r="J595" s="15">
        <v>0</v>
      </c>
      <c r="K595" s="15">
        <v>20689.849999999999</v>
      </c>
    </row>
    <row r="596" spans="1:11" s="23" customFormat="1" ht="12.75" x14ac:dyDescent="0.2">
      <c r="A596" s="23" t="s">
        <v>823</v>
      </c>
      <c r="B596" s="23" t="s">
        <v>1500</v>
      </c>
      <c r="C596" s="15">
        <v>0</v>
      </c>
      <c r="D596" s="15">
        <v>3632.8</v>
      </c>
      <c r="E596" s="15">
        <v>3632.8</v>
      </c>
      <c r="F596" s="15">
        <v>3632.8</v>
      </c>
      <c r="G596" s="15">
        <v>3632.8</v>
      </c>
      <c r="H596" s="15">
        <v>3632.8</v>
      </c>
      <c r="I596" s="15">
        <v>3632.8</v>
      </c>
      <c r="J596" s="15">
        <v>0</v>
      </c>
      <c r="K596" s="15">
        <v>3632.8</v>
      </c>
    </row>
    <row r="597" spans="1:11" s="23" customFormat="1" ht="12.75" x14ac:dyDescent="0.2">
      <c r="A597" s="23" t="s">
        <v>825</v>
      </c>
      <c r="B597" s="23" t="s">
        <v>1125</v>
      </c>
      <c r="C597" s="15">
        <v>0</v>
      </c>
      <c r="D597" s="15">
        <v>52366.45</v>
      </c>
      <c r="E597" s="15">
        <v>52366.45</v>
      </c>
      <c r="F597" s="15">
        <v>37356.980000000003</v>
      </c>
      <c r="G597" s="15">
        <v>37356.980000000003</v>
      </c>
      <c r="H597" s="15">
        <v>37356.980000000003</v>
      </c>
      <c r="I597" s="15">
        <v>37356.980000000003</v>
      </c>
      <c r="J597" s="15">
        <v>0</v>
      </c>
      <c r="K597" s="15">
        <v>37356.980000000003</v>
      </c>
    </row>
    <row r="598" spans="1:11" s="23" customFormat="1" ht="12.75" x14ac:dyDescent="0.2">
      <c r="A598" s="23" t="s">
        <v>826</v>
      </c>
      <c r="B598" s="23" t="s">
        <v>1126</v>
      </c>
      <c r="C598" s="15">
        <v>0</v>
      </c>
      <c r="D598" s="15">
        <v>49439.92</v>
      </c>
      <c r="E598" s="15">
        <v>49439.92</v>
      </c>
      <c r="F598" s="15">
        <v>25855.279999999999</v>
      </c>
      <c r="G598" s="15">
        <v>25855.279999999999</v>
      </c>
      <c r="H598" s="15">
        <v>25855.279999999999</v>
      </c>
      <c r="I598" s="15">
        <v>25855.279999999999</v>
      </c>
      <c r="J598" s="15">
        <v>0</v>
      </c>
      <c r="K598" s="15">
        <v>25855.279999999999</v>
      </c>
    </row>
    <row r="599" spans="1:11" s="23" customFormat="1" ht="12.75" x14ac:dyDescent="0.2">
      <c r="A599" s="23" t="s">
        <v>827</v>
      </c>
      <c r="B599" s="23" t="s">
        <v>1501</v>
      </c>
      <c r="C599" s="15">
        <v>0</v>
      </c>
      <c r="D599" s="15">
        <v>36642.5</v>
      </c>
      <c r="E599" s="15">
        <v>36642.5</v>
      </c>
      <c r="F599" s="15">
        <v>0</v>
      </c>
      <c r="G599" s="15">
        <v>0</v>
      </c>
      <c r="H599" s="15">
        <v>0</v>
      </c>
      <c r="I599" s="15">
        <v>0</v>
      </c>
      <c r="J599" s="15">
        <v>0</v>
      </c>
      <c r="K599" s="15">
        <v>0</v>
      </c>
    </row>
    <row r="600" spans="1:11" s="23" customFormat="1" ht="12.75" x14ac:dyDescent="0.2">
      <c r="A600" s="23" t="s">
        <v>828</v>
      </c>
      <c r="B600" s="23" t="s">
        <v>1127</v>
      </c>
      <c r="C600" s="15">
        <v>0</v>
      </c>
      <c r="D600" s="15">
        <v>69092.33</v>
      </c>
      <c r="E600" s="15">
        <v>69092.33</v>
      </c>
      <c r="F600" s="15">
        <v>37795.22</v>
      </c>
      <c r="G600" s="15">
        <v>37795.22</v>
      </c>
      <c r="H600" s="15">
        <v>37795.22</v>
      </c>
      <c r="I600" s="15">
        <v>37795.22</v>
      </c>
      <c r="J600" s="15">
        <v>1900</v>
      </c>
      <c r="K600" s="15">
        <v>39695.22</v>
      </c>
    </row>
    <row r="601" spans="1:11" s="23" customFormat="1" ht="12.75" x14ac:dyDescent="0.2">
      <c r="A601" s="23" t="s">
        <v>829</v>
      </c>
      <c r="B601" s="23" t="s">
        <v>1625</v>
      </c>
      <c r="C601" s="15">
        <v>0</v>
      </c>
      <c r="D601" s="15">
        <v>201906.18</v>
      </c>
      <c r="E601" s="15">
        <v>201906.18</v>
      </c>
      <c r="F601" s="15">
        <v>93869.36</v>
      </c>
      <c r="G601" s="15">
        <v>93869.36</v>
      </c>
      <c r="H601" s="15">
        <v>93869.36</v>
      </c>
      <c r="I601" s="15">
        <v>93869.36</v>
      </c>
      <c r="J601" s="15">
        <v>18.41</v>
      </c>
      <c r="K601" s="15">
        <v>93887.77</v>
      </c>
    </row>
    <row r="602" spans="1:11" s="23" customFormat="1" ht="12.75" x14ac:dyDescent="0.2">
      <c r="A602" s="23" t="s">
        <v>1411</v>
      </c>
      <c r="B602" s="23" t="s">
        <v>1626</v>
      </c>
      <c r="C602" s="15">
        <v>0</v>
      </c>
      <c r="D602" s="15">
        <v>63682.64</v>
      </c>
      <c r="E602" s="15">
        <v>63682.64</v>
      </c>
      <c r="F602" s="15">
        <v>63682.64</v>
      </c>
      <c r="G602" s="15">
        <v>63682.64</v>
      </c>
      <c r="H602" s="15">
        <v>63682.64</v>
      </c>
      <c r="I602" s="15">
        <v>63682.64</v>
      </c>
      <c r="J602" s="15">
        <v>1810.74</v>
      </c>
      <c r="K602" s="15">
        <v>65493.38</v>
      </c>
    </row>
    <row r="603" spans="1:11" s="23" customFormat="1" ht="12.75" x14ac:dyDescent="0.2">
      <c r="A603" s="23" t="s">
        <v>1412</v>
      </c>
      <c r="B603" s="23" t="s">
        <v>1689</v>
      </c>
      <c r="C603" s="15">
        <v>0</v>
      </c>
      <c r="D603" s="15">
        <v>59406.73</v>
      </c>
      <c r="E603" s="15">
        <v>59406.73</v>
      </c>
      <c r="F603" s="15">
        <v>59406.73</v>
      </c>
      <c r="G603" s="15">
        <v>59406.73</v>
      </c>
      <c r="H603" s="15">
        <v>59406.73</v>
      </c>
      <c r="I603" s="15">
        <v>59406.73</v>
      </c>
      <c r="J603" s="15">
        <v>0</v>
      </c>
      <c r="K603" s="15">
        <v>59406.73</v>
      </c>
    </row>
    <row r="604" spans="1:11" s="23" customFormat="1" ht="12.75" x14ac:dyDescent="0.2">
      <c r="A604" s="23" t="s">
        <v>1413</v>
      </c>
      <c r="B604" s="23" t="s">
        <v>1690</v>
      </c>
      <c r="C604" s="15">
        <v>0</v>
      </c>
      <c r="D604" s="15">
        <v>51506</v>
      </c>
      <c r="E604" s="15">
        <v>51506</v>
      </c>
      <c r="F604" s="15">
        <v>51473.04</v>
      </c>
      <c r="G604" s="15">
        <v>51473.04</v>
      </c>
      <c r="H604" s="15">
        <v>51473.04</v>
      </c>
      <c r="I604" s="15">
        <v>51473.04</v>
      </c>
      <c r="J604" s="15">
        <v>0</v>
      </c>
      <c r="K604" s="15">
        <v>51473.04</v>
      </c>
    </row>
    <row r="605" spans="1:11" s="23" customFormat="1" ht="12.75" x14ac:dyDescent="0.2">
      <c r="A605" s="23" t="s">
        <v>1414</v>
      </c>
      <c r="B605" s="23" t="s">
        <v>1691</v>
      </c>
      <c r="C605" s="15">
        <v>0</v>
      </c>
      <c r="D605" s="15">
        <v>39354.42</v>
      </c>
      <c r="E605" s="15">
        <v>39354.42</v>
      </c>
      <c r="F605" s="15">
        <v>0</v>
      </c>
      <c r="G605" s="15">
        <v>0</v>
      </c>
      <c r="H605" s="15">
        <v>0</v>
      </c>
      <c r="I605" s="15">
        <v>0</v>
      </c>
      <c r="J605" s="15">
        <v>0</v>
      </c>
      <c r="K605" s="15">
        <v>0</v>
      </c>
    </row>
    <row r="606" spans="1:11" s="23" customFormat="1" ht="12.75" x14ac:dyDescent="0.2">
      <c r="A606" s="23" t="s">
        <v>1415</v>
      </c>
      <c r="B606" s="23" t="s">
        <v>1627</v>
      </c>
      <c r="C606" s="15">
        <v>0</v>
      </c>
      <c r="D606" s="15">
        <v>55940.41</v>
      </c>
      <c r="E606" s="15">
        <v>55940.41</v>
      </c>
      <c r="F606" s="15">
        <v>37259.480000000003</v>
      </c>
      <c r="G606" s="15">
        <v>37259.480000000003</v>
      </c>
      <c r="H606" s="15">
        <v>37259.480000000003</v>
      </c>
      <c r="I606" s="15">
        <v>37259.480000000003</v>
      </c>
      <c r="J606" s="15">
        <v>0</v>
      </c>
      <c r="K606" s="15">
        <v>37259.480000000003</v>
      </c>
    </row>
    <row r="607" spans="1:11" s="23" customFormat="1" ht="12.75" x14ac:dyDescent="0.2">
      <c r="A607" s="23" t="s">
        <v>1416</v>
      </c>
      <c r="B607" s="23" t="s">
        <v>1628</v>
      </c>
      <c r="C607" s="15">
        <v>0</v>
      </c>
      <c r="D607" s="15">
        <v>83988</v>
      </c>
      <c r="E607" s="15">
        <v>83988</v>
      </c>
      <c r="F607" s="15">
        <v>83555.08</v>
      </c>
      <c r="G607" s="15">
        <v>83555.08</v>
      </c>
      <c r="H607" s="15">
        <v>83555.08</v>
      </c>
      <c r="I607" s="15">
        <v>83555.08</v>
      </c>
      <c r="J607" s="15">
        <v>0</v>
      </c>
      <c r="K607" s="15">
        <v>83555.08</v>
      </c>
    </row>
    <row r="608" spans="1:11" s="23" customFormat="1" ht="12.75" x14ac:dyDescent="0.2">
      <c r="A608" s="23" t="s">
        <v>1417</v>
      </c>
      <c r="B608" s="23" t="s">
        <v>1629</v>
      </c>
      <c r="C608" s="15">
        <v>0</v>
      </c>
      <c r="D608" s="15">
        <v>37500</v>
      </c>
      <c r="E608" s="15">
        <v>37500</v>
      </c>
      <c r="F608" s="15">
        <v>37500</v>
      </c>
      <c r="G608" s="15">
        <v>37500</v>
      </c>
      <c r="H608" s="15">
        <v>37500</v>
      </c>
      <c r="I608" s="15">
        <v>37500</v>
      </c>
      <c r="J608" s="15">
        <v>0</v>
      </c>
      <c r="K608" s="15">
        <v>37500</v>
      </c>
    </row>
    <row r="609" spans="1:11" s="23" customFormat="1" ht="12.75" x14ac:dyDescent="0.2">
      <c r="A609" s="23" t="s">
        <v>1418</v>
      </c>
      <c r="B609" s="23" t="s">
        <v>1630</v>
      </c>
      <c r="C609" s="15">
        <v>0</v>
      </c>
      <c r="D609" s="15">
        <v>20833</v>
      </c>
      <c r="E609" s="15">
        <v>20833</v>
      </c>
      <c r="F609" s="15">
        <v>20649.8</v>
      </c>
      <c r="G609" s="15">
        <v>20649.8</v>
      </c>
      <c r="H609" s="15">
        <v>20649.8</v>
      </c>
      <c r="I609" s="15">
        <v>20649.8</v>
      </c>
      <c r="J609" s="15">
        <v>0</v>
      </c>
      <c r="K609" s="15">
        <v>20649.8</v>
      </c>
    </row>
    <row r="610" spans="1:11" s="23" customFormat="1" ht="12.75" x14ac:dyDescent="0.2">
      <c r="A610" s="23" t="s">
        <v>1419</v>
      </c>
      <c r="B610" s="23" t="s">
        <v>1631</v>
      </c>
      <c r="C610" s="15">
        <v>0</v>
      </c>
      <c r="D610" s="15">
        <v>45900</v>
      </c>
      <c r="E610" s="15">
        <v>45900</v>
      </c>
      <c r="F610" s="15">
        <v>22810.41</v>
      </c>
      <c r="G610" s="15">
        <v>22810.41</v>
      </c>
      <c r="H610" s="15">
        <v>22810.41</v>
      </c>
      <c r="I610" s="15">
        <v>22810.41</v>
      </c>
      <c r="J610" s="15">
        <v>0</v>
      </c>
      <c r="K610" s="15">
        <v>22810.41</v>
      </c>
    </row>
    <row r="611" spans="1:11" s="23" customFormat="1" ht="12.75" x14ac:dyDescent="0.2">
      <c r="A611" s="23" t="s">
        <v>1420</v>
      </c>
      <c r="B611" s="23" t="s">
        <v>1632</v>
      </c>
      <c r="C611" s="15">
        <v>0</v>
      </c>
      <c r="D611" s="15">
        <v>66912</v>
      </c>
      <c r="E611" s="15">
        <v>66912</v>
      </c>
      <c r="F611" s="15">
        <v>16063.33</v>
      </c>
      <c r="G611" s="15">
        <v>16063.33</v>
      </c>
      <c r="H611" s="15">
        <v>16063.33</v>
      </c>
      <c r="I611" s="15">
        <v>16063.33</v>
      </c>
      <c r="J611" s="15">
        <v>0</v>
      </c>
      <c r="K611" s="15">
        <v>16063.33</v>
      </c>
    </row>
    <row r="612" spans="1:11" s="23" customFormat="1" ht="12.75" x14ac:dyDescent="0.2">
      <c r="A612" s="23" t="s">
        <v>1421</v>
      </c>
      <c r="B612" s="23" t="s">
        <v>1633</v>
      </c>
      <c r="C612" s="15">
        <v>0</v>
      </c>
      <c r="D612" s="15">
        <v>40500</v>
      </c>
      <c r="E612" s="15">
        <v>40500</v>
      </c>
      <c r="F612" s="15">
        <v>8258.43</v>
      </c>
      <c r="G612" s="15">
        <v>8258.43</v>
      </c>
      <c r="H612" s="15">
        <v>8258.43</v>
      </c>
      <c r="I612" s="15">
        <v>8258.43</v>
      </c>
      <c r="J612" s="15">
        <v>0</v>
      </c>
      <c r="K612" s="15">
        <v>8258.43</v>
      </c>
    </row>
    <row r="613" spans="1:11" s="23" customFormat="1" ht="12.75" x14ac:dyDescent="0.2">
      <c r="A613" s="23" t="s">
        <v>1972</v>
      </c>
      <c r="B613" s="23" t="s">
        <v>1973</v>
      </c>
      <c r="C613" s="15">
        <v>0</v>
      </c>
      <c r="D613" s="15">
        <v>45900</v>
      </c>
      <c r="E613" s="15">
        <v>45900</v>
      </c>
      <c r="F613" s="15">
        <v>26102.1</v>
      </c>
      <c r="G613" s="15">
        <v>26102.1</v>
      </c>
      <c r="H613" s="15">
        <v>26102.1</v>
      </c>
      <c r="I613" s="15">
        <v>26102.1</v>
      </c>
      <c r="J613" s="15">
        <v>0</v>
      </c>
      <c r="K613" s="15">
        <v>26102.1</v>
      </c>
    </row>
    <row r="614" spans="1:11" s="23" customFormat="1" ht="12.75" x14ac:dyDescent="0.2">
      <c r="A614" s="23" t="s">
        <v>1974</v>
      </c>
      <c r="B614" s="23" t="s">
        <v>1975</v>
      </c>
      <c r="C614" s="15">
        <v>0</v>
      </c>
      <c r="D614" s="15">
        <v>53550</v>
      </c>
      <c r="E614" s="15">
        <v>53550</v>
      </c>
      <c r="F614" s="15">
        <v>37415.65</v>
      </c>
      <c r="G614" s="15">
        <v>37415.65</v>
      </c>
      <c r="H614" s="15">
        <v>37415.65</v>
      </c>
      <c r="I614" s="15">
        <v>37415.65</v>
      </c>
      <c r="J614" s="15">
        <v>0</v>
      </c>
      <c r="K614" s="15">
        <v>37415.65</v>
      </c>
    </row>
    <row r="615" spans="1:11" s="23" customFormat="1" ht="12.75" x14ac:dyDescent="0.2">
      <c r="A615" s="23" t="s">
        <v>2232</v>
      </c>
      <c r="B615" s="23" t="s">
        <v>2388</v>
      </c>
      <c r="C615" s="15">
        <v>0</v>
      </c>
      <c r="D615" s="15">
        <v>20000</v>
      </c>
      <c r="E615" s="15">
        <v>20000</v>
      </c>
      <c r="F615" s="15">
        <v>18392.169999999998</v>
      </c>
      <c r="G615" s="15">
        <v>18392.169999999998</v>
      </c>
      <c r="H615" s="15">
        <v>18392.169999999998</v>
      </c>
      <c r="I615" s="15">
        <v>18392.169999999998</v>
      </c>
      <c r="J615" s="15">
        <v>0</v>
      </c>
      <c r="K615" s="15">
        <v>18392.169999999998</v>
      </c>
    </row>
    <row r="616" spans="1:11" s="23" customFormat="1" ht="12.75" x14ac:dyDescent="0.2">
      <c r="A616" s="23" t="s">
        <v>1422</v>
      </c>
      <c r="B616" s="23" t="s">
        <v>1692</v>
      </c>
      <c r="C616" s="15">
        <v>0</v>
      </c>
      <c r="D616" s="15">
        <v>66407</v>
      </c>
      <c r="E616" s="15">
        <v>66407</v>
      </c>
      <c r="F616" s="15">
        <v>42828.56</v>
      </c>
      <c r="G616" s="15">
        <v>42828.56</v>
      </c>
      <c r="H616" s="15">
        <v>42828.56</v>
      </c>
      <c r="I616" s="15">
        <v>42828.56</v>
      </c>
      <c r="J616" s="15">
        <v>0</v>
      </c>
      <c r="K616" s="15">
        <v>42828.56</v>
      </c>
    </row>
    <row r="617" spans="1:11" s="23" customFormat="1" ht="12.75" x14ac:dyDescent="0.2">
      <c r="A617" s="23" t="s">
        <v>1976</v>
      </c>
      <c r="B617" s="23" t="s">
        <v>1977</v>
      </c>
      <c r="C617" s="15">
        <v>0</v>
      </c>
      <c r="D617" s="15">
        <v>78750</v>
      </c>
      <c r="E617" s="15">
        <v>78750</v>
      </c>
      <c r="F617" s="15">
        <v>55014</v>
      </c>
      <c r="G617" s="15">
        <v>55014</v>
      </c>
      <c r="H617" s="15">
        <v>55014</v>
      </c>
      <c r="I617" s="15">
        <v>55014</v>
      </c>
      <c r="J617" s="15">
        <v>0</v>
      </c>
      <c r="K617" s="15">
        <v>55014</v>
      </c>
    </row>
    <row r="618" spans="1:11" s="23" customFormat="1" ht="12.75" x14ac:dyDescent="0.2">
      <c r="A618" s="23" t="s">
        <v>2233</v>
      </c>
      <c r="B618" s="23" t="s">
        <v>2389</v>
      </c>
      <c r="C618" s="15">
        <v>0</v>
      </c>
      <c r="D618" s="15">
        <v>75333</v>
      </c>
      <c r="E618" s="15">
        <v>75333</v>
      </c>
      <c r="F618" s="15">
        <v>21803.11</v>
      </c>
      <c r="G618" s="15">
        <v>21803.11</v>
      </c>
      <c r="H618" s="15">
        <v>21803.11</v>
      </c>
      <c r="I618" s="15">
        <v>21803.11</v>
      </c>
      <c r="J618" s="15">
        <v>0</v>
      </c>
      <c r="K618" s="15">
        <v>21803.11</v>
      </c>
    </row>
    <row r="619" spans="1:11" s="23" customFormat="1" ht="12.75" x14ac:dyDescent="0.2">
      <c r="A619" s="23" t="s">
        <v>2234</v>
      </c>
      <c r="B619" s="23" t="s">
        <v>2390</v>
      </c>
      <c r="C619" s="15">
        <v>0</v>
      </c>
      <c r="D619" s="15">
        <v>110000</v>
      </c>
      <c r="E619" s="15">
        <v>110000</v>
      </c>
      <c r="F619" s="15">
        <v>51645.07</v>
      </c>
      <c r="G619" s="15">
        <v>51645.07</v>
      </c>
      <c r="H619" s="15">
        <v>51645.07</v>
      </c>
      <c r="I619" s="15">
        <v>51645.07</v>
      </c>
      <c r="J619" s="15">
        <v>0</v>
      </c>
      <c r="K619" s="15">
        <v>51645.07</v>
      </c>
    </row>
    <row r="620" spans="1:11" s="23" customFormat="1" ht="12.75" x14ac:dyDescent="0.2">
      <c r="A620" s="23" t="s">
        <v>2235</v>
      </c>
      <c r="B620" s="23" t="s">
        <v>2391</v>
      </c>
      <c r="C620" s="15">
        <v>0</v>
      </c>
      <c r="D620" s="15">
        <v>0</v>
      </c>
      <c r="E620" s="15">
        <v>0</v>
      </c>
      <c r="F620" s="15">
        <v>0</v>
      </c>
      <c r="G620" s="15">
        <v>0</v>
      </c>
      <c r="H620" s="15">
        <v>0</v>
      </c>
      <c r="I620" s="15">
        <v>0</v>
      </c>
      <c r="J620" s="15">
        <v>0</v>
      </c>
      <c r="K620" s="15">
        <v>0</v>
      </c>
    </row>
    <row r="621" spans="1:11" s="23" customFormat="1" ht="12.75" x14ac:dyDescent="0.2">
      <c r="A621" s="23" t="s">
        <v>2236</v>
      </c>
      <c r="B621" s="23" t="s">
        <v>2392</v>
      </c>
      <c r="C621" s="15">
        <v>0</v>
      </c>
      <c r="D621" s="15">
        <v>9944.48</v>
      </c>
      <c r="E621" s="15">
        <v>9944.48</v>
      </c>
      <c r="F621" s="15">
        <v>2444</v>
      </c>
      <c r="G621" s="15">
        <v>2444</v>
      </c>
      <c r="H621" s="15">
        <v>2444</v>
      </c>
      <c r="I621" s="15">
        <v>2444</v>
      </c>
      <c r="J621" s="15">
        <v>0</v>
      </c>
      <c r="K621" s="15">
        <v>2444</v>
      </c>
    </row>
    <row r="622" spans="1:11" s="23" customFormat="1" ht="12.75" x14ac:dyDescent="0.2">
      <c r="A622" s="23" t="s">
        <v>2237</v>
      </c>
      <c r="B622" s="23" t="s">
        <v>2393</v>
      </c>
      <c r="C622" s="15">
        <v>0</v>
      </c>
      <c r="D622" s="15">
        <v>40793.03</v>
      </c>
      <c r="E622" s="15">
        <v>40793.03</v>
      </c>
      <c r="F622" s="15">
        <v>6669.01</v>
      </c>
      <c r="G622" s="15">
        <v>6669.01</v>
      </c>
      <c r="H622" s="15">
        <v>6669.01</v>
      </c>
      <c r="I622" s="15">
        <v>6669.01</v>
      </c>
      <c r="J622" s="15">
        <v>0</v>
      </c>
      <c r="K622" s="15">
        <v>6669.01</v>
      </c>
    </row>
    <row r="623" spans="1:11" s="23" customFormat="1" ht="12.75" x14ac:dyDescent="0.2">
      <c r="A623" s="23" t="s">
        <v>2238</v>
      </c>
      <c r="B623" s="23" t="s">
        <v>2394</v>
      </c>
      <c r="C623" s="15">
        <v>0</v>
      </c>
      <c r="D623" s="15">
        <v>17435.77</v>
      </c>
      <c r="E623" s="15">
        <v>17435.77</v>
      </c>
      <c r="F623" s="15">
        <v>4861.9399999999996</v>
      </c>
      <c r="G623" s="15">
        <v>4861.9399999999996</v>
      </c>
      <c r="H623" s="15">
        <v>4861.9399999999996</v>
      </c>
      <c r="I623" s="15">
        <v>4861.9399999999996</v>
      </c>
      <c r="J623" s="15">
        <v>0</v>
      </c>
      <c r="K623" s="15">
        <v>4861.9399999999996</v>
      </c>
    </row>
    <row r="624" spans="1:11" s="23" customFormat="1" ht="12.75" x14ac:dyDescent="0.2">
      <c r="A624" s="23" t="s">
        <v>2239</v>
      </c>
      <c r="B624" s="23" t="s">
        <v>2395</v>
      </c>
      <c r="C624" s="15">
        <v>0</v>
      </c>
      <c r="D624" s="15">
        <v>1906.02</v>
      </c>
      <c r="E624" s="15">
        <v>1906.02</v>
      </c>
      <c r="F624" s="15">
        <v>15.4</v>
      </c>
      <c r="G624" s="15">
        <v>15.4</v>
      </c>
      <c r="H624" s="15">
        <v>15.4</v>
      </c>
      <c r="I624" s="15">
        <v>15.4</v>
      </c>
      <c r="J624" s="15">
        <v>0</v>
      </c>
      <c r="K624" s="15">
        <v>15.4</v>
      </c>
    </row>
    <row r="625" spans="1:11" s="23" customFormat="1" ht="12.75" x14ac:dyDescent="0.2">
      <c r="A625" s="23" t="s">
        <v>2240</v>
      </c>
      <c r="B625" s="23" t="s">
        <v>2396</v>
      </c>
      <c r="C625" s="15">
        <v>0</v>
      </c>
      <c r="D625" s="15">
        <v>6000</v>
      </c>
      <c r="E625" s="15">
        <v>6000</v>
      </c>
      <c r="F625" s="15">
        <v>601.79999999999995</v>
      </c>
      <c r="G625" s="15">
        <v>601.79999999999995</v>
      </c>
      <c r="H625" s="15">
        <v>601.79999999999995</v>
      </c>
      <c r="I625" s="15">
        <v>601.79999999999995</v>
      </c>
      <c r="J625" s="15">
        <v>0</v>
      </c>
      <c r="K625" s="15">
        <v>601.79999999999995</v>
      </c>
    </row>
    <row r="626" spans="1:11" s="23" customFormat="1" ht="12.75" x14ac:dyDescent="0.2">
      <c r="A626" s="23" t="s">
        <v>2241</v>
      </c>
      <c r="B626" s="23" t="s">
        <v>2397</v>
      </c>
      <c r="C626" s="15">
        <v>0</v>
      </c>
      <c r="D626" s="15">
        <v>4800</v>
      </c>
      <c r="E626" s="15">
        <v>4800</v>
      </c>
      <c r="F626" s="15">
        <v>3918.28</v>
      </c>
      <c r="G626" s="15">
        <v>3918.28</v>
      </c>
      <c r="H626" s="15">
        <v>3918.28</v>
      </c>
      <c r="I626" s="15">
        <v>3918.28</v>
      </c>
      <c r="J626" s="15">
        <v>0</v>
      </c>
      <c r="K626" s="15">
        <v>3918.28</v>
      </c>
    </row>
    <row r="627" spans="1:11" s="23" customFormat="1" ht="12.75" x14ac:dyDescent="0.2">
      <c r="A627" s="23" t="s">
        <v>1978</v>
      </c>
      <c r="B627" s="23" t="s">
        <v>1979</v>
      </c>
      <c r="C627" s="15">
        <v>0</v>
      </c>
      <c r="D627" s="15">
        <v>28000</v>
      </c>
      <c r="E627" s="15">
        <v>28000</v>
      </c>
      <c r="F627" s="15">
        <v>26106.89</v>
      </c>
      <c r="G627" s="15">
        <v>26106.89</v>
      </c>
      <c r="H627" s="15">
        <v>26106.89</v>
      </c>
      <c r="I627" s="15">
        <v>26106.89</v>
      </c>
      <c r="J627" s="15">
        <v>0</v>
      </c>
      <c r="K627" s="15">
        <v>26106.89</v>
      </c>
    </row>
    <row r="628" spans="1:11" s="23" customFormat="1" ht="12.75" x14ac:dyDescent="0.2">
      <c r="A628" s="23" t="s">
        <v>1980</v>
      </c>
      <c r="B628" s="23" t="s">
        <v>1981</v>
      </c>
      <c r="C628" s="15">
        <v>0</v>
      </c>
      <c r="D628" s="15">
        <v>8142</v>
      </c>
      <c r="E628" s="15">
        <v>8142</v>
      </c>
      <c r="F628" s="15">
        <v>7825.34</v>
      </c>
      <c r="G628" s="15">
        <v>7825.34</v>
      </c>
      <c r="H628" s="15">
        <v>7825.34</v>
      </c>
      <c r="I628" s="15">
        <v>7825.34</v>
      </c>
      <c r="J628" s="15">
        <v>0</v>
      </c>
      <c r="K628" s="15">
        <v>7825.34</v>
      </c>
    </row>
    <row r="629" spans="1:11" s="23" customFormat="1" ht="12.75" x14ac:dyDescent="0.2">
      <c r="A629" s="23" t="s">
        <v>1982</v>
      </c>
      <c r="B629" s="23" t="s">
        <v>1983</v>
      </c>
      <c r="C629" s="15">
        <v>0</v>
      </c>
      <c r="D629" s="15">
        <v>2500</v>
      </c>
      <c r="E629" s="15">
        <v>2500</v>
      </c>
      <c r="F629" s="15">
        <v>1451.27</v>
      </c>
      <c r="G629" s="15">
        <v>1451.27</v>
      </c>
      <c r="H629" s="15">
        <v>1451.27</v>
      </c>
      <c r="I629" s="15">
        <v>1451.27</v>
      </c>
      <c r="J629" s="15">
        <v>0</v>
      </c>
      <c r="K629" s="15">
        <v>1451.27</v>
      </c>
    </row>
    <row r="630" spans="1:11" s="23" customFormat="1" ht="12.75" x14ac:dyDescent="0.2">
      <c r="A630" s="23" t="s">
        <v>1984</v>
      </c>
      <c r="B630" s="23" t="s">
        <v>1985</v>
      </c>
      <c r="C630" s="15">
        <v>0</v>
      </c>
      <c r="D630" s="15">
        <v>114862.9</v>
      </c>
      <c r="E630" s="15">
        <v>114862.9</v>
      </c>
      <c r="F630" s="15">
        <v>28478.25</v>
      </c>
      <c r="G630" s="15">
        <v>28478.25</v>
      </c>
      <c r="H630" s="15">
        <v>28478.25</v>
      </c>
      <c r="I630" s="15">
        <v>28478.25</v>
      </c>
      <c r="J630" s="15">
        <v>0</v>
      </c>
      <c r="K630" s="15">
        <v>28478.25</v>
      </c>
    </row>
    <row r="631" spans="1:11" s="23" customFormat="1" ht="12.75" x14ac:dyDescent="0.2">
      <c r="A631" s="23" t="s">
        <v>1986</v>
      </c>
      <c r="B631" s="23" t="s">
        <v>1987</v>
      </c>
      <c r="C631" s="15">
        <v>0</v>
      </c>
      <c r="D631" s="15">
        <v>175000</v>
      </c>
      <c r="E631" s="15">
        <v>175000</v>
      </c>
      <c r="F631" s="15">
        <v>27660.69</v>
      </c>
      <c r="G631" s="15">
        <v>27660.69</v>
      </c>
      <c r="H631" s="15">
        <v>27660.69</v>
      </c>
      <c r="I631" s="15">
        <v>27660.69</v>
      </c>
      <c r="J631" s="15">
        <v>0</v>
      </c>
      <c r="K631" s="15">
        <v>27660.69</v>
      </c>
    </row>
    <row r="632" spans="1:11" s="23" customFormat="1" ht="12.75" x14ac:dyDescent="0.2">
      <c r="A632" s="23" t="s">
        <v>2242</v>
      </c>
      <c r="B632" s="23" t="s">
        <v>2398</v>
      </c>
      <c r="C632" s="15">
        <v>0</v>
      </c>
      <c r="D632" s="15">
        <v>15072.76</v>
      </c>
      <c r="E632" s="15">
        <v>15072.76</v>
      </c>
      <c r="F632" s="15">
        <v>1681.88</v>
      </c>
      <c r="G632" s="15">
        <v>1681.88</v>
      </c>
      <c r="H632" s="15">
        <v>1681.88</v>
      </c>
      <c r="I632" s="15">
        <v>1681.88</v>
      </c>
      <c r="J632" s="15">
        <v>0</v>
      </c>
      <c r="K632" s="15">
        <v>1681.88</v>
      </c>
    </row>
    <row r="633" spans="1:11" s="23" customFormat="1" ht="12.75" x14ac:dyDescent="0.2">
      <c r="A633" s="23" t="s">
        <v>2243</v>
      </c>
      <c r="B633" s="23" t="s">
        <v>2399</v>
      </c>
      <c r="C633" s="15">
        <v>0</v>
      </c>
      <c r="D633" s="15">
        <v>86000</v>
      </c>
      <c r="E633" s="15">
        <v>86000</v>
      </c>
      <c r="F633" s="15">
        <v>24969.89</v>
      </c>
      <c r="G633" s="15">
        <v>24969.89</v>
      </c>
      <c r="H633" s="15">
        <v>24969.89</v>
      </c>
      <c r="I633" s="15">
        <v>24969.89</v>
      </c>
      <c r="J633" s="15">
        <v>0</v>
      </c>
      <c r="K633" s="15">
        <v>24969.89</v>
      </c>
    </row>
    <row r="634" spans="1:11" s="23" customFormat="1" ht="12.75" x14ac:dyDescent="0.2">
      <c r="A634" s="23" t="s">
        <v>2244</v>
      </c>
      <c r="B634" s="23" t="s">
        <v>2400</v>
      </c>
      <c r="C634" s="15">
        <v>0</v>
      </c>
      <c r="D634" s="15">
        <v>26800</v>
      </c>
      <c r="E634" s="15">
        <v>26800</v>
      </c>
      <c r="F634" s="15">
        <v>6933.58</v>
      </c>
      <c r="G634" s="15">
        <v>6933.58</v>
      </c>
      <c r="H634" s="15">
        <v>6933.58</v>
      </c>
      <c r="I634" s="15">
        <v>6933.58</v>
      </c>
      <c r="J634" s="15">
        <v>367.53</v>
      </c>
      <c r="K634" s="15">
        <v>7301.11</v>
      </c>
    </row>
    <row r="635" spans="1:11" s="23" customFormat="1" ht="12.75" x14ac:dyDescent="0.2">
      <c r="A635" s="23" t="s">
        <v>1988</v>
      </c>
      <c r="B635" s="23" t="s">
        <v>1779</v>
      </c>
      <c r="C635" s="15">
        <v>0</v>
      </c>
      <c r="D635" s="15">
        <v>109100</v>
      </c>
      <c r="E635" s="15">
        <v>109100</v>
      </c>
      <c r="F635" s="15">
        <v>3837.75</v>
      </c>
      <c r="G635" s="15">
        <v>3837.75</v>
      </c>
      <c r="H635" s="15">
        <v>3837.75</v>
      </c>
      <c r="I635" s="15">
        <v>3837.75</v>
      </c>
      <c r="J635" s="15">
        <v>0</v>
      </c>
      <c r="K635" s="15">
        <v>3837.75</v>
      </c>
    </row>
    <row r="636" spans="1:11" s="23" customFormat="1" ht="12.75" x14ac:dyDescent="0.2">
      <c r="A636" s="23" t="s">
        <v>1989</v>
      </c>
      <c r="B636" s="23" t="s">
        <v>1990</v>
      </c>
      <c r="C636" s="15">
        <v>0</v>
      </c>
      <c r="D636" s="15">
        <v>30000</v>
      </c>
      <c r="E636" s="15">
        <v>30000</v>
      </c>
      <c r="F636" s="15">
        <v>1009.78</v>
      </c>
      <c r="G636" s="15">
        <v>1009.78</v>
      </c>
      <c r="H636" s="15">
        <v>1009.78</v>
      </c>
      <c r="I636" s="15">
        <v>1009.78</v>
      </c>
      <c r="J636" s="15">
        <v>0</v>
      </c>
      <c r="K636" s="15">
        <v>1009.78</v>
      </c>
    </row>
    <row r="637" spans="1:11" s="23" customFormat="1" ht="12.75" x14ac:dyDescent="0.2">
      <c r="A637" s="23" t="s">
        <v>1991</v>
      </c>
      <c r="B637" s="23" t="s">
        <v>1992</v>
      </c>
      <c r="C637" s="15">
        <v>0</v>
      </c>
      <c r="D637" s="15">
        <v>163983.6</v>
      </c>
      <c r="E637" s="15">
        <v>163983.6</v>
      </c>
      <c r="F637" s="15">
        <v>0</v>
      </c>
      <c r="G637" s="15">
        <v>0</v>
      </c>
      <c r="H637" s="15">
        <v>0</v>
      </c>
      <c r="I637" s="15">
        <v>0</v>
      </c>
      <c r="J637" s="15">
        <v>0</v>
      </c>
      <c r="K637" s="15">
        <v>0</v>
      </c>
    </row>
    <row r="638" spans="1:11" s="23" customFormat="1" ht="12.75" x14ac:dyDescent="0.2">
      <c r="A638" s="23" t="s">
        <v>1993</v>
      </c>
      <c r="B638" s="23" t="s">
        <v>1994</v>
      </c>
      <c r="C638" s="15">
        <v>0</v>
      </c>
      <c r="D638" s="15">
        <v>41493.599999999999</v>
      </c>
      <c r="E638" s="15">
        <v>41493.599999999999</v>
      </c>
      <c r="F638" s="15">
        <v>0</v>
      </c>
      <c r="G638" s="15">
        <v>0</v>
      </c>
      <c r="H638" s="15">
        <v>0</v>
      </c>
      <c r="I638" s="15">
        <v>0</v>
      </c>
      <c r="J638" s="15">
        <v>0</v>
      </c>
      <c r="K638" s="15">
        <v>0</v>
      </c>
    </row>
    <row r="639" spans="1:11" s="23" customFormat="1" ht="12.75" x14ac:dyDescent="0.2">
      <c r="A639" s="23" t="s">
        <v>1995</v>
      </c>
      <c r="B639" s="23" t="s">
        <v>1996</v>
      </c>
      <c r="C639" s="15">
        <v>0</v>
      </c>
      <c r="D639" s="15">
        <v>107866.8</v>
      </c>
      <c r="E639" s="15">
        <v>107866.8</v>
      </c>
      <c r="F639" s="15">
        <v>0</v>
      </c>
      <c r="G639" s="15">
        <v>0</v>
      </c>
      <c r="H639" s="15">
        <v>0</v>
      </c>
      <c r="I639" s="15">
        <v>0</v>
      </c>
      <c r="J639" s="15">
        <v>0</v>
      </c>
      <c r="K639" s="15">
        <v>0</v>
      </c>
    </row>
    <row r="640" spans="1:11" s="23" customFormat="1" ht="12.75" x14ac:dyDescent="0.2">
      <c r="A640" s="23" t="s">
        <v>1997</v>
      </c>
      <c r="B640" s="23" t="s">
        <v>1998</v>
      </c>
      <c r="C640" s="15">
        <v>0</v>
      </c>
      <c r="D640" s="15">
        <v>24969.599999999999</v>
      </c>
      <c r="E640" s="15">
        <v>24969.599999999999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</row>
    <row r="641" spans="1:11" s="23" customFormat="1" ht="12.75" x14ac:dyDescent="0.2">
      <c r="A641" s="23" t="s">
        <v>1999</v>
      </c>
      <c r="B641" s="23" t="s">
        <v>2000</v>
      </c>
      <c r="C641" s="15">
        <v>0</v>
      </c>
      <c r="D641" s="15">
        <v>139986</v>
      </c>
      <c r="E641" s="15">
        <v>139986</v>
      </c>
      <c r="F641" s="15">
        <v>0</v>
      </c>
      <c r="G641" s="15">
        <v>0</v>
      </c>
      <c r="H641" s="15">
        <v>0</v>
      </c>
      <c r="I641" s="15">
        <v>0</v>
      </c>
      <c r="J641" s="15">
        <v>0</v>
      </c>
      <c r="K641" s="15">
        <v>0</v>
      </c>
    </row>
    <row r="642" spans="1:11" s="23" customFormat="1" ht="12.75" x14ac:dyDescent="0.2">
      <c r="A642" s="23" t="s">
        <v>2001</v>
      </c>
      <c r="B642" s="23" t="s">
        <v>2002</v>
      </c>
      <c r="C642" s="15">
        <v>0</v>
      </c>
      <c r="D642" s="15">
        <v>98150.399999999994</v>
      </c>
      <c r="E642" s="15">
        <v>98150.399999999994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</row>
    <row r="643" spans="1:11" s="23" customFormat="1" ht="12.75" x14ac:dyDescent="0.2">
      <c r="A643" s="23" t="s">
        <v>2003</v>
      </c>
      <c r="B643" s="23" t="s">
        <v>2004</v>
      </c>
      <c r="C643" s="15">
        <v>0</v>
      </c>
      <c r="D643" s="15">
        <v>28571</v>
      </c>
      <c r="E643" s="15">
        <v>28571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</row>
    <row r="644" spans="1:11" s="23" customFormat="1" ht="12.75" x14ac:dyDescent="0.2">
      <c r="A644" s="23" t="s">
        <v>2005</v>
      </c>
      <c r="B644" s="23" t="s">
        <v>2006</v>
      </c>
      <c r="C644" s="15">
        <v>0</v>
      </c>
      <c r="D644" s="15">
        <v>103989.6</v>
      </c>
      <c r="E644" s="15">
        <v>103989.6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</row>
    <row r="645" spans="1:11" s="23" customFormat="1" ht="12.75" x14ac:dyDescent="0.2">
      <c r="A645" s="23" t="s">
        <v>2007</v>
      </c>
      <c r="B645" s="23" t="s">
        <v>2008</v>
      </c>
      <c r="C645" s="15">
        <v>0</v>
      </c>
      <c r="D645" s="15">
        <v>42237</v>
      </c>
      <c r="E645" s="15">
        <v>42237</v>
      </c>
      <c r="F645" s="15">
        <v>0</v>
      </c>
      <c r="G645" s="15">
        <v>0</v>
      </c>
      <c r="H645" s="15">
        <v>0</v>
      </c>
      <c r="I645" s="15">
        <v>0</v>
      </c>
      <c r="J645" s="15">
        <v>0</v>
      </c>
      <c r="K645" s="15">
        <v>0</v>
      </c>
    </row>
    <row r="646" spans="1:11" s="23" customFormat="1" ht="12.75" x14ac:dyDescent="0.2">
      <c r="A646" s="23" t="s">
        <v>2009</v>
      </c>
      <c r="B646" s="23" t="s">
        <v>2010</v>
      </c>
      <c r="C646" s="15">
        <v>0</v>
      </c>
      <c r="D646" s="15">
        <v>3784.93</v>
      </c>
      <c r="E646" s="15">
        <v>3784.93</v>
      </c>
      <c r="F646" s="15">
        <v>145.36000000000001</v>
      </c>
      <c r="G646" s="15">
        <v>145.36000000000001</v>
      </c>
      <c r="H646" s="15">
        <v>145.36000000000001</v>
      </c>
      <c r="I646" s="15">
        <v>145.36000000000001</v>
      </c>
      <c r="J646" s="15">
        <v>0</v>
      </c>
      <c r="K646" s="15">
        <v>145.36000000000001</v>
      </c>
    </row>
    <row r="647" spans="1:11" s="23" customFormat="1" ht="12.75" x14ac:dyDescent="0.2">
      <c r="A647" s="23" t="s">
        <v>2011</v>
      </c>
      <c r="B647" s="23" t="s">
        <v>1806</v>
      </c>
      <c r="C647" s="15">
        <v>0</v>
      </c>
      <c r="D647" s="15">
        <v>4166.67</v>
      </c>
      <c r="E647" s="15">
        <v>4166.67</v>
      </c>
      <c r="F647" s="15">
        <v>4166.67</v>
      </c>
      <c r="G647" s="15">
        <v>4166.67</v>
      </c>
      <c r="H647" s="15">
        <v>4166.67</v>
      </c>
      <c r="I647" s="15">
        <v>4166.67</v>
      </c>
      <c r="J647" s="15">
        <v>0</v>
      </c>
      <c r="K647" s="15">
        <v>4166.67</v>
      </c>
    </row>
    <row r="648" spans="1:11" s="23" customFormat="1" ht="12.75" x14ac:dyDescent="0.2">
      <c r="A648" s="23" t="s">
        <v>2012</v>
      </c>
      <c r="B648" s="23" t="s">
        <v>2013</v>
      </c>
      <c r="C648" s="15">
        <v>0</v>
      </c>
      <c r="D648" s="15">
        <v>57850</v>
      </c>
      <c r="E648" s="15">
        <v>57850</v>
      </c>
      <c r="F648" s="15">
        <v>57279.82</v>
      </c>
      <c r="G648" s="15">
        <v>57279.82</v>
      </c>
      <c r="H648" s="15">
        <v>57279.82</v>
      </c>
      <c r="I648" s="15">
        <v>57279.82</v>
      </c>
      <c r="J648" s="15">
        <v>0</v>
      </c>
      <c r="K648" s="15">
        <v>57279.82</v>
      </c>
    </row>
    <row r="649" spans="1:11" s="23" customFormat="1" ht="12.75" x14ac:dyDescent="0.2">
      <c r="A649" s="23" t="s">
        <v>2014</v>
      </c>
      <c r="B649" s="23" t="s">
        <v>1998</v>
      </c>
      <c r="C649" s="15">
        <v>0</v>
      </c>
      <c r="D649" s="15">
        <v>24793</v>
      </c>
      <c r="E649" s="15">
        <v>24793</v>
      </c>
      <c r="F649" s="15">
        <v>24762.07</v>
      </c>
      <c r="G649" s="15">
        <v>24762.07</v>
      </c>
      <c r="H649" s="15">
        <v>24762.07</v>
      </c>
      <c r="I649" s="15">
        <v>24762.07</v>
      </c>
      <c r="J649" s="15">
        <v>0</v>
      </c>
      <c r="K649" s="15">
        <v>24762.07</v>
      </c>
    </row>
    <row r="650" spans="1:11" s="23" customFormat="1" ht="12.75" x14ac:dyDescent="0.2">
      <c r="A650" s="23" t="s">
        <v>2245</v>
      </c>
      <c r="B650" s="23" t="s">
        <v>2401</v>
      </c>
      <c r="C650" s="15">
        <v>0</v>
      </c>
      <c r="D650" s="15">
        <v>3800</v>
      </c>
      <c r="E650" s="15">
        <v>3800</v>
      </c>
      <c r="F650" s="15">
        <v>3397.76</v>
      </c>
      <c r="G650" s="15">
        <v>3397.76</v>
      </c>
      <c r="H650" s="15">
        <v>3397.76</v>
      </c>
      <c r="I650" s="15">
        <v>3397.76</v>
      </c>
      <c r="J650" s="15">
        <v>0</v>
      </c>
      <c r="K650" s="15">
        <v>3397.76</v>
      </c>
    </row>
    <row r="651" spans="1:11" s="23" customFormat="1" ht="12.75" x14ac:dyDescent="0.2">
      <c r="A651" s="23" t="s">
        <v>830</v>
      </c>
      <c r="B651" s="23" t="s">
        <v>1025</v>
      </c>
      <c r="C651" s="15">
        <v>0</v>
      </c>
      <c r="D651" s="15">
        <v>32095.360000000001</v>
      </c>
      <c r="E651" s="15">
        <v>32095.360000000001</v>
      </c>
      <c r="F651" s="15">
        <v>29114.69</v>
      </c>
      <c r="G651" s="15">
        <v>29114.69</v>
      </c>
      <c r="H651" s="15">
        <v>29114.69</v>
      </c>
      <c r="I651" s="15">
        <v>29114.69</v>
      </c>
      <c r="J651" s="15">
        <v>0</v>
      </c>
      <c r="K651" s="15">
        <v>29114.69</v>
      </c>
    </row>
    <row r="652" spans="1:11" s="23" customFormat="1" ht="12.75" x14ac:dyDescent="0.2">
      <c r="A652" s="23" t="s">
        <v>831</v>
      </c>
      <c r="B652" s="23" t="s">
        <v>1502</v>
      </c>
      <c r="C652" s="15">
        <v>0</v>
      </c>
      <c r="D652" s="15">
        <v>16742.66</v>
      </c>
      <c r="E652" s="15">
        <v>16742.66</v>
      </c>
      <c r="F652" s="15">
        <v>457.66</v>
      </c>
      <c r="G652" s="15">
        <v>457.66</v>
      </c>
      <c r="H652" s="15">
        <v>457.66</v>
      </c>
      <c r="I652" s="15">
        <v>457.66</v>
      </c>
      <c r="J652" s="15">
        <v>0</v>
      </c>
      <c r="K652" s="15">
        <v>457.66</v>
      </c>
    </row>
    <row r="653" spans="1:11" s="23" customFormat="1" ht="12.75" x14ac:dyDescent="0.2">
      <c r="A653" s="23" t="s">
        <v>832</v>
      </c>
      <c r="B653" s="23" t="s">
        <v>1503</v>
      </c>
      <c r="C653" s="15">
        <v>11398</v>
      </c>
      <c r="D653" s="15">
        <v>18248.669999999998</v>
      </c>
      <c r="E653" s="15">
        <v>29646.67</v>
      </c>
      <c r="F653" s="15">
        <v>26309.599999999999</v>
      </c>
      <c r="G653" s="15">
        <v>26309.599999999999</v>
      </c>
      <c r="H653" s="15">
        <v>26309.599999999999</v>
      </c>
      <c r="I653" s="15">
        <v>26309.599999999999</v>
      </c>
      <c r="J653" s="15">
        <v>0</v>
      </c>
      <c r="K653" s="15">
        <v>26309.599999999999</v>
      </c>
    </row>
    <row r="654" spans="1:11" s="23" customFormat="1" ht="12.75" x14ac:dyDescent="0.2">
      <c r="A654" s="23" t="s">
        <v>833</v>
      </c>
      <c r="B654" s="23" t="s">
        <v>1504</v>
      </c>
      <c r="C654" s="15">
        <v>5545</v>
      </c>
      <c r="D654" s="15">
        <v>12336.09</v>
      </c>
      <c r="E654" s="15">
        <v>17881.09</v>
      </c>
      <c r="F654" s="15">
        <v>14499.95</v>
      </c>
      <c r="G654" s="15">
        <v>14499.95</v>
      </c>
      <c r="H654" s="15">
        <v>14499.95</v>
      </c>
      <c r="I654" s="15">
        <v>14499.95</v>
      </c>
      <c r="J654" s="15">
        <v>0</v>
      </c>
      <c r="K654" s="15">
        <v>14499.95</v>
      </c>
    </row>
    <row r="655" spans="1:11" s="23" customFormat="1" ht="12.75" x14ac:dyDescent="0.2">
      <c r="A655" s="23" t="s">
        <v>834</v>
      </c>
      <c r="B655" s="23" t="s">
        <v>1505</v>
      </c>
      <c r="C655" s="15">
        <v>4467</v>
      </c>
      <c r="D655" s="15">
        <v>2802.5299999999997</v>
      </c>
      <c r="E655" s="15">
        <v>7269.53</v>
      </c>
      <c r="F655" s="15">
        <v>6829.26</v>
      </c>
      <c r="G655" s="15">
        <v>6829.26</v>
      </c>
      <c r="H655" s="15">
        <v>6829.26</v>
      </c>
      <c r="I655" s="15">
        <v>6829.26</v>
      </c>
      <c r="J655" s="15">
        <v>0</v>
      </c>
      <c r="K655" s="15">
        <v>6829.26</v>
      </c>
    </row>
    <row r="656" spans="1:11" s="23" customFormat="1" ht="12.75" x14ac:dyDescent="0.2">
      <c r="A656" s="23" t="s">
        <v>835</v>
      </c>
      <c r="B656" s="23" t="s">
        <v>1026</v>
      </c>
      <c r="C656" s="15">
        <v>0</v>
      </c>
      <c r="D656" s="15">
        <v>19447.669999999998</v>
      </c>
      <c r="E656" s="15">
        <v>19447.669999999998</v>
      </c>
      <c r="F656" s="15">
        <v>19447.669999999998</v>
      </c>
      <c r="G656" s="15">
        <v>19447.669999999998</v>
      </c>
      <c r="H656" s="15">
        <v>19447.669999999998</v>
      </c>
      <c r="I656" s="15">
        <v>19447.669999999998</v>
      </c>
      <c r="J656" s="15">
        <v>0</v>
      </c>
      <c r="K656" s="15">
        <v>19447.669999999998</v>
      </c>
    </row>
    <row r="657" spans="1:11" s="23" customFormat="1" ht="12.75" x14ac:dyDescent="0.2">
      <c r="A657" s="23" t="s">
        <v>836</v>
      </c>
      <c r="B657" s="23" t="s">
        <v>1506</v>
      </c>
      <c r="C657" s="15">
        <v>0</v>
      </c>
      <c r="D657" s="15">
        <v>32596.82</v>
      </c>
      <c r="E657" s="15">
        <v>32596.82</v>
      </c>
      <c r="F657" s="15">
        <v>23362.93</v>
      </c>
      <c r="G657" s="15">
        <v>23362.93</v>
      </c>
      <c r="H657" s="15">
        <v>23362.93</v>
      </c>
      <c r="I657" s="15">
        <v>23362.93</v>
      </c>
      <c r="J657" s="15">
        <v>0</v>
      </c>
      <c r="K657" s="15">
        <v>23362.93</v>
      </c>
    </row>
    <row r="658" spans="1:11" s="23" customFormat="1" ht="12.75" x14ac:dyDescent="0.2">
      <c r="A658" s="23" t="s">
        <v>837</v>
      </c>
      <c r="B658" s="23" t="s">
        <v>1507</v>
      </c>
      <c r="C658" s="15">
        <v>0</v>
      </c>
      <c r="D658" s="15">
        <v>34697.68</v>
      </c>
      <c r="E658" s="15">
        <v>34697.68</v>
      </c>
      <c r="F658" s="15">
        <v>2547.59</v>
      </c>
      <c r="G658" s="15">
        <v>2547.59</v>
      </c>
      <c r="H658" s="15">
        <v>2547.59</v>
      </c>
      <c r="I658" s="15">
        <v>2547.59</v>
      </c>
      <c r="J658" s="15">
        <v>0</v>
      </c>
      <c r="K658" s="15">
        <v>2547.59</v>
      </c>
    </row>
    <row r="659" spans="1:11" s="23" customFormat="1" ht="12.75" x14ac:dyDescent="0.2">
      <c r="A659" s="23" t="s">
        <v>838</v>
      </c>
      <c r="B659" s="23" t="s">
        <v>1128</v>
      </c>
      <c r="C659" s="15">
        <v>0</v>
      </c>
      <c r="D659" s="15">
        <v>428254.36</v>
      </c>
      <c r="E659" s="15">
        <v>428254.36</v>
      </c>
      <c r="F659" s="15">
        <v>182616.99</v>
      </c>
      <c r="G659" s="15">
        <v>182616.99</v>
      </c>
      <c r="H659" s="15">
        <v>182616.99</v>
      </c>
      <c r="I659" s="15">
        <v>182616.99</v>
      </c>
      <c r="J659" s="15">
        <v>0</v>
      </c>
      <c r="K659" s="15">
        <v>182616.99</v>
      </c>
    </row>
    <row r="660" spans="1:11" s="23" customFormat="1" ht="12.75" x14ac:dyDescent="0.2">
      <c r="A660" s="23" t="s">
        <v>839</v>
      </c>
      <c r="B660" s="23" t="s">
        <v>1129</v>
      </c>
      <c r="C660" s="15">
        <v>0</v>
      </c>
      <c r="D660" s="15">
        <v>44244.97</v>
      </c>
      <c r="E660" s="15">
        <v>44244.97</v>
      </c>
      <c r="F660" s="15">
        <v>23305.29</v>
      </c>
      <c r="G660" s="15">
        <v>23305.29</v>
      </c>
      <c r="H660" s="15">
        <v>23305.29</v>
      </c>
      <c r="I660" s="15">
        <v>23305.29</v>
      </c>
      <c r="J660" s="15">
        <v>0</v>
      </c>
      <c r="K660" s="15">
        <v>23305.29</v>
      </c>
    </row>
    <row r="661" spans="1:11" s="23" customFormat="1" ht="12.75" x14ac:dyDescent="0.2">
      <c r="A661" s="23" t="s">
        <v>840</v>
      </c>
      <c r="B661" s="23" t="s">
        <v>1130</v>
      </c>
      <c r="C661" s="15">
        <v>0</v>
      </c>
      <c r="D661" s="15">
        <v>71764.83</v>
      </c>
      <c r="E661" s="15">
        <v>71764.83</v>
      </c>
      <c r="F661" s="15">
        <v>52827.87</v>
      </c>
      <c r="G661" s="15">
        <v>52827.87</v>
      </c>
      <c r="H661" s="15">
        <v>52827.87</v>
      </c>
      <c r="I661" s="15">
        <v>52827.87</v>
      </c>
      <c r="J661" s="15">
        <v>5700</v>
      </c>
      <c r="K661" s="15">
        <v>58527.87</v>
      </c>
    </row>
    <row r="662" spans="1:11" s="23" customFormat="1" ht="12.75" x14ac:dyDescent="0.2">
      <c r="A662" s="23" t="s">
        <v>841</v>
      </c>
      <c r="B662" s="23" t="s">
        <v>1131</v>
      </c>
      <c r="C662" s="15">
        <v>0</v>
      </c>
      <c r="D662" s="15">
        <v>21305</v>
      </c>
      <c r="E662" s="15">
        <v>21305</v>
      </c>
      <c r="F662" s="15">
        <v>20498.37</v>
      </c>
      <c r="G662" s="15">
        <v>20498.37</v>
      </c>
      <c r="H662" s="15">
        <v>20498.37</v>
      </c>
      <c r="I662" s="15">
        <v>20498.37</v>
      </c>
      <c r="J662" s="15">
        <v>0</v>
      </c>
      <c r="K662" s="15">
        <v>20498.37</v>
      </c>
    </row>
    <row r="663" spans="1:11" s="23" customFormat="1" ht="12.75" x14ac:dyDescent="0.2">
      <c r="A663" s="23" t="s">
        <v>842</v>
      </c>
      <c r="B663" s="23" t="s">
        <v>1132</v>
      </c>
      <c r="C663" s="15">
        <v>0</v>
      </c>
      <c r="D663" s="15">
        <v>49453.919999999998</v>
      </c>
      <c r="E663" s="15">
        <v>49453.919999999998</v>
      </c>
      <c r="F663" s="15">
        <v>24843.77</v>
      </c>
      <c r="G663" s="15">
        <v>24843.77</v>
      </c>
      <c r="H663" s="15">
        <v>24843.77</v>
      </c>
      <c r="I663" s="15">
        <v>24843.77</v>
      </c>
      <c r="J663" s="15">
        <v>0</v>
      </c>
      <c r="K663" s="15">
        <v>24843.77</v>
      </c>
    </row>
    <row r="664" spans="1:11" s="23" customFormat="1" ht="12.75" x14ac:dyDescent="0.2">
      <c r="A664" s="23" t="s">
        <v>1423</v>
      </c>
      <c r="B664" s="23" t="s">
        <v>1693</v>
      </c>
      <c r="C664" s="15">
        <v>0</v>
      </c>
      <c r="D664" s="15">
        <v>26960.63</v>
      </c>
      <c r="E664" s="15">
        <v>26960.63</v>
      </c>
      <c r="F664" s="15">
        <v>13226.96</v>
      </c>
      <c r="G664" s="15">
        <v>13226.96</v>
      </c>
      <c r="H664" s="15">
        <v>13226.96</v>
      </c>
      <c r="I664" s="15">
        <v>13226.96</v>
      </c>
      <c r="J664" s="15">
        <v>0</v>
      </c>
      <c r="K664" s="15">
        <v>13226.96</v>
      </c>
    </row>
    <row r="665" spans="1:11" s="23" customFormat="1" ht="12.75" x14ac:dyDescent="0.2">
      <c r="A665" s="23" t="s">
        <v>1424</v>
      </c>
      <c r="B665" s="23" t="s">
        <v>1634</v>
      </c>
      <c r="C665" s="15">
        <v>0</v>
      </c>
      <c r="D665" s="15">
        <v>5110.9399999999996</v>
      </c>
      <c r="E665" s="15">
        <v>5110.9399999999996</v>
      </c>
      <c r="F665" s="15">
        <v>5099.3500000000004</v>
      </c>
      <c r="G665" s="15">
        <v>5099.3500000000004</v>
      </c>
      <c r="H665" s="15">
        <v>5099.3500000000004</v>
      </c>
      <c r="I665" s="15">
        <v>5099.3500000000004</v>
      </c>
      <c r="J665" s="15">
        <v>0</v>
      </c>
      <c r="K665" s="15">
        <v>5099.3500000000004</v>
      </c>
    </row>
    <row r="666" spans="1:11" s="23" customFormat="1" ht="12.75" x14ac:dyDescent="0.2">
      <c r="A666" s="23" t="s">
        <v>1425</v>
      </c>
      <c r="B666" s="23" t="s">
        <v>1635</v>
      </c>
      <c r="C666" s="15">
        <v>0</v>
      </c>
      <c r="D666" s="15">
        <v>63228.69</v>
      </c>
      <c r="E666" s="15">
        <v>63228.69</v>
      </c>
      <c r="F666" s="15">
        <v>63228.69</v>
      </c>
      <c r="G666" s="15">
        <v>63228.69</v>
      </c>
      <c r="H666" s="15">
        <v>63228.69</v>
      </c>
      <c r="I666" s="15">
        <v>63228.69</v>
      </c>
      <c r="J666" s="15">
        <v>956</v>
      </c>
      <c r="K666" s="15">
        <v>64184.69</v>
      </c>
    </row>
    <row r="667" spans="1:11" s="23" customFormat="1" ht="12.75" x14ac:dyDescent="0.2">
      <c r="A667" s="23" t="s">
        <v>1426</v>
      </c>
      <c r="B667" s="23" t="s">
        <v>1636</v>
      </c>
      <c r="C667" s="15">
        <v>0</v>
      </c>
      <c r="D667" s="15">
        <v>25070</v>
      </c>
      <c r="E667" s="15">
        <v>25070</v>
      </c>
      <c r="F667" s="15">
        <v>19073.919999999998</v>
      </c>
      <c r="G667" s="15">
        <v>19073.919999999998</v>
      </c>
      <c r="H667" s="15">
        <v>19073.919999999998</v>
      </c>
      <c r="I667" s="15">
        <v>19073.919999999998</v>
      </c>
      <c r="J667" s="15">
        <v>0</v>
      </c>
      <c r="K667" s="15">
        <v>19073.919999999998</v>
      </c>
    </row>
    <row r="668" spans="1:11" s="23" customFormat="1" ht="12.75" x14ac:dyDescent="0.2">
      <c r="A668" s="23" t="s">
        <v>1427</v>
      </c>
      <c r="B668" s="23" t="s">
        <v>1694</v>
      </c>
      <c r="C668" s="15">
        <v>0</v>
      </c>
      <c r="D668" s="15">
        <v>23190.02</v>
      </c>
      <c r="E668" s="15">
        <v>23190.02</v>
      </c>
      <c r="F668" s="15">
        <v>11352.8</v>
      </c>
      <c r="G668" s="15">
        <v>11352.8</v>
      </c>
      <c r="H668" s="15">
        <v>11352.8</v>
      </c>
      <c r="I668" s="15">
        <v>11352.8</v>
      </c>
      <c r="J668" s="15">
        <v>0</v>
      </c>
      <c r="K668" s="15">
        <v>11352.8</v>
      </c>
    </row>
    <row r="669" spans="1:11" s="23" customFormat="1" ht="12.75" x14ac:dyDescent="0.2">
      <c r="A669" s="23" t="s">
        <v>1428</v>
      </c>
      <c r="B669" s="23" t="s">
        <v>1637</v>
      </c>
      <c r="C669" s="15">
        <v>0</v>
      </c>
      <c r="D669" s="15">
        <v>115872</v>
      </c>
      <c r="E669" s="15">
        <v>115872</v>
      </c>
      <c r="F669" s="15">
        <v>61643.87</v>
      </c>
      <c r="G669" s="15">
        <v>61643.87</v>
      </c>
      <c r="H669" s="15">
        <v>61643.87</v>
      </c>
      <c r="I669" s="15">
        <v>61643.87</v>
      </c>
      <c r="J669" s="15">
        <v>0</v>
      </c>
      <c r="K669" s="15">
        <v>61643.87</v>
      </c>
    </row>
    <row r="670" spans="1:11" s="23" customFormat="1" ht="12.75" x14ac:dyDescent="0.2">
      <c r="A670" s="23" t="s">
        <v>1429</v>
      </c>
      <c r="B670" s="23" t="s">
        <v>1638</v>
      </c>
      <c r="C670" s="15">
        <v>0</v>
      </c>
      <c r="D670" s="15">
        <v>134400</v>
      </c>
      <c r="E670" s="15">
        <v>134400</v>
      </c>
      <c r="F670" s="15">
        <v>21045.32</v>
      </c>
      <c r="G670" s="15">
        <v>21045.32</v>
      </c>
      <c r="H670" s="15">
        <v>21045.32</v>
      </c>
      <c r="I670" s="15">
        <v>21045.32</v>
      </c>
      <c r="J670" s="15">
        <v>0</v>
      </c>
      <c r="K670" s="15">
        <v>21045.32</v>
      </c>
    </row>
    <row r="671" spans="1:11" s="23" customFormat="1" ht="12.75" x14ac:dyDescent="0.2">
      <c r="A671" s="23" t="s">
        <v>2019</v>
      </c>
      <c r="B671" s="23" t="s">
        <v>2020</v>
      </c>
      <c r="C671" s="15">
        <v>0</v>
      </c>
      <c r="D671" s="15">
        <v>57783</v>
      </c>
      <c r="E671" s="15">
        <v>57783</v>
      </c>
      <c r="F671" s="15">
        <v>22330.68</v>
      </c>
      <c r="G671" s="15">
        <v>22330.68</v>
      </c>
      <c r="H671" s="15">
        <v>22330.68</v>
      </c>
      <c r="I671" s="15">
        <v>22330.68</v>
      </c>
      <c r="J671" s="15">
        <v>0</v>
      </c>
      <c r="K671" s="15">
        <v>22330.68</v>
      </c>
    </row>
    <row r="672" spans="1:11" s="23" customFormat="1" ht="12.75" x14ac:dyDescent="0.2">
      <c r="A672" s="23" t="s">
        <v>2021</v>
      </c>
      <c r="B672" s="23" t="s">
        <v>2022</v>
      </c>
      <c r="C672" s="15">
        <v>0</v>
      </c>
      <c r="D672" s="15">
        <v>43350</v>
      </c>
      <c r="E672" s="15">
        <v>43350</v>
      </c>
      <c r="F672" s="15">
        <v>14560.52</v>
      </c>
      <c r="G672" s="15">
        <v>14560.52</v>
      </c>
      <c r="H672" s="15">
        <v>14560.52</v>
      </c>
      <c r="I672" s="15">
        <v>14560.52</v>
      </c>
      <c r="J672" s="15">
        <v>0</v>
      </c>
      <c r="K672" s="15">
        <v>14560.52</v>
      </c>
    </row>
    <row r="673" spans="1:11" s="23" customFormat="1" ht="12.75" x14ac:dyDescent="0.2">
      <c r="A673" s="23" t="s">
        <v>2023</v>
      </c>
      <c r="B673" s="23" t="s">
        <v>2024</v>
      </c>
      <c r="C673" s="15">
        <v>0</v>
      </c>
      <c r="D673" s="15">
        <v>90000</v>
      </c>
      <c r="E673" s="15">
        <v>90000</v>
      </c>
      <c r="F673" s="15">
        <v>40880</v>
      </c>
      <c r="G673" s="15">
        <v>40880</v>
      </c>
      <c r="H673" s="15">
        <v>40880</v>
      </c>
      <c r="I673" s="15">
        <v>40880</v>
      </c>
      <c r="J673" s="15">
        <v>0</v>
      </c>
      <c r="K673" s="15">
        <v>40880</v>
      </c>
    </row>
    <row r="674" spans="1:11" s="23" customFormat="1" ht="12.75" x14ac:dyDescent="0.2">
      <c r="A674" s="23" t="s">
        <v>2246</v>
      </c>
      <c r="B674" s="23" t="s">
        <v>1835</v>
      </c>
      <c r="C674" s="15">
        <v>0</v>
      </c>
      <c r="D674" s="15">
        <v>82500</v>
      </c>
      <c r="E674" s="15">
        <v>82500</v>
      </c>
      <c r="F674" s="15">
        <v>41451.71</v>
      </c>
      <c r="G674" s="15">
        <v>41451.71</v>
      </c>
      <c r="H674" s="15">
        <v>41451.71</v>
      </c>
      <c r="I674" s="15">
        <v>41451.71</v>
      </c>
      <c r="J674" s="15">
        <v>0</v>
      </c>
      <c r="K674" s="15">
        <v>41451.71</v>
      </c>
    </row>
    <row r="675" spans="1:11" s="23" customFormat="1" ht="12.75" x14ac:dyDescent="0.2">
      <c r="A675" s="23" t="s">
        <v>2247</v>
      </c>
      <c r="B675" s="23" t="s">
        <v>2402</v>
      </c>
      <c r="C675" s="15">
        <v>0</v>
      </c>
      <c r="D675" s="15">
        <v>36729.69</v>
      </c>
      <c r="E675" s="15">
        <v>36729.69</v>
      </c>
      <c r="F675" s="15">
        <v>16754.03</v>
      </c>
      <c r="G675" s="15">
        <v>16754.03</v>
      </c>
      <c r="H675" s="15">
        <v>16754.03</v>
      </c>
      <c r="I675" s="15">
        <v>16754.03</v>
      </c>
      <c r="J675" s="15">
        <v>166.92</v>
      </c>
      <c r="K675" s="15">
        <v>16920.95</v>
      </c>
    </row>
    <row r="676" spans="1:11" s="23" customFormat="1" ht="12.75" x14ac:dyDescent="0.2">
      <c r="A676" s="23" t="s">
        <v>2248</v>
      </c>
      <c r="B676" s="23" t="s">
        <v>2403</v>
      </c>
      <c r="C676" s="15">
        <v>0</v>
      </c>
      <c r="D676" s="15">
        <v>21000</v>
      </c>
      <c r="E676" s="15">
        <v>21000</v>
      </c>
      <c r="F676" s="15">
        <v>642.5</v>
      </c>
      <c r="G676" s="15">
        <v>642.5</v>
      </c>
      <c r="H676" s="15">
        <v>642.5</v>
      </c>
      <c r="I676" s="15">
        <v>642.5</v>
      </c>
      <c r="J676" s="15">
        <v>0</v>
      </c>
      <c r="K676" s="15">
        <v>642.5</v>
      </c>
    </row>
    <row r="677" spans="1:11" s="23" customFormat="1" ht="12.75" x14ac:dyDescent="0.2">
      <c r="A677" s="23" t="s">
        <v>2025</v>
      </c>
      <c r="B677" s="23" t="s">
        <v>1779</v>
      </c>
      <c r="C677" s="15">
        <v>0</v>
      </c>
      <c r="D677" s="15">
        <v>109300</v>
      </c>
      <c r="E677" s="15">
        <v>109300</v>
      </c>
      <c r="F677" s="15">
        <v>7234.44</v>
      </c>
      <c r="G677" s="15">
        <v>7234.44</v>
      </c>
      <c r="H677" s="15">
        <v>7234.44</v>
      </c>
      <c r="I677" s="15">
        <v>7234.44</v>
      </c>
      <c r="J677" s="15">
        <v>0</v>
      </c>
      <c r="K677" s="15">
        <v>7234.44</v>
      </c>
    </row>
    <row r="678" spans="1:11" s="23" customFormat="1" ht="12.75" x14ac:dyDescent="0.2">
      <c r="A678" s="23" t="s">
        <v>2026</v>
      </c>
      <c r="B678" s="23" t="s">
        <v>2027</v>
      </c>
      <c r="C678" s="15">
        <v>0</v>
      </c>
      <c r="D678" s="15">
        <v>135986.4</v>
      </c>
      <c r="E678" s="15">
        <v>135986.4</v>
      </c>
      <c r="F678" s="15">
        <v>0</v>
      </c>
      <c r="G678" s="15">
        <v>0</v>
      </c>
      <c r="H678" s="15">
        <v>0</v>
      </c>
      <c r="I678" s="15">
        <v>0</v>
      </c>
      <c r="J678" s="15">
        <v>0</v>
      </c>
      <c r="K678" s="15">
        <v>0</v>
      </c>
    </row>
    <row r="679" spans="1:11" s="23" customFormat="1" ht="12.75" x14ac:dyDescent="0.2">
      <c r="A679" s="23" t="s">
        <v>2028</v>
      </c>
      <c r="B679" s="23" t="s">
        <v>1806</v>
      </c>
      <c r="C679" s="15">
        <v>0</v>
      </c>
      <c r="D679" s="15">
        <v>4166.67</v>
      </c>
      <c r="E679" s="15">
        <v>4166.67</v>
      </c>
      <c r="F679" s="15">
        <v>4166.63</v>
      </c>
      <c r="G679" s="15">
        <v>4166.63</v>
      </c>
      <c r="H679" s="15">
        <v>4166.63</v>
      </c>
      <c r="I679" s="15">
        <v>4166.63</v>
      </c>
      <c r="J679" s="15">
        <v>0</v>
      </c>
      <c r="K679" s="15">
        <v>4166.63</v>
      </c>
    </row>
    <row r="680" spans="1:11" s="23" customFormat="1" ht="12.75" x14ac:dyDescent="0.2">
      <c r="A680" s="23" t="s">
        <v>843</v>
      </c>
      <c r="B680" s="23" t="s">
        <v>1508</v>
      </c>
      <c r="C680" s="15">
        <v>5622</v>
      </c>
      <c r="D680" s="15">
        <v>11158.919999999998</v>
      </c>
      <c r="E680" s="15">
        <v>16780.919999999998</v>
      </c>
      <c r="F680" s="15">
        <v>16612.25</v>
      </c>
      <c r="G680" s="15">
        <v>16612.25</v>
      </c>
      <c r="H680" s="15">
        <v>16612.25</v>
      </c>
      <c r="I680" s="15">
        <v>16612.25</v>
      </c>
      <c r="J680" s="15">
        <v>0</v>
      </c>
      <c r="K680" s="15">
        <v>16612.25</v>
      </c>
    </row>
    <row r="681" spans="1:11" s="23" customFormat="1" ht="12.75" x14ac:dyDescent="0.2">
      <c r="A681" s="23" t="s">
        <v>844</v>
      </c>
      <c r="B681" s="23" t="s">
        <v>1027</v>
      </c>
      <c r="C681" s="15">
        <v>0</v>
      </c>
      <c r="D681" s="15">
        <v>12488.35</v>
      </c>
      <c r="E681" s="15">
        <v>12488.35</v>
      </c>
      <c r="F681" s="15">
        <v>12485.51</v>
      </c>
      <c r="G681" s="15">
        <v>12485.51</v>
      </c>
      <c r="H681" s="15">
        <v>12485.51</v>
      </c>
      <c r="I681" s="15">
        <v>12485.51</v>
      </c>
      <c r="J681" s="15">
        <v>0</v>
      </c>
      <c r="K681" s="15">
        <v>12485.51</v>
      </c>
    </row>
    <row r="682" spans="1:11" s="23" customFormat="1" ht="12.75" x14ac:dyDescent="0.2">
      <c r="A682" s="23" t="s">
        <v>845</v>
      </c>
      <c r="B682" s="23" t="s">
        <v>1028</v>
      </c>
      <c r="C682" s="15">
        <v>0</v>
      </c>
      <c r="D682" s="15">
        <v>5978.02</v>
      </c>
      <c r="E682" s="15">
        <v>5978.02</v>
      </c>
      <c r="F682" s="15">
        <v>5978.02</v>
      </c>
      <c r="G682" s="15">
        <v>5978.02</v>
      </c>
      <c r="H682" s="15">
        <v>5978.02</v>
      </c>
      <c r="I682" s="15">
        <v>5978.02</v>
      </c>
      <c r="J682" s="15">
        <v>0</v>
      </c>
      <c r="K682" s="15">
        <v>5978.02</v>
      </c>
    </row>
    <row r="683" spans="1:11" s="23" customFormat="1" ht="12.75" x14ac:dyDescent="0.2">
      <c r="A683" s="23" t="s">
        <v>1430</v>
      </c>
      <c r="B683" s="23" t="s">
        <v>1639</v>
      </c>
      <c r="C683" s="15">
        <v>0</v>
      </c>
      <c r="D683" s="15">
        <v>72964.55</v>
      </c>
      <c r="E683" s="15">
        <v>72964.55</v>
      </c>
      <c r="F683" s="15">
        <v>37761.82</v>
      </c>
      <c r="G683" s="15">
        <v>37761.82</v>
      </c>
      <c r="H683" s="15">
        <v>37761.82</v>
      </c>
      <c r="I683" s="15">
        <v>37761.82</v>
      </c>
      <c r="J683" s="15">
        <v>0</v>
      </c>
      <c r="K683" s="15">
        <v>37761.82</v>
      </c>
    </row>
    <row r="684" spans="1:11" s="23" customFormat="1" ht="12.75" x14ac:dyDescent="0.2">
      <c r="A684" s="23" t="s">
        <v>1431</v>
      </c>
      <c r="B684" s="23" t="s">
        <v>1640</v>
      </c>
      <c r="C684" s="15">
        <v>0</v>
      </c>
      <c r="D684" s="15">
        <v>17010</v>
      </c>
      <c r="E684" s="15">
        <v>17010</v>
      </c>
      <c r="F684" s="15">
        <v>2127.1</v>
      </c>
      <c r="G684" s="15">
        <v>2127.1</v>
      </c>
      <c r="H684" s="15">
        <v>2127.1</v>
      </c>
      <c r="I684" s="15">
        <v>2127.1</v>
      </c>
      <c r="J684" s="15">
        <v>0</v>
      </c>
      <c r="K684" s="15">
        <v>2127.1</v>
      </c>
    </row>
    <row r="685" spans="1:11" s="23" customFormat="1" ht="12.75" x14ac:dyDescent="0.2">
      <c r="A685" s="23" t="s">
        <v>2249</v>
      </c>
      <c r="B685" s="23" t="s">
        <v>2404</v>
      </c>
      <c r="C685" s="15">
        <v>0</v>
      </c>
      <c r="D685" s="15">
        <v>7375</v>
      </c>
      <c r="E685" s="15">
        <v>7375</v>
      </c>
      <c r="F685" s="15">
        <v>5991.13</v>
      </c>
      <c r="G685" s="15">
        <v>5991.13</v>
      </c>
      <c r="H685" s="15">
        <v>5991.13</v>
      </c>
      <c r="I685" s="15">
        <v>5991.13</v>
      </c>
      <c r="J685" s="15">
        <v>0</v>
      </c>
      <c r="K685" s="15">
        <v>5991.13</v>
      </c>
    </row>
    <row r="686" spans="1:11" s="23" customFormat="1" ht="12.75" x14ac:dyDescent="0.2">
      <c r="A686" s="23" t="s">
        <v>2031</v>
      </c>
      <c r="B686" s="23" t="s">
        <v>2032</v>
      </c>
      <c r="C686" s="15">
        <v>0</v>
      </c>
      <c r="D686" s="15">
        <v>46785.599999999999</v>
      </c>
      <c r="E686" s="15">
        <v>46785.599999999999</v>
      </c>
      <c r="F686" s="15">
        <v>0</v>
      </c>
      <c r="G686" s="15">
        <v>0</v>
      </c>
      <c r="H686" s="15">
        <v>0</v>
      </c>
      <c r="I686" s="15">
        <v>0</v>
      </c>
      <c r="J686" s="15">
        <v>0</v>
      </c>
      <c r="K686" s="15">
        <v>0</v>
      </c>
    </row>
    <row r="687" spans="1:11" s="23" customFormat="1" ht="12.75" x14ac:dyDescent="0.2">
      <c r="A687" s="23" t="s">
        <v>2033</v>
      </c>
      <c r="B687" s="23" t="s">
        <v>2034</v>
      </c>
      <c r="C687" s="15">
        <v>0</v>
      </c>
      <c r="D687" s="15">
        <v>16529</v>
      </c>
      <c r="E687" s="15">
        <v>16529</v>
      </c>
      <c r="F687" s="15">
        <v>16526.12</v>
      </c>
      <c r="G687" s="15">
        <v>16526.12</v>
      </c>
      <c r="H687" s="15">
        <v>16526.12</v>
      </c>
      <c r="I687" s="15">
        <v>16526.12</v>
      </c>
      <c r="J687" s="15">
        <v>0</v>
      </c>
      <c r="K687" s="15">
        <v>16526.12</v>
      </c>
    </row>
    <row r="688" spans="1:11" s="23" customFormat="1" ht="12.75" x14ac:dyDescent="0.2">
      <c r="A688" s="23" t="s">
        <v>2250</v>
      </c>
      <c r="B688" s="23" t="s">
        <v>2405</v>
      </c>
      <c r="C688" s="15">
        <v>0</v>
      </c>
      <c r="D688" s="15">
        <v>2990</v>
      </c>
      <c r="E688" s="15">
        <v>2990</v>
      </c>
      <c r="F688" s="15">
        <v>2396.69</v>
      </c>
      <c r="G688" s="15">
        <v>2396.69</v>
      </c>
      <c r="H688" s="15">
        <v>2396.69</v>
      </c>
      <c r="I688" s="15">
        <v>2396.69</v>
      </c>
      <c r="J688" s="15">
        <v>0</v>
      </c>
      <c r="K688" s="15">
        <v>2396.69</v>
      </c>
    </row>
    <row r="689" spans="1:11" s="23" customFormat="1" ht="12.75" x14ac:dyDescent="0.2">
      <c r="A689" s="23" t="s">
        <v>847</v>
      </c>
      <c r="B689" s="23" t="s">
        <v>1509</v>
      </c>
      <c r="C689" s="15">
        <v>5930</v>
      </c>
      <c r="D689" s="15">
        <v>9832.69</v>
      </c>
      <c r="E689" s="15">
        <v>15762.69</v>
      </c>
      <c r="F689" s="15">
        <v>15758.96</v>
      </c>
      <c r="G689" s="15">
        <v>15758.96</v>
      </c>
      <c r="H689" s="15">
        <v>15758.96</v>
      </c>
      <c r="I689" s="15">
        <v>15758.96</v>
      </c>
      <c r="J689" s="15">
        <v>0</v>
      </c>
      <c r="K689" s="15">
        <v>15758.96</v>
      </c>
    </row>
    <row r="690" spans="1:11" s="23" customFormat="1" ht="12.75" x14ac:dyDescent="0.2">
      <c r="A690" s="23" t="s">
        <v>848</v>
      </c>
      <c r="B690" s="23" t="s">
        <v>1510</v>
      </c>
      <c r="C690" s="15">
        <v>3158</v>
      </c>
      <c r="D690" s="15">
        <v>5975.35</v>
      </c>
      <c r="E690" s="15">
        <v>9133.35</v>
      </c>
      <c r="F690" s="15">
        <v>9112.19</v>
      </c>
      <c r="G690" s="15">
        <v>9112.19</v>
      </c>
      <c r="H690" s="15">
        <v>9112.19</v>
      </c>
      <c r="I690" s="15">
        <v>9112.19</v>
      </c>
      <c r="J690" s="15">
        <v>0</v>
      </c>
      <c r="K690" s="15">
        <v>9112.19</v>
      </c>
    </row>
    <row r="691" spans="1:11" s="23" customFormat="1" ht="12.75" x14ac:dyDescent="0.2">
      <c r="A691" s="23" t="s">
        <v>849</v>
      </c>
      <c r="B691" s="23" t="s">
        <v>1511</v>
      </c>
      <c r="C691" s="15">
        <v>11398</v>
      </c>
      <c r="D691" s="15">
        <v>32230.28</v>
      </c>
      <c r="E691" s="15">
        <v>43628.28</v>
      </c>
      <c r="F691" s="15">
        <v>43459.48</v>
      </c>
      <c r="G691" s="15">
        <v>43459.48</v>
      </c>
      <c r="H691" s="15">
        <v>43459.48</v>
      </c>
      <c r="I691" s="15">
        <v>40317.69</v>
      </c>
      <c r="J691" s="15">
        <v>0</v>
      </c>
      <c r="K691" s="15">
        <v>40317.69</v>
      </c>
    </row>
    <row r="692" spans="1:11" s="23" customFormat="1" ht="12.75" x14ac:dyDescent="0.2">
      <c r="A692" s="23" t="s">
        <v>850</v>
      </c>
      <c r="B692" s="23" t="s">
        <v>1029</v>
      </c>
      <c r="C692" s="15">
        <v>0</v>
      </c>
      <c r="D692" s="15">
        <v>145516.59</v>
      </c>
      <c r="E692" s="15">
        <v>145516.59</v>
      </c>
      <c r="F692" s="15">
        <v>25374.74</v>
      </c>
      <c r="G692" s="15">
        <v>25374.74</v>
      </c>
      <c r="H692" s="15">
        <v>25374.74</v>
      </c>
      <c r="I692" s="15">
        <v>25374.74</v>
      </c>
      <c r="J692" s="15">
        <v>0</v>
      </c>
      <c r="K692" s="15">
        <v>25374.74</v>
      </c>
    </row>
    <row r="693" spans="1:11" s="23" customFormat="1" ht="12.75" x14ac:dyDescent="0.2">
      <c r="A693" s="23" t="s">
        <v>851</v>
      </c>
      <c r="B693" s="23" t="s">
        <v>1512</v>
      </c>
      <c r="C693" s="15">
        <v>0</v>
      </c>
      <c r="D693" s="15">
        <v>25950.65</v>
      </c>
      <c r="E693" s="15">
        <v>25950.65</v>
      </c>
      <c r="F693" s="15">
        <v>4674.8100000000004</v>
      </c>
      <c r="G693" s="15">
        <v>4674.8100000000004</v>
      </c>
      <c r="H693" s="15">
        <v>4674.8100000000004</v>
      </c>
      <c r="I693" s="15">
        <v>4674.8100000000004</v>
      </c>
      <c r="J693" s="15">
        <v>0</v>
      </c>
      <c r="K693" s="15">
        <v>4674.8100000000004</v>
      </c>
    </row>
    <row r="694" spans="1:11" s="23" customFormat="1" ht="12.75" x14ac:dyDescent="0.2">
      <c r="A694" s="23" t="s">
        <v>852</v>
      </c>
      <c r="B694" s="23" t="s">
        <v>1030</v>
      </c>
      <c r="C694" s="15">
        <v>0</v>
      </c>
      <c r="D694" s="15">
        <v>97434.53</v>
      </c>
      <c r="E694" s="15">
        <v>97434.53</v>
      </c>
      <c r="F694" s="15">
        <v>97234.53</v>
      </c>
      <c r="G694" s="15">
        <v>97234.53</v>
      </c>
      <c r="H694" s="15">
        <v>97234.53</v>
      </c>
      <c r="I694" s="15">
        <v>97234.53</v>
      </c>
      <c r="J694" s="15">
        <v>0</v>
      </c>
      <c r="K694" s="15">
        <v>97234.53</v>
      </c>
    </row>
    <row r="695" spans="1:11" s="23" customFormat="1" ht="12.75" x14ac:dyDescent="0.2">
      <c r="A695" s="23" t="s">
        <v>853</v>
      </c>
      <c r="B695" s="23" t="s">
        <v>1031</v>
      </c>
      <c r="C695" s="15">
        <v>0</v>
      </c>
      <c r="D695" s="15">
        <v>21222.240000000002</v>
      </c>
      <c r="E695" s="15">
        <v>21222.240000000002</v>
      </c>
      <c r="F695" s="15">
        <v>20949.05</v>
      </c>
      <c r="G695" s="15">
        <v>20949.05</v>
      </c>
      <c r="H695" s="15">
        <v>20949.05</v>
      </c>
      <c r="I695" s="15">
        <v>20949.05</v>
      </c>
      <c r="J695" s="15">
        <v>0</v>
      </c>
      <c r="K695" s="15">
        <v>20949.05</v>
      </c>
    </row>
    <row r="696" spans="1:11" s="23" customFormat="1" ht="12.75" x14ac:dyDescent="0.2">
      <c r="A696" s="23" t="s">
        <v>854</v>
      </c>
      <c r="B696" s="23" t="s">
        <v>1032</v>
      </c>
      <c r="C696" s="15">
        <v>0</v>
      </c>
      <c r="D696" s="15">
        <v>32143.48</v>
      </c>
      <c r="E696" s="15">
        <v>32143.48</v>
      </c>
      <c r="F696" s="15">
        <v>32143.48</v>
      </c>
      <c r="G696" s="15">
        <v>32143.48</v>
      </c>
      <c r="H696" s="15">
        <v>32143.48</v>
      </c>
      <c r="I696" s="15">
        <v>32143.48</v>
      </c>
      <c r="J696" s="15">
        <v>0</v>
      </c>
      <c r="K696" s="15">
        <v>32143.48</v>
      </c>
    </row>
    <row r="697" spans="1:11" s="23" customFormat="1" ht="12.75" x14ac:dyDescent="0.2">
      <c r="A697" s="23" t="s">
        <v>855</v>
      </c>
      <c r="B697" s="23" t="s">
        <v>1033</v>
      </c>
      <c r="C697" s="15">
        <v>0</v>
      </c>
      <c r="D697" s="15">
        <v>65998.429999999993</v>
      </c>
      <c r="E697" s="15">
        <v>65998.429999999993</v>
      </c>
      <c r="F697" s="15">
        <v>62687.71</v>
      </c>
      <c r="G697" s="15">
        <v>62687.71</v>
      </c>
      <c r="H697" s="15">
        <v>62687.71</v>
      </c>
      <c r="I697" s="15">
        <v>62687.71</v>
      </c>
      <c r="J697" s="15">
        <v>3312</v>
      </c>
      <c r="K697" s="15">
        <v>65999.710000000006</v>
      </c>
    </row>
    <row r="698" spans="1:11" s="23" customFormat="1" ht="12.75" x14ac:dyDescent="0.2">
      <c r="A698" s="23" t="s">
        <v>856</v>
      </c>
      <c r="B698" s="23" t="s">
        <v>1034</v>
      </c>
      <c r="C698" s="15">
        <v>0</v>
      </c>
      <c r="D698" s="15">
        <v>27958.02</v>
      </c>
      <c r="E698" s="15">
        <v>27958.02</v>
      </c>
      <c r="F698" s="15">
        <v>27958.02</v>
      </c>
      <c r="G698" s="15">
        <v>27958.02</v>
      </c>
      <c r="H698" s="15">
        <v>27958.02</v>
      </c>
      <c r="I698" s="15">
        <v>27958.02</v>
      </c>
      <c r="J698" s="15">
        <v>0</v>
      </c>
      <c r="K698" s="15">
        <v>27958.02</v>
      </c>
    </row>
    <row r="699" spans="1:11" s="23" customFormat="1" ht="12.75" x14ac:dyDescent="0.2">
      <c r="A699" s="23" t="s">
        <v>857</v>
      </c>
      <c r="B699" s="23" t="s">
        <v>1035</v>
      </c>
      <c r="C699" s="15">
        <v>0</v>
      </c>
      <c r="D699" s="15">
        <v>58909</v>
      </c>
      <c r="E699" s="15">
        <v>58909</v>
      </c>
      <c r="F699" s="15">
        <v>56891.65</v>
      </c>
      <c r="G699" s="15">
        <v>56891.65</v>
      </c>
      <c r="H699" s="15">
        <v>56891.65</v>
      </c>
      <c r="I699" s="15">
        <v>56891.65</v>
      </c>
      <c r="J699" s="15">
        <v>0</v>
      </c>
      <c r="K699" s="15">
        <v>56891.65</v>
      </c>
    </row>
    <row r="700" spans="1:11" s="23" customFormat="1" ht="12.75" x14ac:dyDescent="0.2">
      <c r="A700" s="23" t="s">
        <v>858</v>
      </c>
      <c r="B700" s="23" t="s">
        <v>1036</v>
      </c>
      <c r="C700" s="15">
        <v>0</v>
      </c>
      <c r="D700" s="15">
        <v>52244.75</v>
      </c>
      <c r="E700" s="15">
        <v>52244.75</v>
      </c>
      <c r="F700" s="15">
        <v>50095.13</v>
      </c>
      <c r="G700" s="15">
        <v>50095.13</v>
      </c>
      <c r="H700" s="15">
        <v>50095.13</v>
      </c>
      <c r="I700" s="15">
        <v>50095.13</v>
      </c>
      <c r="J700" s="15">
        <v>0</v>
      </c>
      <c r="K700" s="15">
        <v>50095.13</v>
      </c>
    </row>
    <row r="701" spans="1:11" s="23" customFormat="1" ht="12.75" x14ac:dyDescent="0.2">
      <c r="A701" s="23" t="s">
        <v>859</v>
      </c>
      <c r="B701" s="23" t="s">
        <v>1513</v>
      </c>
      <c r="C701" s="15">
        <v>0</v>
      </c>
      <c r="D701" s="15">
        <v>44728.14</v>
      </c>
      <c r="E701" s="15">
        <v>44728.14</v>
      </c>
      <c r="F701" s="15">
        <v>38156.76</v>
      </c>
      <c r="G701" s="15">
        <v>38156.76</v>
      </c>
      <c r="H701" s="15">
        <v>38156.76</v>
      </c>
      <c r="I701" s="15">
        <v>38156.76</v>
      </c>
      <c r="J701" s="15">
        <v>0</v>
      </c>
      <c r="K701" s="15">
        <v>38156.76</v>
      </c>
    </row>
    <row r="702" spans="1:11" s="23" customFormat="1" ht="12.75" x14ac:dyDescent="0.2">
      <c r="A702" s="23" t="s">
        <v>860</v>
      </c>
      <c r="B702" s="23" t="s">
        <v>1133</v>
      </c>
      <c r="C702" s="15">
        <v>0</v>
      </c>
      <c r="D702" s="15">
        <v>54509.279999999999</v>
      </c>
      <c r="E702" s="15">
        <v>54509.279999999999</v>
      </c>
      <c r="F702" s="15">
        <v>40325.519999999997</v>
      </c>
      <c r="G702" s="15">
        <v>40325.519999999997</v>
      </c>
      <c r="H702" s="15">
        <v>40325.519999999997</v>
      </c>
      <c r="I702" s="15">
        <v>40325.519999999997</v>
      </c>
      <c r="J702" s="15">
        <v>0</v>
      </c>
      <c r="K702" s="15">
        <v>40325.519999999997</v>
      </c>
    </row>
    <row r="703" spans="1:11" s="23" customFormat="1" ht="12.75" x14ac:dyDescent="0.2">
      <c r="A703" s="23" t="s">
        <v>861</v>
      </c>
      <c r="B703" s="23" t="s">
        <v>1514</v>
      </c>
      <c r="C703" s="15">
        <v>0</v>
      </c>
      <c r="D703" s="15">
        <v>6000</v>
      </c>
      <c r="E703" s="15">
        <v>6000</v>
      </c>
      <c r="F703" s="15">
        <v>5991.11</v>
      </c>
      <c r="G703" s="15">
        <v>5991.11</v>
      </c>
      <c r="H703" s="15">
        <v>5991.11</v>
      </c>
      <c r="I703" s="15">
        <v>5991.11</v>
      </c>
      <c r="J703" s="15">
        <v>0</v>
      </c>
      <c r="K703" s="15">
        <v>5991.11</v>
      </c>
    </row>
    <row r="704" spans="1:11" s="23" customFormat="1" ht="12.75" x14ac:dyDescent="0.2">
      <c r="A704" s="23" t="s">
        <v>862</v>
      </c>
      <c r="B704" s="23" t="s">
        <v>1134</v>
      </c>
      <c r="C704" s="15">
        <v>0</v>
      </c>
      <c r="D704" s="15">
        <v>301873.5</v>
      </c>
      <c r="E704" s="15">
        <v>301873.5</v>
      </c>
      <c r="F704" s="15">
        <v>151178.71</v>
      </c>
      <c r="G704" s="15">
        <v>151178.71</v>
      </c>
      <c r="H704" s="15">
        <v>151178.71</v>
      </c>
      <c r="I704" s="15">
        <v>151178.71</v>
      </c>
      <c r="J704" s="15">
        <v>0</v>
      </c>
      <c r="K704" s="15">
        <v>151178.71</v>
      </c>
    </row>
    <row r="705" spans="1:11" s="23" customFormat="1" ht="12.75" x14ac:dyDescent="0.2">
      <c r="A705" s="23" t="s">
        <v>863</v>
      </c>
      <c r="B705" s="23" t="s">
        <v>1515</v>
      </c>
      <c r="C705" s="15">
        <v>0</v>
      </c>
      <c r="D705" s="15">
        <v>4167</v>
      </c>
      <c r="E705" s="15">
        <v>4167</v>
      </c>
      <c r="F705" s="15">
        <v>3662</v>
      </c>
      <c r="G705" s="15">
        <v>3662</v>
      </c>
      <c r="H705" s="15">
        <v>3662</v>
      </c>
      <c r="I705" s="15">
        <v>3662</v>
      </c>
      <c r="J705" s="15">
        <v>0</v>
      </c>
      <c r="K705" s="15">
        <v>3662</v>
      </c>
    </row>
    <row r="706" spans="1:11" s="23" customFormat="1" ht="12.75" x14ac:dyDescent="0.2">
      <c r="A706" s="23" t="s">
        <v>864</v>
      </c>
      <c r="B706" s="23" t="s">
        <v>1516</v>
      </c>
      <c r="C706" s="15">
        <v>0</v>
      </c>
      <c r="D706" s="15">
        <v>686.43</v>
      </c>
      <c r="E706" s="15">
        <v>686.43</v>
      </c>
      <c r="F706" s="15">
        <v>684.79</v>
      </c>
      <c r="G706" s="15">
        <v>684.79</v>
      </c>
      <c r="H706" s="15">
        <v>684.79</v>
      </c>
      <c r="I706" s="15">
        <v>684.79</v>
      </c>
      <c r="J706" s="15">
        <v>0</v>
      </c>
      <c r="K706" s="15">
        <v>684.79</v>
      </c>
    </row>
    <row r="707" spans="1:11" s="23" customFormat="1" ht="12.75" x14ac:dyDescent="0.2">
      <c r="A707" s="23" t="s">
        <v>865</v>
      </c>
      <c r="B707" s="23" t="s">
        <v>1135</v>
      </c>
      <c r="C707" s="15">
        <v>0</v>
      </c>
      <c r="D707" s="15">
        <v>43125.2</v>
      </c>
      <c r="E707" s="15">
        <v>43125.2</v>
      </c>
      <c r="F707" s="15">
        <v>43125.2</v>
      </c>
      <c r="G707" s="15">
        <v>43125.2</v>
      </c>
      <c r="H707" s="15">
        <v>43125.2</v>
      </c>
      <c r="I707" s="15">
        <v>43125.2</v>
      </c>
      <c r="J707" s="15">
        <v>55.06</v>
      </c>
      <c r="K707" s="15">
        <v>43180.26</v>
      </c>
    </row>
    <row r="708" spans="1:11" s="23" customFormat="1" ht="12.75" x14ac:dyDescent="0.2">
      <c r="A708" s="23" t="s">
        <v>866</v>
      </c>
      <c r="B708" s="23" t="s">
        <v>1136</v>
      </c>
      <c r="C708" s="15">
        <v>0</v>
      </c>
      <c r="D708" s="15">
        <v>49039.87</v>
      </c>
      <c r="E708" s="15">
        <v>49039.87</v>
      </c>
      <c r="F708" s="15">
        <v>49039.87</v>
      </c>
      <c r="G708" s="15">
        <v>49039.87</v>
      </c>
      <c r="H708" s="15">
        <v>49039.87</v>
      </c>
      <c r="I708" s="15">
        <v>49039.87</v>
      </c>
      <c r="J708" s="15">
        <v>0</v>
      </c>
      <c r="K708" s="15">
        <v>49039.87</v>
      </c>
    </row>
    <row r="709" spans="1:11" s="23" customFormat="1" ht="12.75" x14ac:dyDescent="0.2">
      <c r="A709" s="23" t="s">
        <v>867</v>
      </c>
      <c r="B709" s="23" t="s">
        <v>1137</v>
      </c>
      <c r="C709" s="15">
        <v>0</v>
      </c>
      <c r="D709" s="15">
        <v>25628</v>
      </c>
      <c r="E709" s="15">
        <v>25628</v>
      </c>
      <c r="F709" s="15">
        <v>25100.94</v>
      </c>
      <c r="G709" s="15">
        <v>25100.94</v>
      </c>
      <c r="H709" s="15">
        <v>25100.94</v>
      </c>
      <c r="I709" s="15">
        <v>25100.94</v>
      </c>
      <c r="J709" s="15">
        <v>0</v>
      </c>
      <c r="K709" s="15">
        <v>25100.94</v>
      </c>
    </row>
    <row r="710" spans="1:11" s="23" customFormat="1" ht="12.75" x14ac:dyDescent="0.2">
      <c r="A710" s="23" t="s">
        <v>868</v>
      </c>
      <c r="B710" s="23" t="s">
        <v>1138</v>
      </c>
      <c r="C710" s="15">
        <v>0</v>
      </c>
      <c r="D710" s="15">
        <v>174589.82</v>
      </c>
      <c r="E710" s="15">
        <v>174589.82</v>
      </c>
      <c r="F710" s="15">
        <v>110959.23</v>
      </c>
      <c r="G710" s="15">
        <v>110959.23</v>
      </c>
      <c r="H710" s="15">
        <v>110959.23</v>
      </c>
      <c r="I710" s="15">
        <v>110959.23</v>
      </c>
      <c r="J710" s="15">
        <v>0</v>
      </c>
      <c r="K710" s="15">
        <v>110959.23</v>
      </c>
    </row>
    <row r="711" spans="1:11" s="23" customFormat="1" ht="12.75" x14ac:dyDescent="0.2">
      <c r="A711" s="23" t="s">
        <v>869</v>
      </c>
      <c r="B711" s="23" t="s">
        <v>1139</v>
      </c>
      <c r="C711" s="15">
        <v>0</v>
      </c>
      <c r="D711" s="15">
        <v>61550.9</v>
      </c>
      <c r="E711" s="15">
        <v>61550.9</v>
      </c>
      <c r="F711" s="15">
        <v>18992.34</v>
      </c>
      <c r="G711" s="15">
        <v>18992.34</v>
      </c>
      <c r="H711" s="15">
        <v>18992.34</v>
      </c>
      <c r="I711" s="15">
        <v>18992.34</v>
      </c>
      <c r="J711" s="15">
        <v>0</v>
      </c>
      <c r="K711" s="15">
        <v>18992.34</v>
      </c>
    </row>
    <row r="712" spans="1:11" s="23" customFormat="1" ht="12.75" x14ac:dyDescent="0.2">
      <c r="A712" s="23" t="s">
        <v>870</v>
      </c>
      <c r="B712" s="23" t="s">
        <v>1140</v>
      </c>
      <c r="C712" s="15">
        <v>0</v>
      </c>
      <c r="D712" s="15">
        <v>92818.79</v>
      </c>
      <c r="E712" s="15">
        <v>92818.79</v>
      </c>
      <c r="F712" s="15">
        <v>56286.98</v>
      </c>
      <c r="G712" s="15">
        <v>56286.98</v>
      </c>
      <c r="H712" s="15">
        <v>56286.98</v>
      </c>
      <c r="I712" s="15">
        <v>56286.98</v>
      </c>
      <c r="J712" s="15">
        <v>0</v>
      </c>
      <c r="K712" s="15">
        <v>56286.98</v>
      </c>
    </row>
    <row r="713" spans="1:11" s="23" customFormat="1" ht="12.75" x14ac:dyDescent="0.2">
      <c r="A713" s="23" t="s">
        <v>871</v>
      </c>
      <c r="B713" s="23" t="s">
        <v>1141</v>
      </c>
      <c r="C713" s="15">
        <v>0</v>
      </c>
      <c r="D713" s="15">
        <v>56722.81</v>
      </c>
      <c r="E713" s="15">
        <v>56722.81</v>
      </c>
      <c r="F713" s="15">
        <v>26999.57</v>
      </c>
      <c r="G713" s="15">
        <v>26999.57</v>
      </c>
      <c r="H713" s="15">
        <v>26999.57</v>
      </c>
      <c r="I713" s="15">
        <v>26999.57</v>
      </c>
      <c r="J713" s="15">
        <v>0</v>
      </c>
      <c r="K713" s="15">
        <v>26999.57</v>
      </c>
    </row>
    <row r="714" spans="1:11" s="23" customFormat="1" ht="12.75" x14ac:dyDescent="0.2">
      <c r="A714" s="23" t="s">
        <v>1432</v>
      </c>
      <c r="B714" s="23" t="s">
        <v>1642</v>
      </c>
      <c r="C714" s="15">
        <v>0</v>
      </c>
      <c r="D714" s="15">
        <v>39193.370000000003</v>
      </c>
      <c r="E714" s="15">
        <v>39193.370000000003</v>
      </c>
      <c r="F714" s="15">
        <v>18212.09</v>
      </c>
      <c r="G714" s="15">
        <v>18212.09</v>
      </c>
      <c r="H714" s="15">
        <v>18212.09</v>
      </c>
      <c r="I714" s="15">
        <v>18212.09</v>
      </c>
      <c r="J714" s="15">
        <v>0</v>
      </c>
      <c r="K714" s="15">
        <v>18212.09</v>
      </c>
    </row>
    <row r="715" spans="1:11" s="23" customFormat="1" ht="12.75" x14ac:dyDescent="0.2">
      <c r="A715" s="23" t="s">
        <v>1433</v>
      </c>
      <c r="B715" s="23" t="s">
        <v>1695</v>
      </c>
      <c r="C715" s="15">
        <v>0</v>
      </c>
      <c r="D715" s="15">
        <v>38705.589999999997</v>
      </c>
      <c r="E715" s="15">
        <v>38705.589999999997</v>
      </c>
      <c r="F715" s="15">
        <v>31140.33</v>
      </c>
      <c r="G715" s="15">
        <v>31140.33</v>
      </c>
      <c r="H715" s="15">
        <v>31140.33</v>
      </c>
      <c r="I715" s="15">
        <v>31140.33</v>
      </c>
      <c r="J715" s="15">
        <v>0</v>
      </c>
      <c r="K715" s="15">
        <v>31140.33</v>
      </c>
    </row>
    <row r="716" spans="1:11" s="23" customFormat="1" ht="12.75" x14ac:dyDescent="0.2">
      <c r="A716" s="23" t="s">
        <v>1434</v>
      </c>
      <c r="B716" s="23" t="s">
        <v>1643</v>
      </c>
      <c r="C716" s="15">
        <v>0</v>
      </c>
      <c r="D716" s="15">
        <v>70069</v>
      </c>
      <c r="E716" s="15">
        <v>70069</v>
      </c>
      <c r="F716" s="15">
        <v>70005.56</v>
      </c>
      <c r="G716" s="15">
        <v>70005.56</v>
      </c>
      <c r="H716" s="15">
        <v>70005.56</v>
      </c>
      <c r="I716" s="15">
        <v>70005.56</v>
      </c>
      <c r="J716" s="15">
        <v>0</v>
      </c>
      <c r="K716" s="15">
        <v>70005.56</v>
      </c>
    </row>
    <row r="717" spans="1:11" s="23" customFormat="1" ht="12.75" x14ac:dyDescent="0.2">
      <c r="A717" s="23" t="s">
        <v>1435</v>
      </c>
      <c r="B717" s="23" t="s">
        <v>1644</v>
      </c>
      <c r="C717" s="15">
        <v>0</v>
      </c>
      <c r="D717" s="15">
        <v>121558.39999999999</v>
      </c>
      <c r="E717" s="15">
        <v>121558.39999999999</v>
      </c>
      <c r="F717" s="15">
        <v>84308.44</v>
      </c>
      <c r="G717" s="15">
        <v>84308.44</v>
      </c>
      <c r="H717" s="15">
        <v>84308.44</v>
      </c>
      <c r="I717" s="15">
        <v>84308.44</v>
      </c>
      <c r="J717" s="15">
        <v>0</v>
      </c>
      <c r="K717" s="15">
        <v>84308.44</v>
      </c>
    </row>
    <row r="718" spans="1:11" s="23" customFormat="1" ht="12.75" x14ac:dyDescent="0.2">
      <c r="A718" s="23" t="s">
        <v>1436</v>
      </c>
      <c r="B718" s="23" t="s">
        <v>1645</v>
      </c>
      <c r="C718" s="15">
        <v>0</v>
      </c>
      <c r="D718" s="15">
        <v>85500</v>
      </c>
      <c r="E718" s="15">
        <v>85500</v>
      </c>
      <c r="F718" s="15">
        <v>4822.16</v>
      </c>
      <c r="G718" s="15">
        <v>4822.16</v>
      </c>
      <c r="H718" s="15">
        <v>4822.16</v>
      </c>
      <c r="I718" s="15">
        <v>4822.16</v>
      </c>
      <c r="J718" s="15">
        <v>0</v>
      </c>
      <c r="K718" s="15">
        <v>4822.16</v>
      </c>
    </row>
    <row r="719" spans="1:11" s="23" customFormat="1" ht="12.75" x14ac:dyDescent="0.2">
      <c r="A719" s="23" t="s">
        <v>2035</v>
      </c>
      <c r="B719" s="23" t="s">
        <v>2036</v>
      </c>
      <c r="C719" s="15">
        <v>0</v>
      </c>
      <c r="D719" s="15">
        <v>126700</v>
      </c>
      <c r="E719" s="15">
        <v>126700</v>
      </c>
      <c r="F719" s="15">
        <v>117702.35</v>
      </c>
      <c r="G719" s="15">
        <v>117702.35</v>
      </c>
      <c r="H719" s="15">
        <v>117702.35</v>
      </c>
      <c r="I719" s="15">
        <v>117702.35</v>
      </c>
      <c r="J719" s="15">
        <v>0</v>
      </c>
      <c r="K719" s="15">
        <v>117702.35</v>
      </c>
    </row>
    <row r="720" spans="1:11" s="23" customFormat="1" ht="12.75" x14ac:dyDescent="0.2">
      <c r="A720" s="23" t="s">
        <v>2037</v>
      </c>
      <c r="B720" s="23" t="s">
        <v>2038</v>
      </c>
      <c r="C720" s="15">
        <v>0</v>
      </c>
      <c r="D720" s="15">
        <v>108120</v>
      </c>
      <c r="E720" s="15">
        <v>108120</v>
      </c>
      <c r="F720" s="15">
        <v>20294.38</v>
      </c>
      <c r="G720" s="15">
        <v>20294.38</v>
      </c>
      <c r="H720" s="15">
        <v>20294.38</v>
      </c>
      <c r="I720" s="15">
        <v>20294.38</v>
      </c>
      <c r="J720" s="15">
        <v>0</v>
      </c>
      <c r="K720" s="15">
        <v>20294.38</v>
      </c>
    </row>
    <row r="721" spans="1:11" s="23" customFormat="1" ht="12.75" x14ac:dyDescent="0.2">
      <c r="A721" s="23" t="s">
        <v>2039</v>
      </c>
      <c r="B721" s="23" t="s">
        <v>2040</v>
      </c>
      <c r="C721" s="15">
        <v>0</v>
      </c>
      <c r="D721" s="15">
        <v>58650</v>
      </c>
      <c r="E721" s="15">
        <v>58650</v>
      </c>
      <c r="F721" s="15">
        <v>41456.43</v>
      </c>
      <c r="G721" s="15">
        <v>41456.43</v>
      </c>
      <c r="H721" s="15">
        <v>41456.43</v>
      </c>
      <c r="I721" s="15">
        <v>41456.43</v>
      </c>
      <c r="J721" s="15">
        <v>0</v>
      </c>
      <c r="K721" s="15">
        <v>41456.43</v>
      </c>
    </row>
    <row r="722" spans="1:11" s="23" customFormat="1" ht="12.75" x14ac:dyDescent="0.2">
      <c r="A722" s="23" t="s">
        <v>2041</v>
      </c>
      <c r="B722" s="23" t="s">
        <v>2042</v>
      </c>
      <c r="C722" s="15">
        <v>0</v>
      </c>
      <c r="D722" s="15">
        <v>77520</v>
      </c>
      <c r="E722" s="15">
        <v>77520</v>
      </c>
      <c r="F722" s="15">
        <v>50038.89</v>
      </c>
      <c r="G722" s="15">
        <v>50038.89</v>
      </c>
      <c r="H722" s="15">
        <v>50038.89</v>
      </c>
      <c r="I722" s="15">
        <v>50038.89</v>
      </c>
      <c r="J722" s="15">
        <v>0</v>
      </c>
      <c r="K722" s="15">
        <v>50038.89</v>
      </c>
    </row>
    <row r="723" spans="1:11" s="23" customFormat="1" ht="12.75" x14ac:dyDescent="0.2">
      <c r="A723" s="23" t="s">
        <v>2043</v>
      </c>
      <c r="B723" s="23" t="s">
        <v>2044</v>
      </c>
      <c r="C723" s="15">
        <v>0</v>
      </c>
      <c r="D723" s="15">
        <v>84150</v>
      </c>
      <c r="E723" s="15">
        <v>84150</v>
      </c>
      <c r="F723" s="15">
        <v>13742.84</v>
      </c>
      <c r="G723" s="15">
        <v>13742.84</v>
      </c>
      <c r="H723" s="15">
        <v>13742.84</v>
      </c>
      <c r="I723" s="15">
        <v>13742.84</v>
      </c>
      <c r="J723" s="15">
        <v>0</v>
      </c>
      <c r="K723" s="15">
        <v>13742.84</v>
      </c>
    </row>
    <row r="724" spans="1:11" s="23" customFormat="1" ht="12.75" x14ac:dyDescent="0.2">
      <c r="A724" s="23" t="s">
        <v>2045</v>
      </c>
      <c r="B724" s="23" t="s">
        <v>2046</v>
      </c>
      <c r="C724" s="15">
        <v>0</v>
      </c>
      <c r="D724" s="15">
        <v>98022</v>
      </c>
      <c r="E724" s="15">
        <v>98022</v>
      </c>
      <c r="F724" s="15">
        <v>28875.919999999998</v>
      </c>
      <c r="G724" s="15">
        <v>28875.919999999998</v>
      </c>
      <c r="H724" s="15">
        <v>28875.919999999998</v>
      </c>
      <c r="I724" s="15">
        <v>28875.919999999998</v>
      </c>
      <c r="J724" s="15">
        <v>0</v>
      </c>
      <c r="K724" s="15">
        <v>28875.919999999998</v>
      </c>
    </row>
    <row r="725" spans="1:11" s="23" customFormat="1" ht="12.75" x14ac:dyDescent="0.2">
      <c r="A725" s="23" t="s">
        <v>2251</v>
      </c>
      <c r="B725" s="23" t="s">
        <v>2406</v>
      </c>
      <c r="C725" s="15">
        <v>0</v>
      </c>
      <c r="D725" s="15">
        <v>10000</v>
      </c>
      <c r="E725" s="15">
        <v>10000</v>
      </c>
      <c r="F725" s="15">
        <v>9999.7099999999991</v>
      </c>
      <c r="G725" s="15">
        <v>9999.7099999999991</v>
      </c>
      <c r="H725" s="15">
        <v>9999.7099999999991</v>
      </c>
      <c r="I725" s="15">
        <v>9999.7099999999991</v>
      </c>
      <c r="J725" s="15">
        <v>0</v>
      </c>
      <c r="K725" s="15">
        <v>9999.7099999999991</v>
      </c>
    </row>
    <row r="726" spans="1:11" s="23" customFormat="1" ht="12.75" x14ac:dyDescent="0.2">
      <c r="A726" s="23" t="s">
        <v>2047</v>
      </c>
      <c r="B726" s="23" t="s">
        <v>2048</v>
      </c>
      <c r="C726" s="15">
        <v>0</v>
      </c>
      <c r="D726" s="15">
        <v>28097.81</v>
      </c>
      <c r="E726" s="15">
        <v>28097.81</v>
      </c>
      <c r="F726" s="15">
        <v>1745.93</v>
      </c>
      <c r="G726" s="15">
        <v>1745.93</v>
      </c>
      <c r="H726" s="15">
        <v>1745.93</v>
      </c>
      <c r="I726" s="15">
        <v>1745.93</v>
      </c>
      <c r="J726" s="15">
        <v>0</v>
      </c>
      <c r="K726" s="15">
        <v>1745.93</v>
      </c>
    </row>
    <row r="727" spans="1:11" s="23" customFormat="1" ht="12.75" x14ac:dyDescent="0.2">
      <c r="A727" s="23" t="s">
        <v>2252</v>
      </c>
      <c r="B727" s="23" t="s">
        <v>2407</v>
      </c>
      <c r="C727" s="15">
        <v>0</v>
      </c>
      <c r="D727" s="15">
        <v>27879.02</v>
      </c>
      <c r="E727" s="15">
        <v>27879.02</v>
      </c>
      <c r="F727" s="15">
        <v>15411.52</v>
      </c>
      <c r="G727" s="15">
        <v>15411.52</v>
      </c>
      <c r="H727" s="15">
        <v>15411.52</v>
      </c>
      <c r="I727" s="15">
        <v>15411.52</v>
      </c>
      <c r="J727" s="15">
        <v>0</v>
      </c>
      <c r="K727" s="15">
        <v>15411.52</v>
      </c>
    </row>
    <row r="728" spans="1:11" s="23" customFormat="1" ht="12.75" x14ac:dyDescent="0.2">
      <c r="A728" s="23" t="s">
        <v>2253</v>
      </c>
      <c r="B728" s="23" t="s">
        <v>2408</v>
      </c>
      <c r="C728" s="15">
        <v>0</v>
      </c>
      <c r="D728" s="15">
        <v>23707.85</v>
      </c>
      <c r="E728" s="15">
        <v>23707.85</v>
      </c>
      <c r="F728" s="15">
        <v>8676.06</v>
      </c>
      <c r="G728" s="15">
        <v>8676.06</v>
      </c>
      <c r="H728" s="15">
        <v>8676.06</v>
      </c>
      <c r="I728" s="15">
        <v>8676.06</v>
      </c>
      <c r="J728" s="15">
        <v>0</v>
      </c>
      <c r="K728" s="15">
        <v>8676.06</v>
      </c>
    </row>
    <row r="729" spans="1:11" s="23" customFormat="1" ht="12.75" x14ac:dyDescent="0.2">
      <c r="A729" s="23" t="s">
        <v>2254</v>
      </c>
      <c r="B729" s="23" t="s">
        <v>2409</v>
      </c>
      <c r="C729" s="15">
        <v>0</v>
      </c>
      <c r="D729" s="15">
        <v>14116.54</v>
      </c>
      <c r="E729" s="15">
        <v>14116.54</v>
      </c>
      <c r="F729" s="15">
        <v>7669.15</v>
      </c>
      <c r="G729" s="15">
        <v>7669.15</v>
      </c>
      <c r="H729" s="15">
        <v>7669.15</v>
      </c>
      <c r="I729" s="15">
        <v>7669.15</v>
      </c>
      <c r="J729" s="15">
        <v>56.92</v>
      </c>
      <c r="K729" s="15">
        <v>7726.07</v>
      </c>
    </row>
    <row r="730" spans="1:11" s="23" customFormat="1" ht="12.75" x14ac:dyDescent="0.2">
      <c r="A730" s="23" t="s">
        <v>2255</v>
      </c>
      <c r="B730" s="23" t="s">
        <v>2410</v>
      </c>
      <c r="C730" s="15">
        <v>0</v>
      </c>
      <c r="D730" s="15">
        <v>9043.5499999999993</v>
      </c>
      <c r="E730" s="15">
        <v>9043.5499999999993</v>
      </c>
      <c r="F730" s="15">
        <v>7183.66</v>
      </c>
      <c r="G730" s="15">
        <v>7183.66</v>
      </c>
      <c r="H730" s="15">
        <v>7183.66</v>
      </c>
      <c r="I730" s="15">
        <v>7183.66</v>
      </c>
      <c r="J730" s="15">
        <v>30.13</v>
      </c>
      <c r="K730" s="15">
        <v>7213.79</v>
      </c>
    </row>
    <row r="731" spans="1:11" s="23" customFormat="1" ht="12.75" x14ac:dyDescent="0.2">
      <c r="A731" s="23" t="s">
        <v>2256</v>
      </c>
      <c r="B731" s="23" t="s">
        <v>2411</v>
      </c>
      <c r="C731" s="15">
        <v>0</v>
      </c>
      <c r="D731" s="15">
        <v>4271.55</v>
      </c>
      <c r="E731" s="15">
        <v>4271.55</v>
      </c>
      <c r="F731" s="15">
        <v>4196.75</v>
      </c>
      <c r="G731" s="15">
        <v>4196.75</v>
      </c>
      <c r="H731" s="15">
        <v>4196.75</v>
      </c>
      <c r="I731" s="15">
        <v>4196.75</v>
      </c>
      <c r="J731" s="15">
        <v>0</v>
      </c>
      <c r="K731" s="15">
        <v>4196.75</v>
      </c>
    </row>
    <row r="732" spans="1:11" s="23" customFormat="1" ht="12.75" x14ac:dyDescent="0.2">
      <c r="A732" s="23" t="s">
        <v>2257</v>
      </c>
      <c r="B732" s="23" t="s">
        <v>2412</v>
      </c>
      <c r="C732" s="15">
        <v>0</v>
      </c>
      <c r="D732" s="15">
        <v>21000</v>
      </c>
      <c r="E732" s="15">
        <v>21000</v>
      </c>
      <c r="F732" s="15">
        <v>20941.560000000001</v>
      </c>
      <c r="G732" s="15">
        <v>20941.560000000001</v>
      </c>
      <c r="H732" s="15">
        <v>20941.560000000001</v>
      </c>
      <c r="I732" s="15">
        <v>20941.560000000001</v>
      </c>
      <c r="J732" s="15">
        <v>0</v>
      </c>
      <c r="K732" s="15">
        <v>20941.560000000001</v>
      </c>
    </row>
    <row r="733" spans="1:11" s="23" customFormat="1" ht="12.75" x14ac:dyDescent="0.2">
      <c r="A733" s="23" t="s">
        <v>2258</v>
      </c>
      <c r="B733" s="23" t="s">
        <v>2413</v>
      </c>
      <c r="C733" s="15">
        <v>0</v>
      </c>
      <c r="D733" s="15">
        <v>21000</v>
      </c>
      <c r="E733" s="15">
        <v>21000</v>
      </c>
      <c r="F733" s="15">
        <v>2678.83</v>
      </c>
      <c r="G733" s="15">
        <v>2678.83</v>
      </c>
      <c r="H733" s="15">
        <v>2678.83</v>
      </c>
      <c r="I733" s="15">
        <v>2678.83</v>
      </c>
      <c r="J733" s="15">
        <v>0</v>
      </c>
      <c r="K733" s="15">
        <v>2678.83</v>
      </c>
    </row>
    <row r="734" spans="1:11" s="23" customFormat="1" ht="12.75" x14ac:dyDescent="0.2">
      <c r="A734" s="23" t="s">
        <v>2259</v>
      </c>
      <c r="B734" s="23" t="s">
        <v>2414</v>
      </c>
      <c r="C734" s="15">
        <v>0</v>
      </c>
      <c r="D734" s="15">
        <v>21000</v>
      </c>
      <c r="E734" s="15">
        <v>21000</v>
      </c>
      <c r="F734" s="15">
        <v>0</v>
      </c>
      <c r="G734" s="15">
        <v>0</v>
      </c>
      <c r="H734" s="15">
        <v>0</v>
      </c>
      <c r="I734" s="15">
        <v>0</v>
      </c>
      <c r="J734" s="15">
        <v>0</v>
      </c>
      <c r="K734" s="15">
        <v>0</v>
      </c>
    </row>
    <row r="735" spans="1:11" s="23" customFormat="1" ht="12.75" x14ac:dyDescent="0.2">
      <c r="A735" s="23" t="s">
        <v>2260</v>
      </c>
      <c r="B735" s="23" t="s">
        <v>2415</v>
      </c>
      <c r="C735" s="15">
        <v>0</v>
      </c>
      <c r="D735" s="15">
        <v>4301.8599999999997</v>
      </c>
      <c r="E735" s="15">
        <v>4301.8599999999997</v>
      </c>
      <c r="F735" s="15">
        <v>149.47</v>
      </c>
      <c r="G735" s="15">
        <v>149.47</v>
      </c>
      <c r="H735" s="15">
        <v>149.47</v>
      </c>
      <c r="I735" s="15">
        <v>149.47</v>
      </c>
      <c r="J735" s="15">
        <v>0</v>
      </c>
      <c r="K735" s="15">
        <v>149.47</v>
      </c>
    </row>
    <row r="736" spans="1:11" s="23" customFormat="1" ht="12.75" x14ac:dyDescent="0.2">
      <c r="A736" s="23" t="s">
        <v>2049</v>
      </c>
      <c r="B736" s="23" t="s">
        <v>2050</v>
      </c>
      <c r="C736" s="15">
        <v>0</v>
      </c>
      <c r="D736" s="15">
        <v>40000</v>
      </c>
      <c r="E736" s="15">
        <v>40000</v>
      </c>
      <c r="F736" s="15">
        <v>11792.53</v>
      </c>
      <c r="G736" s="15">
        <v>11792.53</v>
      </c>
      <c r="H736" s="15">
        <v>11792.53</v>
      </c>
      <c r="I736" s="15">
        <v>11792.53</v>
      </c>
      <c r="J736" s="15">
        <v>0</v>
      </c>
      <c r="K736" s="15">
        <v>11792.53</v>
      </c>
    </row>
    <row r="737" spans="1:11" s="23" customFormat="1" ht="12.75" x14ac:dyDescent="0.2">
      <c r="A737" s="23" t="s">
        <v>2261</v>
      </c>
      <c r="B737" s="23" t="s">
        <v>2416</v>
      </c>
      <c r="C737" s="15">
        <v>0</v>
      </c>
      <c r="D737" s="15">
        <v>12282.69</v>
      </c>
      <c r="E737" s="15">
        <v>12282.69</v>
      </c>
      <c r="F737" s="15">
        <v>5000</v>
      </c>
      <c r="G737" s="15">
        <v>5000</v>
      </c>
      <c r="H737" s="15">
        <v>5000</v>
      </c>
      <c r="I737" s="15">
        <v>5000</v>
      </c>
      <c r="J737" s="15">
        <v>0</v>
      </c>
      <c r="K737" s="15">
        <v>5000</v>
      </c>
    </row>
    <row r="738" spans="1:11" s="23" customFormat="1" ht="12.75" x14ac:dyDescent="0.2">
      <c r="A738" s="23" t="s">
        <v>2051</v>
      </c>
      <c r="B738" s="23" t="s">
        <v>2052</v>
      </c>
      <c r="C738" s="15">
        <v>0</v>
      </c>
      <c r="D738" s="15">
        <v>55250</v>
      </c>
      <c r="E738" s="15">
        <v>55250</v>
      </c>
      <c r="F738" s="15">
        <v>15745.52</v>
      </c>
      <c r="G738" s="15">
        <v>15745.52</v>
      </c>
      <c r="H738" s="15">
        <v>15745.52</v>
      </c>
      <c r="I738" s="15">
        <v>15745.52</v>
      </c>
      <c r="J738" s="15">
        <v>0</v>
      </c>
      <c r="K738" s="15">
        <v>15745.52</v>
      </c>
    </row>
    <row r="739" spans="1:11" s="23" customFormat="1" ht="12.75" x14ac:dyDescent="0.2">
      <c r="A739" s="23" t="s">
        <v>2053</v>
      </c>
      <c r="B739" s="23" t="s">
        <v>1779</v>
      </c>
      <c r="C739" s="15">
        <v>0</v>
      </c>
      <c r="D739" s="15">
        <v>99500</v>
      </c>
      <c r="E739" s="15">
        <v>99500</v>
      </c>
      <c r="F739" s="15">
        <v>5752.53</v>
      </c>
      <c r="G739" s="15">
        <v>5752.53</v>
      </c>
      <c r="H739" s="15">
        <v>5752.53</v>
      </c>
      <c r="I739" s="15">
        <v>5752.53</v>
      </c>
      <c r="J739" s="15">
        <v>0</v>
      </c>
      <c r="K739" s="15">
        <v>5752.53</v>
      </c>
    </row>
    <row r="740" spans="1:11" s="23" customFormat="1" ht="12.75" x14ac:dyDescent="0.2">
      <c r="A740" s="23" t="s">
        <v>2054</v>
      </c>
      <c r="B740" s="23" t="s">
        <v>2055</v>
      </c>
      <c r="C740" s="15">
        <v>0</v>
      </c>
      <c r="D740" s="15">
        <v>83991.6</v>
      </c>
      <c r="E740" s="15">
        <v>83991.6</v>
      </c>
      <c r="F740" s="15">
        <v>0</v>
      </c>
      <c r="G740" s="15">
        <v>0</v>
      </c>
      <c r="H740" s="15">
        <v>0</v>
      </c>
      <c r="I740" s="15">
        <v>0</v>
      </c>
      <c r="J740" s="15">
        <v>0</v>
      </c>
      <c r="K740" s="15">
        <v>0</v>
      </c>
    </row>
    <row r="741" spans="1:11" s="23" customFormat="1" ht="12.75" x14ac:dyDescent="0.2">
      <c r="A741" s="23" t="s">
        <v>2056</v>
      </c>
      <c r="B741" s="23" t="s">
        <v>2057</v>
      </c>
      <c r="C741" s="15">
        <v>0</v>
      </c>
      <c r="D741" s="15">
        <v>45486</v>
      </c>
      <c r="E741" s="15">
        <v>45486</v>
      </c>
      <c r="F741" s="15">
        <v>0</v>
      </c>
      <c r="G741" s="15">
        <v>0</v>
      </c>
      <c r="H741" s="15">
        <v>0</v>
      </c>
      <c r="I741" s="15">
        <v>0</v>
      </c>
      <c r="J741" s="15">
        <v>0</v>
      </c>
      <c r="K741" s="15">
        <v>0</v>
      </c>
    </row>
    <row r="742" spans="1:11" s="23" customFormat="1" ht="12.75" x14ac:dyDescent="0.2">
      <c r="A742" s="23" t="s">
        <v>2058</v>
      </c>
      <c r="B742" s="23" t="s">
        <v>2059</v>
      </c>
      <c r="C742" s="15">
        <v>0</v>
      </c>
      <c r="D742" s="15">
        <v>129960</v>
      </c>
      <c r="E742" s="15">
        <v>129960</v>
      </c>
      <c r="F742" s="15">
        <v>0</v>
      </c>
      <c r="G742" s="15">
        <v>0</v>
      </c>
      <c r="H742" s="15">
        <v>0</v>
      </c>
      <c r="I742" s="15">
        <v>0</v>
      </c>
      <c r="J742" s="15">
        <v>0</v>
      </c>
      <c r="K742" s="15">
        <v>0</v>
      </c>
    </row>
    <row r="743" spans="1:11" s="23" customFormat="1" ht="12.75" x14ac:dyDescent="0.2">
      <c r="A743" s="23" t="s">
        <v>2060</v>
      </c>
      <c r="B743" s="23" t="s">
        <v>2061</v>
      </c>
      <c r="C743" s="15">
        <v>0</v>
      </c>
      <c r="D743" s="15">
        <v>61731</v>
      </c>
      <c r="E743" s="15">
        <v>61731</v>
      </c>
      <c r="F743" s="15">
        <v>0</v>
      </c>
      <c r="G743" s="15">
        <v>0</v>
      </c>
      <c r="H743" s="15">
        <v>0</v>
      </c>
      <c r="I743" s="15">
        <v>0</v>
      </c>
      <c r="J743" s="15">
        <v>0</v>
      </c>
      <c r="K743" s="15">
        <v>0</v>
      </c>
    </row>
    <row r="744" spans="1:11" s="23" customFormat="1" ht="12.75" x14ac:dyDescent="0.2">
      <c r="A744" s="23" t="s">
        <v>2062</v>
      </c>
      <c r="B744" s="23" t="s">
        <v>2063</v>
      </c>
      <c r="C744" s="15">
        <v>0</v>
      </c>
      <c r="D744" s="15">
        <v>58482</v>
      </c>
      <c r="E744" s="15">
        <v>58482</v>
      </c>
      <c r="F744" s="15">
        <v>0</v>
      </c>
      <c r="G744" s="15">
        <v>0</v>
      </c>
      <c r="H744" s="15">
        <v>0</v>
      </c>
      <c r="I744" s="15">
        <v>0</v>
      </c>
      <c r="J744" s="15">
        <v>0</v>
      </c>
      <c r="K744" s="15">
        <v>0</v>
      </c>
    </row>
    <row r="745" spans="1:11" s="23" customFormat="1" ht="12.75" x14ac:dyDescent="0.2">
      <c r="A745" s="23" t="s">
        <v>2064</v>
      </c>
      <c r="B745" s="23" t="s">
        <v>2065</v>
      </c>
      <c r="C745" s="15">
        <v>0</v>
      </c>
      <c r="D745" s="15">
        <v>147985.20000000001</v>
      </c>
      <c r="E745" s="15">
        <v>147985.20000000001</v>
      </c>
      <c r="F745" s="15">
        <v>0</v>
      </c>
      <c r="G745" s="15">
        <v>0</v>
      </c>
      <c r="H745" s="15">
        <v>0</v>
      </c>
      <c r="I745" s="15">
        <v>0</v>
      </c>
      <c r="J745" s="15">
        <v>0</v>
      </c>
      <c r="K745" s="15">
        <v>0</v>
      </c>
    </row>
    <row r="746" spans="1:11" s="23" customFormat="1" ht="12.75" x14ac:dyDescent="0.2">
      <c r="A746" s="23" t="s">
        <v>2262</v>
      </c>
      <c r="B746" s="23" t="s">
        <v>2417</v>
      </c>
      <c r="C746" s="15">
        <v>0</v>
      </c>
      <c r="D746" s="15">
        <v>7900</v>
      </c>
      <c r="E746" s="15">
        <v>7900</v>
      </c>
      <c r="F746" s="15">
        <v>7900</v>
      </c>
      <c r="G746" s="15">
        <v>7900</v>
      </c>
      <c r="H746" s="15">
        <v>7900</v>
      </c>
      <c r="I746" s="15">
        <v>7900</v>
      </c>
      <c r="J746" s="15">
        <v>0</v>
      </c>
      <c r="K746" s="15">
        <v>7900</v>
      </c>
    </row>
    <row r="747" spans="1:11" s="23" customFormat="1" ht="12.75" x14ac:dyDescent="0.2">
      <c r="A747" s="23" t="s">
        <v>2263</v>
      </c>
      <c r="B747" s="23" t="s">
        <v>2418</v>
      </c>
      <c r="C747" s="15">
        <v>0</v>
      </c>
      <c r="D747" s="15">
        <v>7900</v>
      </c>
      <c r="E747" s="15">
        <v>7900</v>
      </c>
      <c r="F747" s="15">
        <v>7898.09</v>
      </c>
      <c r="G747" s="15">
        <v>7898.09</v>
      </c>
      <c r="H747" s="15">
        <v>7898.09</v>
      </c>
      <c r="I747" s="15">
        <v>7898.09</v>
      </c>
      <c r="J747" s="15">
        <v>0</v>
      </c>
      <c r="K747" s="15">
        <v>7898.09</v>
      </c>
    </row>
    <row r="748" spans="1:11" s="23" customFormat="1" ht="12.75" x14ac:dyDescent="0.2">
      <c r="A748" s="23" t="s">
        <v>2264</v>
      </c>
      <c r="B748" s="23" t="s">
        <v>2419</v>
      </c>
      <c r="C748" s="15">
        <v>0</v>
      </c>
      <c r="D748" s="15">
        <v>34078.97</v>
      </c>
      <c r="E748" s="15">
        <v>34078.97</v>
      </c>
      <c r="F748" s="15">
        <v>33951.760000000002</v>
      </c>
      <c r="G748" s="15">
        <v>33951.760000000002</v>
      </c>
      <c r="H748" s="15">
        <v>33951.760000000002</v>
      </c>
      <c r="I748" s="15">
        <v>33951.760000000002</v>
      </c>
      <c r="J748" s="15">
        <v>0</v>
      </c>
      <c r="K748" s="15">
        <v>33951.760000000002</v>
      </c>
    </row>
    <row r="749" spans="1:11" s="23" customFormat="1" ht="12.75" x14ac:dyDescent="0.2">
      <c r="A749" s="23" t="s">
        <v>2066</v>
      </c>
      <c r="B749" s="23" t="s">
        <v>1806</v>
      </c>
      <c r="C749" s="15">
        <v>0</v>
      </c>
      <c r="D749" s="15">
        <v>4166.67</v>
      </c>
      <c r="E749" s="15">
        <v>4166.67</v>
      </c>
      <c r="F749" s="15">
        <v>4166.46</v>
      </c>
      <c r="G749" s="15">
        <v>4166.46</v>
      </c>
      <c r="H749" s="15">
        <v>4166.46</v>
      </c>
      <c r="I749" s="15">
        <v>4166.46</v>
      </c>
      <c r="J749" s="15">
        <v>0</v>
      </c>
      <c r="K749" s="15">
        <v>4166.46</v>
      </c>
    </row>
    <row r="750" spans="1:11" s="23" customFormat="1" ht="12.75" x14ac:dyDescent="0.2">
      <c r="A750" s="23" t="s">
        <v>2067</v>
      </c>
      <c r="B750" s="23" t="s">
        <v>2068</v>
      </c>
      <c r="C750" s="15">
        <v>0</v>
      </c>
      <c r="D750" s="15">
        <v>24793</v>
      </c>
      <c r="E750" s="15">
        <v>24793</v>
      </c>
      <c r="F750" s="15">
        <v>24793</v>
      </c>
      <c r="G750" s="15">
        <v>24793</v>
      </c>
      <c r="H750" s="15">
        <v>24793</v>
      </c>
      <c r="I750" s="15">
        <v>24793</v>
      </c>
      <c r="J750" s="15">
        <v>0</v>
      </c>
      <c r="K750" s="15">
        <v>24793</v>
      </c>
    </row>
    <row r="751" spans="1:11" s="23" customFormat="1" ht="12.75" x14ac:dyDescent="0.2">
      <c r="A751" s="23" t="s">
        <v>2069</v>
      </c>
      <c r="B751" s="23" t="s">
        <v>2070</v>
      </c>
      <c r="C751" s="15">
        <v>0</v>
      </c>
      <c r="D751" s="15">
        <v>24793</v>
      </c>
      <c r="E751" s="15">
        <v>24793</v>
      </c>
      <c r="F751" s="15">
        <v>24793</v>
      </c>
      <c r="G751" s="15">
        <v>24793</v>
      </c>
      <c r="H751" s="15">
        <v>24793</v>
      </c>
      <c r="I751" s="15">
        <v>24793</v>
      </c>
      <c r="J751" s="15">
        <v>0</v>
      </c>
      <c r="K751" s="15">
        <v>24793</v>
      </c>
    </row>
    <row r="752" spans="1:11" s="23" customFormat="1" ht="12.75" x14ac:dyDescent="0.2">
      <c r="A752" s="23" t="s">
        <v>2071</v>
      </c>
      <c r="B752" s="23" t="s">
        <v>1873</v>
      </c>
      <c r="C752" s="15">
        <v>0</v>
      </c>
      <c r="D752" s="15">
        <v>12397</v>
      </c>
      <c r="E752" s="15">
        <v>12397</v>
      </c>
      <c r="F752" s="15">
        <v>12362.3</v>
      </c>
      <c r="G752" s="15">
        <v>12362.3</v>
      </c>
      <c r="H752" s="15">
        <v>12362.3</v>
      </c>
      <c r="I752" s="15">
        <v>12362.3</v>
      </c>
      <c r="J752" s="15">
        <v>0</v>
      </c>
      <c r="K752" s="15">
        <v>12362.3</v>
      </c>
    </row>
    <row r="753" spans="1:11" s="23" customFormat="1" ht="12.75" x14ac:dyDescent="0.2">
      <c r="A753" s="23" t="s">
        <v>2072</v>
      </c>
      <c r="B753" s="23" t="s">
        <v>2073</v>
      </c>
      <c r="C753" s="15">
        <v>0</v>
      </c>
      <c r="D753" s="15">
        <v>16462.849999999999</v>
      </c>
      <c r="E753" s="15">
        <v>16462.849999999999</v>
      </c>
      <c r="F753" s="15">
        <v>3458</v>
      </c>
      <c r="G753" s="15">
        <v>3458</v>
      </c>
      <c r="H753" s="15">
        <v>3458</v>
      </c>
      <c r="I753" s="15">
        <v>3458</v>
      </c>
      <c r="J753" s="15">
        <v>0</v>
      </c>
      <c r="K753" s="15">
        <v>3458</v>
      </c>
    </row>
    <row r="754" spans="1:11" s="23" customFormat="1" ht="12.75" x14ac:dyDescent="0.2">
      <c r="A754" s="23" t="s">
        <v>2074</v>
      </c>
      <c r="B754" s="23" t="s">
        <v>2075</v>
      </c>
      <c r="C754" s="15">
        <v>0</v>
      </c>
      <c r="D754" s="15">
        <v>23750</v>
      </c>
      <c r="E754" s="15">
        <v>23750</v>
      </c>
      <c r="F754" s="15">
        <v>23747.33</v>
      </c>
      <c r="G754" s="15">
        <v>23747.33</v>
      </c>
      <c r="H754" s="15">
        <v>23747.33</v>
      </c>
      <c r="I754" s="15">
        <v>23747.33</v>
      </c>
      <c r="J754" s="15">
        <v>0</v>
      </c>
      <c r="K754" s="15">
        <v>23747.33</v>
      </c>
    </row>
    <row r="755" spans="1:11" s="23" customFormat="1" ht="12.75" x14ac:dyDescent="0.2">
      <c r="A755" s="23" t="s">
        <v>872</v>
      </c>
      <c r="B755" s="23" t="s">
        <v>1037</v>
      </c>
      <c r="C755" s="15">
        <v>0</v>
      </c>
      <c r="D755" s="15">
        <v>155.80000000000001</v>
      </c>
      <c r="E755" s="15">
        <v>155.80000000000001</v>
      </c>
      <c r="F755" s="15">
        <v>155.80000000000001</v>
      </c>
      <c r="G755" s="15">
        <v>155.80000000000001</v>
      </c>
      <c r="H755" s="15">
        <v>155.80000000000001</v>
      </c>
      <c r="I755" s="15">
        <v>155.80000000000001</v>
      </c>
      <c r="J755" s="15">
        <v>0</v>
      </c>
      <c r="K755" s="15">
        <v>155.80000000000001</v>
      </c>
    </row>
    <row r="756" spans="1:11" s="23" customFormat="1" ht="12.75" x14ac:dyDescent="0.2">
      <c r="A756" s="23" t="s">
        <v>873</v>
      </c>
      <c r="B756" s="23" t="s">
        <v>1517</v>
      </c>
      <c r="C756" s="15">
        <v>4852</v>
      </c>
      <c r="D756" s="15">
        <v>14860.689999999999</v>
      </c>
      <c r="E756" s="15">
        <v>19712.689999999999</v>
      </c>
      <c r="F756" s="15">
        <v>18852.189999999999</v>
      </c>
      <c r="G756" s="15">
        <v>18852.189999999999</v>
      </c>
      <c r="H756" s="15">
        <v>18852.189999999999</v>
      </c>
      <c r="I756" s="15">
        <v>18852.189999999999</v>
      </c>
      <c r="J756" s="15">
        <v>0</v>
      </c>
      <c r="K756" s="15">
        <v>18852.189999999999</v>
      </c>
    </row>
    <row r="757" spans="1:11" s="23" customFormat="1" ht="12.75" x14ac:dyDescent="0.2">
      <c r="A757" s="23" t="s">
        <v>874</v>
      </c>
      <c r="B757" s="23" t="s">
        <v>1518</v>
      </c>
      <c r="C757" s="15">
        <v>2772</v>
      </c>
      <c r="D757" s="15">
        <v>3.5599999999999454</v>
      </c>
      <c r="E757" s="15">
        <v>2775.56</v>
      </c>
      <c r="F757" s="15">
        <v>2763.48</v>
      </c>
      <c r="G757" s="15">
        <v>2763.48</v>
      </c>
      <c r="H757" s="15">
        <v>2763.48</v>
      </c>
      <c r="I757" s="15">
        <v>2763.48</v>
      </c>
      <c r="J757" s="15">
        <v>0</v>
      </c>
      <c r="K757" s="15">
        <v>2763.48</v>
      </c>
    </row>
    <row r="758" spans="1:11" s="23" customFormat="1" ht="12.75" x14ac:dyDescent="0.2">
      <c r="A758" s="23" t="s">
        <v>875</v>
      </c>
      <c r="B758" s="23" t="s">
        <v>1519</v>
      </c>
      <c r="C758" s="15">
        <v>5160</v>
      </c>
      <c r="D758" s="15">
        <v>4842.07</v>
      </c>
      <c r="E758" s="15">
        <v>10002.07</v>
      </c>
      <c r="F758" s="15">
        <v>9787.57</v>
      </c>
      <c r="G758" s="15">
        <v>5502.08</v>
      </c>
      <c r="H758" s="15">
        <v>5502.08</v>
      </c>
      <c r="I758" s="15">
        <v>5502.08</v>
      </c>
      <c r="J758" s="15">
        <v>0</v>
      </c>
      <c r="K758" s="15">
        <v>5502.08</v>
      </c>
    </row>
    <row r="759" spans="1:11" s="23" customFormat="1" ht="12.75" x14ac:dyDescent="0.2">
      <c r="A759" s="23" t="s">
        <v>876</v>
      </c>
      <c r="B759" s="23" t="s">
        <v>1520</v>
      </c>
      <c r="C759" s="15">
        <v>3696</v>
      </c>
      <c r="D759" s="15">
        <v>7040.07</v>
      </c>
      <c r="E759" s="15">
        <v>10736.07</v>
      </c>
      <c r="F759" s="15">
        <v>10440.530000000001</v>
      </c>
      <c r="G759" s="15">
        <v>7671.44</v>
      </c>
      <c r="H759" s="15">
        <v>7671.44</v>
      </c>
      <c r="I759" s="15">
        <v>7671.44</v>
      </c>
      <c r="J759" s="15">
        <v>0</v>
      </c>
      <c r="K759" s="15">
        <v>7671.44</v>
      </c>
    </row>
    <row r="760" spans="1:11" s="23" customFormat="1" ht="12.75" x14ac:dyDescent="0.2">
      <c r="A760" s="23" t="s">
        <v>2265</v>
      </c>
      <c r="B760" s="23" t="s">
        <v>2420</v>
      </c>
      <c r="C760" s="15">
        <v>0</v>
      </c>
      <c r="D760" s="15">
        <v>3000</v>
      </c>
      <c r="E760" s="15">
        <v>3000</v>
      </c>
      <c r="F760" s="15">
        <v>0</v>
      </c>
      <c r="G760" s="15">
        <v>0</v>
      </c>
      <c r="H760" s="15">
        <v>0</v>
      </c>
      <c r="I760" s="15">
        <v>0</v>
      </c>
      <c r="J760" s="15">
        <v>0</v>
      </c>
      <c r="K760" s="15">
        <v>0</v>
      </c>
    </row>
    <row r="761" spans="1:11" s="24" customFormat="1" ht="12.75" x14ac:dyDescent="0.2">
      <c r="B761" s="24" t="s">
        <v>83</v>
      </c>
      <c r="C761" s="17">
        <f>SUBTOTAL(109,C9:C760)</f>
        <v>227915618</v>
      </c>
      <c r="D761" s="17">
        <f t="shared" ref="D761:K761" si="0">SUBTOTAL(109,D9:D760)</f>
        <v>17621093.970000021</v>
      </c>
      <c r="E761" s="17">
        <f t="shared" si="0"/>
        <v>245536711.96999991</v>
      </c>
      <c r="F761" s="17">
        <f t="shared" si="0"/>
        <v>205076678.80000001</v>
      </c>
      <c r="G761" s="17">
        <f t="shared" si="0"/>
        <v>204743914.51000008</v>
      </c>
      <c r="H761" s="17">
        <f t="shared" si="0"/>
        <v>203685678.46000004</v>
      </c>
      <c r="I761" s="17">
        <f t="shared" si="0"/>
        <v>197117035.00000006</v>
      </c>
      <c r="J761" s="17">
        <f t="shared" si="0"/>
        <v>508301.3299999999</v>
      </c>
      <c r="K761" s="17">
        <f t="shared" si="0"/>
        <v>197625336.33000007</v>
      </c>
    </row>
    <row r="762" spans="1:11" s="23" customFormat="1" ht="12.75" x14ac:dyDescent="0.2">
      <c r="C762" s="15"/>
      <c r="D762" s="15"/>
      <c r="E762" s="15"/>
      <c r="F762" s="15"/>
      <c r="G762" s="15"/>
      <c r="H762" s="15"/>
      <c r="I762" s="15"/>
      <c r="J762" s="15"/>
      <c r="K762" s="15"/>
    </row>
    <row r="763" spans="1:11" s="23" customFormat="1" ht="12.75" x14ac:dyDescent="0.2">
      <c r="C763" s="15"/>
      <c r="D763" s="15"/>
      <c r="E763" s="15"/>
      <c r="F763" s="15"/>
      <c r="G763" s="15"/>
      <c r="H763" s="15"/>
      <c r="I763" s="15"/>
      <c r="J763" s="15"/>
      <c r="K763" s="15"/>
    </row>
    <row r="764" spans="1:11" s="23" customFormat="1" ht="12.75" x14ac:dyDescent="0.2">
      <c r="C764" s="15"/>
      <c r="D764" s="15"/>
      <c r="E764" s="15"/>
      <c r="F764" s="15"/>
      <c r="G764" s="15"/>
      <c r="H764" s="15"/>
      <c r="I764" s="15"/>
      <c r="J764" s="15"/>
      <c r="K764" s="15"/>
    </row>
  </sheetData>
  <mergeCells count="2">
    <mergeCell ref="H1:J1"/>
    <mergeCell ref="A7:J7"/>
  </mergeCells>
  <pageMargins left="0.7" right="0.7" top="0.75" bottom="0.75" header="0.3" footer="0.3"/>
  <ignoredErrors>
    <ignoredError sqref="A9:A760" numberStoredAsText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00AAF-AB06-4FA6-9C86-D606C201E8E4}">
  <sheetPr>
    <tabColor rgb="FF92D050"/>
  </sheetPr>
  <dimension ref="A1:K38"/>
  <sheetViews>
    <sheetView workbookViewId="0">
      <pane ySplit="9" topLeftCell="A10" activePane="bottomLeft" state="frozen"/>
      <selection pane="bottomLeft" activeCell="D1" sqref="D1"/>
    </sheetView>
  </sheetViews>
  <sheetFormatPr baseColWidth="10" defaultRowHeight="15" x14ac:dyDescent="0.25"/>
  <cols>
    <col min="2" max="2" width="73.28515625" bestFit="1" customWidth="1"/>
    <col min="3" max="3" width="16.42578125" customWidth="1"/>
    <col min="4" max="4" width="15.28515625" bestFit="1" customWidth="1"/>
    <col min="5" max="5" width="19.42578125" customWidth="1"/>
    <col min="6" max="6" width="19.5703125" customWidth="1"/>
    <col min="7" max="7" width="17.140625" customWidth="1"/>
    <col min="8" max="8" width="18.5703125" customWidth="1"/>
    <col min="9" max="9" width="24.42578125" customWidth="1"/>
    <col min="10" max="10" width="15.7109375" customWidth="1"/>
    <col min="11" max="11" width="2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2" t="s">
        <v>0</v>
      </c>
      <c r="J1" s="32"/>
      <c r="K1" s="32"/>
    </row>
    <row r="2" spans="1:11" s="8" customFormat="1" ht="15.75" customHeight="1" x14ac:dyDescent="0.25"/>
    <row r="3" spans="1:11" s="8" customFormat="1" ht="15" customHeight="1" x14ac:dyDescent="0.25">
      <c r="A3" s="8" t="s">
        <v>1723</v>
      </c>
    </row>
    <row r="4" spans="1:11" s="8" customFormat="1" x14ac:dyDescent="0.25">
      <c r="A4" t="s">
        <v>1</v>
      </c>
    </row>
    <row r="5" spans="1:11" s="8" customFormat="1" x14ac:dyDescent="0.25">
      <c r="A5" s="1" t="s">
        <v>1724</v>
      </c>
    </row>
    <row r="6" spans="1:11" x14ac:dyDescent="0.25">
      <c r="A6" s="1"/>
    </row>
    <row r="8" spans="1:11" ht="15" customHeight="1" x14ac:dyDescent="0.25">
      <c r="A8" s="33" t="s">
        <v>1725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x14ac:dyDescent="0.25">
      <c r="A9" s="12" t="s">
        <v>19</v>
      </c>
      <c r="B9" s="12" t="s">
        <v>938</v>
      </c>
      <c r="C9" s="12" t="s">
        <v>912</v>
      </c>
      <c r="D9" s="12" t="s">
        <v>913</v>
      </c>
      <c r="E9" s="12" t="s">
        <v>914</v>
      </c>
      <c r="F9" s="12" t="s">
        <v>915</v>
      </c>
      <c r="G9" s="12" t="s">
        <v>916</v>
      </c>
      <c r="H9" s="12" t="s">
        <v>917</v>
      </c>
      <c r="I9" s="12" t="s">
        <v>918</v>
      </c>
      <c r="J9" s="12" t="s">
        <v>919</v>
      </c>
      <c r="K9" s="12" t="s">
        <v>920</v>
      </c>
    </row>
    <row r="10" spans="1:11" x14ac:dyDescent="0.25">
      <c r="A10" s="20">
        <v>31</v>
      </c>
      <c r="B10" s="20" t="s">
        <v>1162</v>
      </c>
      <c r="C10" s="15">
        <v>14897638</v>
      </c>
      <c r="D10" s="15">
        <v>138833.30000000075</v>
      </c>
      <c r="E10" s="15">
        <v>15036471.300000001</v>
      </c>
      <c r="F10" s="15">
        <v>16678166.18</v>
      </c>
      <c r="G10" s="15">
        <v>3021801.3</v>
      </c>
      <c r="H10" s="15">
        <v>0</v>
      </c>
      <c r="I10" s="15">
        <v>13656364.880000001</v>
      </c>
      <c r="J10" s="15">
        <v>10523998.77</v>
      </c>
      <c r="K10" s="15">
        <v>3132366.11</v>
      </c>
    </row>
    <row r="11" spans="1:11" x14ac:dyDescent="0.25">
      <c r="A11" s="20">
        <v>32</v>
      </c>
      <c r="B11" s="20" t="s">
        <v>1142</v>
      </c>
      <c r="C11" s="15">
        <v>1090500</v>
      </c>
      <c r="D11" s="15">
        <v>32897.780000000028</v>
      </c>
      <c r="E11" s="15">
        <v>1123397.78</v>
      </c>
      <c r="F11" s="15">
        <v>704193.09</v>
      </c>
      <c r="G11" s="15">
        <v>16198.75</v>
      </c>
      <c r="H11" s="15">
        <v>0</v>
      </c>
      <c r="I11" s="15">
        <v>687994.34</v>
      </c>
      <c r="J11" s="15">
        <v>561435.85</v>
      </c>
      <c r="K11" s="15">
        <v>126558.49</v>
      </c>
    </row>
    <row r="12" spans="1:11" x14ac:dyDescent="0.25">
      <c r="A12" s="20">
        <v>33</v>
      </c>
      <c r="B12" s="20" t="s">
        <v>1143</v>
      </c>
      <c r="C12" s="15">
        <v>3000</v>
      </c>
      <c r="D12" s="15">
        <v>0</v>
      </c>
      <c r="E12" s="15">
        <v>3000</v>
      </c>
      <c r="F12" s="15">
        <v>9305.14</v>
      </c>
      <c r="G12" s="15">
        <v>2296.0700000000002</v>
      </c>
      <c r="H12" s="15">
        <v>0</v>
      </c>
      <c r="I12" s="15">
        <v>7009.07</v>
      </c>
      <c r="J12" s="15">
        <v>2633.34</v>
      </c>
      <c r="K12" s="15">
        <v>4375.7299999999996</v>
      </c>
    </row>
    <row r="13" spans="1:11" x14ac:dyDescent="0.25">
      <c r="A13" s="20">
        <v>38</v>
      </c>
      <c r="B13" s="20" t="s">
        <v>1144</v>
      </c>
      <c r="C13" s="15">
        <v>15000</v>
      </c>
      <c r="D13" s="15">
        <v>14672</v>
      </c>
      <c r="E13" s="15">
        <v>29672</v>
      </c>
      <c r="F13" s="15">
        <v>137366.44</v>
      </c>
      <c r="G13" s="15">
        <v>1632.49</v>
      </c>
      <c r="H13" s="15">
        <v>0</v>
      </c>
      <c r="I13" s="15">
        <v>135733.95000000001</v>
      </c>
      <c r="J13" s="15">
        <v>135733.95000000001</v>
      </c>
      <c r="K13" s="15">
        <v>0</v>
      </c>
    </row>
    <row r="14" spans="1:11" x14ac:dyDescent="0.25">
      <c r="A14" s="20">
        <v>39</v>
      </c>
      <c r="B14" s="20" t="s">
        <v>1145</v>
      </c>
      <c r="C14" s="15">
        <v>1100000</v>
      </c>
      <c r="D14" s="15">
        <v>31375.070000000065</v>
      </c>
      <c r="E14" s="15">
        <v>1131375.07</v>
      </c>
      <c r="F14" s="15">
        <v>1032381.17</v>
      </c>
      <c r="G14" s="15">
        <v>38462.870000000003</v>
      </c>
      <c r="H14" s="15">
        <v>0</v>
      </c>
      <c r="I14" s="15">
        <v>993918.3</v>
      </c>
      <c r="J14" s="15">
        <v>976055.3</v>
      </c>
      <c r="K14" s="15">
        <v>17863</v>
      </c>
    </row>
    <row r="15" spans="1:11" x14ac:dyDescent="0.25">
      <c r="A15" s="20">
        <v>40</v>
      </c>
      <c r="B15" s="20" t="s">
        <v>1146</v>
      </c>
      <c r="C15" s="15">
        <v>5100000</v>
      </c>
      <c r="D15" s="15">
        <v>194359</v>
      </c>
      <c r="E15" s="15">
        <v>5294359</v>
      </c>
      <c r="F15" s="15">
        <v>3501147.69</v>
      </c>
      <c r="G15" s="15">
        <v>60563.31</v>
      </c>
      <c r="H15" s="15">
        <v>0</v>
      </c>
      <c r="I15" s="15">
        <v>3440584.38</v>
      </c>
      <c r="J15" s="15">
        <v>3440584.38</v>
      </c>
      <c r="K15" s="15">
        <v>0</v>
      </c>
    </row>
    <row r="16" spans="1:11" x14ac:dyDescent="0.25">
      <c r="A16" s="20">
        <v>41</v>
      </c>
      <c r="B16" s="20" t="s">
        <v>1147</v>
      </c>
      <c r="C16" s="15">
        <v>2143152</v>
      </c>
      <c r="D16" s="15">
        <v>3482.1200000001118</v>
      </c>
      <c r="E16" s="15">
        <v>2146634.12</v>
      </c>
      <c r="F16" s="15">
        <v>6852913.7400000002</v>
      </c>
      <c r="G16" s="15">
        <v>23323</v>
      </c>
      <c r="H16" s="15">
        <v>0</v>
      </c>
      <c r="I16" s="15">
        <v>6829590.7400000002</v>
      </c>
      <c r="J16" s="15">
        <v>6829590.7400000002</v>
      </c>
      <c r="K16" s="15">
        <v>0</v>
      </c>
    </row>
    <row r="17" spans="1:11" x14ac:dyDescent="0.25">
      <c r="A17" s="20">
        <v>44</v>
      </c>
      <c r="B17" s="20" t="s">
        <v>1148</v>
      </c>
      <c r="C17" s="15">
        <v>0</v>
      </c>
      <c r="D17" s="15">
        <v>170500</v>
      </c>
      <c r="E17" s="15">
        <v>170500</v>
      </c>
      <c r="F17" s="15">
        <v>132286.71</v>
      </c>
      <c r="G17" s="15">
        <v>0</v>
      </c>
      <c r="H17" s="15">
        <v>0</v>
      </c>
      <c r="I17" s="15">
        <v>132286.71</v>
      </c>
      <c r="J17" s="15">
        <v>132286.71</v>
      </c>
      <c r="K17" s="15">
        <v>0</v>
      </c>
    </row>
    <row r="18" spans="1:11" x14ac:dyDescent="0.25">
      <c r="A18" s="20">
        <v>45</v>
      </c>
      <c r="B18" s="20" t="s">
        <v>1149</v>
      </c>
      <c r="C18" s="15">
        <v>134929298</v>
      </c>
      <c r="D18" s="15">
        <v>1202454.3600000143</v>
      </c>
      <c r="E18" s="15">
        <v>136131752.36000001</v>
      </c>
      <c r="F18" s="15">
        <v>134733556.83000001</v>
      </c>
      <c r="G18" s="15">
        <v>112978.82</v>
      </c>
      <c r="H18" s="15">
        <v>0</v>
      </c>
      <c r="I18" s="15">
        <v>134620578.00999999</v>
      </c>
      <c r="J18" s="15">
        <v>131193344.37</v>
      </c>
      <c r="K18" s="15">
        <v>3427233.64</v>
      </c>
    </row>
    <row r="19" spans="1:11" x14ac:dyDescent="0.25">
      <c r="A19" s="20">
        <v>46</v>
      </c>
      <c r="B19" s="20" t="s">
        <v>1150</v>
      </c>
      <c r="C19" s="15">
        <v>380000</v>
      </c>
      <c r="D19" s="15">
        <v>219999.43999999994</v>
      </c>
      <c r="E19" s="15">
        <v>599999.43999999994</v>
      </c>
      <c r="F19" s="15">
        <v>537071.6</v>
      </c>
      <c r="G19" s="15">
        <v>18000</v>
      </c>
      <c r="H19" s="15">
        <v>0</v>
      </c>
      <c r="I19" s="15">
        <v>519071.6</v>
      </c>
      <c r="J19" s="15">
        <v>300116.26</v>
      </c>
      <c r="K19" s="15">
        <v>218955.34</v>
      </c>
    </row>
    <row r="20" spans="1:11" x14ac:dyDescent="0.25">
      <c r="A20" s="20">
        <v>47</v>
      </c>
      <c r="B20" s="20" t="s">
        <v>1151</v>
      </c>
      <c r="C20" s="15">
        <v>973500</v>
      </c>
      <c r="D20" s="15">
        <v>80000</v>
      </c>
      <c r="E20" s="15">
        <v>1053500</v>
      </c>
      <c r="F20" s="15">
        <v>681406.44</v>
      </c>
      <c r="G20" s="15">
        <v>0</v>
      </c>
      <c r="H20" s="15">
        <v>0</v>
      </c>
      <c r="I20" s="15">
        <v>681406.44</v>
      </c>
      <c r="J20" s="15">
        <v>679162.03</v>
      </c>
      <c r="K20" s="15">
        <v>2244.41</v>
      </c>
    </row>
    <row r="21" spans="1:11" x14ac:dyDescent="0.25">
      <c r="A21" s="20">
        <v>48</v>
      </c>
      <c r="B21" s="20" t="s">
        <v>1152</v>
      </c>
      <c r="C21" s="15">
        <v>501500</v>
      </c>
      <c r="D21" s="15">
        <v>37580.829999999958</v>
      </c>
      <c r="E21" s="15">
        <v>539080.82999999996</v>
      </c>
      <c r="F21" s="15">
        <v>256631.28</v>
      </c>
      <c r="G21" s="15">
        <v>2400</v>
      </c>
      <c r="H21" s="15">
        <v>0</v>
      </c>
      <c r="I21" s="15">
        <v>254231.28</v>
      </c>
      <c r="J21" s="15">
        <v>228231.28</v>
      </c>
      <c r="K21" s="15">
        <v>26000</v>
      </c>
    </row>
    <row r="22" spans="1:11" x14ac:dyDescent="0.25">
      <c r="A22" s="20">
        <v>49</v>
      </c>
      <c r="B22" s="20" t="s">
        <v>1153</v>
      </c>
      <c r="C22" s="15">
        <v>543433</v>
      </c>
      <c r="D22" s="15">
        <v>12000</v>
      </c>
      <c r="E22" s="15">
        <v>555433</v>
      </c>
      <c r="F22" s="15">
        <v>412904.41</v>
      </c>
      <c r="G22" s="15">
        <v>156514.81</v>
      </c>
      <c r="H22" s="15">
        <v>0</v>
      </c>
      <c r="I22" s="15">
        <v>256389.6</v>
      </c>
      <c r="J22" s="15">
        <v>256389.6</v>
      </c>
      <c r="K22" s="15">
        <v>0</v>
      </c>
    </row>
    <row r="23" spans="1:11" x14ac:dyDescent="0.25">
      <c r="A23" s="20">
        <v>52</v>
      </c>
      <c r="B23" s="20" t="s">
        <v>1726</v>
      </c>
      <c r="C23" s="15">
        <v>0</v>
      </c>
      <c r="D23" s="15">
        <v>0</v>
      </c>
      <c r="E23" s="15">
        <v>0</v>
      </c>
      <c r="F23" s="15">
        <v>608217.69999999995</v>
      </c>
      <c r="G23" s="15">
        <v>0</v>
      </c>
      <c r="H23" s="15"/>
      <c r="I23" s="15">
        <v>608217.69999999995</v>
      </c>
      <c r="J23" s="15">
        <v>608217.69999999995</v>
      </c>
      <c r="K23" s="15">
        <v>0</v>
      </c>
    </row>
    <row r="24" spans="1:11" x14ac:dyDescent="0.25">
      <c r="A24" s="20">
        <v>54</v>
      </c>
      <c r="B24" s="20" t="s">
        <v>1154</v>
      </c>
      <c r="C24" s="15">
        <v>65000</v>
      </c>
      <c r="D24" s="15">
        <v>1918.5800000000017</v>
      </c>
      <c r="E24" s="15">
        <v>66918.58</v>
      </c>
      <c r="F24" s="15">
        <v>91390.14</v>
      </c>
      <c r="G24" s="15">
        <v>1918.58</v>
      </c>
      <c r="H24" s="15">
        <v>0</v>
      </c>
      <c r="I24" s="15">
        <v>89471.56</v>
      </c>
      <c r="J24" s="15">
        <v>82936.800000000003</v>
      </c>
      <c r="K24" s="15">
        <v>6534.76</v>
      </c>
    </row>
    <row r="25" spans="1:11" x14ac:dyDescent="0.25">
      <c r="A25" s="20">
        <v>55</v>
      </c>
      <c r="B25" s="20" t="s">
        <v>1155</v>
      </c>
      <c r="C25" s="15">
        <v>145000</v>
      </c>
      <c r="D25" s="15">
        <v>44194.84</v>
      </c>
      <c r="E25" s="15">
        <v>189194.84</v>
      </c>
      <c r="F25" s="15">
        <v>178800.24</v>
      </c>
      <c r="G25" s="15">
        <v>0</v>
      </c>
      <c r="H25" s="15">
        <v>0</v>
      </c>
      <c r="I25" s="15">
        <v>178800.24</v>
      </c>
      <c r="J25" s="15">
        <v>178145.98</v>
      </c>
      <c r="K25" s="15">
        <v>654.26</v>
      </c>
    </row>
    <row r="26" spans="1:11" x14ac:dyDescent="0.25">
      <c r="A26" s="20">
        <v>59</v>
      </c>
      <c r="B26" s="20" t="s">
        <v>1156</v>
      </c>
      <c r="C26" s="15">
        <v>0</v>
      </c>
      <c r="D26" s="15">
        <v>0</v>
      </c>
      <c r="E26" s="15">
        <v>0</v>
      </c>
      <c r="F26" s="15">
        <v>125969.37</v>
      </c>
      <c r="G26" s="15">
        <v>0</v>
      </c>
      <c r="H26" s="15">
        <v>0</v>
      </c>
      <c r="I26" s="15">
        <v>125969.37</v>
      </c>
      <c r="J26" s="15">
        <v>125969.37</v>
      </c>
      <c r="K26" s="15">
        <v>0</v>
      </c>
    </row>
    <row r="27" spans="1:11" x14ac:dyDescent="0.25">
      <c r="A27" s="20">
        <v>61</v>
      </c>
      <c r="B27" s="20" t="s">
        <v>1157</v>
      </c>
      <c r="C27" s="15">
        <v>400000</v>
      </c>
      <c r="D27" s="15">
        <v>0</v>
      </c>
      <c r="E27" s="15">
        <v>400000</v>
      </c>
      <c r="F27" s="15">
        <v>26611.57</v>
      </c>
      <c r="G27" s="15">
        <v>0</v>
      </c>
      <c r="H27" s="15">
        <v>0</v>
      </c>
      <c r="I27" s="15">
        <v>26611.57</v>
      </c>
      <c r="J27" s="15">
        <v>26611.57</v>
      </c>
      <c r="K27" s="15">
        <v>0</v>
      </c>
    </row>
    <row r="28" spans="1:11" x14ac:dyDescent="0.25">
      <c r="A28" s="20">
        <v>70</v>
      </c>
      <c r="B28" s="20" t="s">
        <v>1146</v>
      </c>
      <c r="C28" s="15">
        <v>10523500</v>
      </c>
      <c r="D28" s="15">
        <v>0</v>
      </c>
      <c r="E28" s="15">
        <v>10523500</v>
      </c>
      <c r="F28" s="15">
        <v>12869391.07</v>
      </c>
      <c r="G28" s="15">
        <v>721151.46</v>
      </c>
      <c r="H28" s="15">
        <v>0</v>
      </c>
      <c r="I28" s="15">
        <v>12148239.609999999</v>
      </c>
      <c r="J28" s="15">
        <v>11537243.59</v>
      </c>
      <c r="K28" s="15">
        <v>610996.02</v>
      </c>
    </row>
    <row r="29" spans="1:11" x14ac:dyDescent="0.25">
      <c r="A29" s="20">
        <v>71</v>
      </c>
      <c r="B29" s="20" t="s">
        <v>1158</v>
      </c>
      <c r="C29" s="15">
        <v>8000000</v>
      </c>
      <c r="D29" s="15">
        <v>0</v>
      </c>
      <c r="E29" s="15">
        <v>8000000</v>
      </c>
      <c r="F29" s="15">
        <v>15612863.1</v>
      </c>
      <c r="G29" s="15">
        <v>0</v>
      </c>
      <c r="H29" s="15">
        <v>0</v>
      </c>
      <c r="I29" s="15">
        <v>15612863.1</v>
      </c>
      <c r="J29" s="15">
        <v>15612863.1</v>
      </c>
      <c r="K29" s="15">
        <v>0</v>
      </c>
    </row>
    <row r="30" spans="1:11" x14ac:dyDescent="0.25">
      <c r="A30" s="20">
        <v>74</v>
      </c>
      <c r="B30" s="20" t="s">
        <v>1163</v>
      </c>
      <c r="C30" s="15">
        <v>0</v>
      </c>
      <c r="D30" s="15">
        <v>75000</v>
      </c>
      <c r="E30" s="15">
        <v>75000</v>
      </c>
      <c r="F30" s="15">
        <v>638922.27</v>
      </c>
      <c r="G30" s="15">
        <v>0</v>
      </c>
      <c r="H30" s="15">
        <v>0</v>
      </c>
      <c r="I30" s="15">
        <v>638922.27</v>
      </c>
      <c r="J30" s="15">
        <v>359391.36</v>
      </c>
      <c r="K30" s="15">
        <v>279530.90999999997</v>
      </c>
    </row>
    <row r="31" spans="1:11" x14ac:dyDescent="0.25">
      <c r="A31" s="20">
        <v>75</v>
      </c>
      <c r="B31" s="20" t="s">
        <v>1164</v>
      </c>
      <c r="C31" s="15">
        <v>12409871</v>
      </c>
      <c r="D31" s="15">
        <v>1147652.1999999993</v>
      </c>
      <c r="E31" s="15">
        <v>13557523.199999999</v>
      </c>
      <c r="F31" s="15">
        <v>10079087.130000001</v>
      </c>
      <c r="G31" s="15">
        <v>457769.62</v>
      </c>
      <c r="H31" s="15">
        <v>0</v>
      </c>
      <c r="I31" s="15">
        <v>9621317.5099999998</v>
      </c>
      <c r="J31" s="15">
        <v>1563371.45</v>
      </c>
      <c r="K31" s="15">
        <v>8057946.0599999996</v>
      </c>
    </row>
    <row r="32" spans="1:11" x14ac:dyDescent="0.25">
      <c r="A32" s="20">
        <v>76</v>
      </c>
      <c r="B32" s="20" t="s">
        <v>1159</v>
      </c>
      <c r="C32" s="15">
        <v>0</v>
      </c>
      <c r="D32" s="15">
        <v>35000</v>
      </c>
      <c r="E32" s="15">
        <v>35000</v>
      </c>
      <c r="F32" s="15">
        <v>24668.87</v>
      </c>
      <c r="G32" s="15">
        <v>0</v>
      </c>
      <c r="H32" s="15">
        <v>0</v>
      </c>
      <c r="I32" s="15">
        <v>24668.87</v>
      </c>
      <c r="J32" s="15">
        <v>24668.87</v>
      </c>
      <c r="K32" s="15">
        <v>0</v>
      </c>
    </row>
    <row r="33" spans="1:11" x14ac:dyDescent="0.25">
      <c r="A33" s="20">
        <v>77</v>
      </c>
      <c r="B33" s="20" t="s">
        <v>1151</v>
      </c>
      <c r="C33" s="15">
        <v>7500000</v>
      </c>
      <c r="D33" s="15">
        <v>85700</v>
      </c>
      <c r="E33" s="15">
        <v>7585700</v>
      </c>
      <c r="F33" s="15">
        <v>6581408.0999999996</v>
      </c>
      <c r="G33" s="15">
        <v>81819.59</v>
      </c>
      <c r="H33" s="15">
        <v>0</v>
      </c>
      <c r="I33" s="15">
        <v>6499588.5099999998</v>
      </c>
      <c r="J33" s="15">
        <v>4444347.62</v>
      </c>
      <c r="K33" s="15">
        <v>2055240.89</v>
      </c>
    </row>
    <row r="34" spans="1:11" x14ac:dyDescent="0.25">
      <c r="A34" s="20">
        <v>78</v>
      </c>
      <c r="B34" s="20" t="s">
        <v>1152</v>
      </c>
      <c r="C34" s="15">
        <v>500000</v>
      </c>
      <c r="D34" s="15">
        <v>32060</v>
      </c>
      <c r="E34" s="15">
        <v>532060</v>
      </c>
      <c r="F34" s="15">
        <v>626809.13</v>
      </c>
      <c r="G34" s="15">
        <v>0</v>
      </c>
      <c r="H34" s="15">
        <v>0</v>
      </c>
      <c r="I34" s="15">
        <v>626809.13</v>
      </c>
      <c r="J34" s="15">
        <v>626809.13</v>
      </c>
      <c r="K34" s="15">
        <v>0</v>
      </c>
    </row>
    <row r="35" spans="1:11" x14ac:dyDescent="0.25">
      <c r="A35" s="20">
        <v>79</v>
      </c>
      <c r="B35" s="20" t="s">
        <v>1153</v>
      </c>
      <c r="C35" s="15">
        <v>1500000</v>
      </c>
      <c r="D35" s="15">
        <v>0</v>
      </c>
      <c r="E35" s="15">
        <v>1500000</v>
      </c>
      <c r="F35" s="15">
        <v>8109810.7300000004</v>
      </c>
      <c r="G35" s="15">
        <v>0</v>
      </c>
      <c r="H35" s="15">
        <v>0</v>
      </c>
      <c r="I35" s="15">
        <v>8109810.7300000004</v>
      </c>
      <c r="J35" s="15">
        <v>8109810.7300000004</v>
      </c>
      <c r="K35" s="15">
        <v>0</v>
      </c>
    </row>
    <row r="36" spans="1:11" x14ac:dyDescent="0.25">
      <c r="A36" s="20">
        <v>83</v>
      </c>
      <c r="B36" s="20" t="s">
        <v>1160</v>
      </c>
      <c r="C36" s="15">
        <v>70000</v>
      </c>
      <c r="D36" s="15">
        <v>0</v>
      </c>
      <c r="E36" s="15">
        <v>70000</v>
      </c>
      <c r="F36" s="15">
        <v>170765.75</v>
      </c>
      <c r="G36" s="15">
        <v>0</v>
      </c>
      <c r="H36" s="15">
        <v>0</v>
      </c>
      <c r="I36" s="15">
        <v>170765.75</v>
      </c>
      <c r="J36" s="15">
        <v>170765.75</v>
      </c>
      <c r="K36" s="15">
        <v>0</v>
      </c>
    </row>
    <row r="37" spans="1:11" x14ac:dyDescent="0.25">
      <c r="A37" s="20">
        <v>87</v>
      </c>
      <c r="B37" s="20" t="s">
        <v>1161</v>
      </c>
      <c r="C37" s="15">
        <v>25125226</v>
      </c>
      <c r="D37" s="15">
        <v>14061414.450000003</v>
      </c>
      <c r="E37" s="15">
        <v>39186640.450000003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</row>
    <row r="38" spans="1:11" x14ac:dyDescent="0.25">
      <c r="A38" s="23"/>
      <c r="B38" s="24" t="s">
        <v>83</v>
      </c>
      <c r="C38" s="17">
        <f t="shared" ref="C38:K38" si="0">SUM(C10:C37)</f>
        <v>227915618</v>
      </c>
      <c r="D38" s="17">
        <f t="shared" si="0"/>
        <v>17621093.970000017</v>
      </c>
      <c r="E38" s="17">
        <f t="shared" si="0"/>
        <v>245536711.97000003</v>
      </c>
      <c r="F38" s="17">
        <f t="shared" si="0"/>
        <v>221414045.88999996</v>
      </c>
      <c r="G38" s="17">
        <f t="shared" si="0"/>
        <v>4716830.67</v>
      </c>
      <c r="H38" s="17">
        <f t="shared" si="0"/>
        <v>0</v>
      </c>
      <c r="I38" s="17">
        <f t="shared" si="0"/>
        <v>216697215.21999994</v>
      </c>
      <c r="J38" s="17">
        <f t="shared" si="0"/>
        <v>198730715.59999996</v>
      </c>
      <c r="K38" s="17">
        <f t="shared" si="0"/>
        <v>17966499.620000001</v>
      </c>
    </row>
  </sheetData>
  <mergeCells count="2">
    <mergeCell ref="I1:K1"/>
    <mergeCell ref="A8:K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F4A2-5B00-4F0F-98BA-6F1A1C441D07}">
  <sheetPr>
    <tabColor rgb="FF92D050"/>
  </sheetPr>
  <dimension ref="A1:K64"/>
  <sheetViews>
    <sheetView workbookViewId="0">
      <pane ySplit="8" topLeftCell="A9" activePane="bottomLeft" state="frozen"/>
      <selection pane="bottomLeft" activeCell="B3" sqref="B3"/>
    </sheetView>
  </sheetViews>
  <sheetFormatPr baseColWidth="10" defaultRowHeight="15" x14ac:dyDescent="0.25"/>
  <cols>
    <col min="1" max="1" width="11.5703125" customWidth="1"/>
    <col min="2" max="2" width="74.28515625" bestFit="1" customWidth="1"/>
    <col min="3" max="3" width="18.85546875" customWidth="1"/>
    <col min="4" max="4" width="15.5703125" customWidth="1"/>
    <col min="5" max="5" width="22.140625" customWidth="1"/>
    <col min="6" max="6" width="21.85546875" customWidth="1"/>
    <col min="7" max="7" width="19.140625" customWidth="1"/>
    <col min="8" max="8" width="20.85546875" customWidth="1"/>
    <col min="9" max="9" width="27.28515625" customWidth="1"/>
    <col min="10" max="10" width="17.5703125" customWidth="1"/>
    <col min="11" max="11" width="28.85546875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2" t="s">
        <v>0</v>
      </c>
      <c r="J1" s="32"/>
      <c r="K1" s="32"/>
    </row>
    <row r="2" spans="1:11" s="8" customFormat="1" ht="15.75" customHeight="1" x14ac:dyDescent="0.25"/>
    <row r="3" spans="1:11" s="8" customFormat="1" ht="15" customHeight="1" x14ac:dyDescent="0.25">
      <c r="A3" s="8" t="s">
        <v>1723</v>
      </c>
    </row>
    <row r="4" spans="1:11" s="8" customFormat="1" x14ac:dyDescent="0.25">
      <c r="A4" t="s">
        <v>1</v>
      </c>
    </row>
    <row r="5" spans="1:11" s="8" customFormat="1" x14ac:dyDescent="0.25">
      <c r="A5" s="1" t="s">
        <v>1724</v>
      </c>
    </row>
    <row r="7" spans="1:11" ht="15.75" customHeight="1" x14ac:dyDescent="0.25">
      <c r="A7" s="33" t="s">
        <v>1725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s="23" customFormat="1" ht="12.75" x14ac:dyDescent="0.2">
      <c r="A8" s="26" t="s">
        <v>940</v>
      </c>
      <c r="B8" s="26" t="s">
        <v>938</v>
      </c>
      <c r="C8" s="26" t="s">
        <v>912</v>
      </c>
      <c r="D8" s="26" t="s">
        <v>913</v>
      </c>
      <c r="E8" s="26" t="s">
        <v>914</v>
      </c>
      <c r="F8" s="26" t="s">
        <v>915</v>
      </c>
      <c r="G8" s="26" t="s">
        <v>916</v>
      </c>
      <c r="H8" s="26" t="s">
        <v>917</v>
      </c>
      <c r="I8" s="26" t="s">
        <v>918</v>
      </c>
      <c r="J8" s="26" t="s">
        <v>919</v>
      </c>
      <c r="K8" s="26" t="s">
        <v>920</v>
      </c>
    </row>
    <row r="9" spans="1:11" s="23" customFormat="1" ht="12.75" x14ac:dyDescent="0.2">
      <c r="A9" s="23">
        <v>310</v>
      </c>
      <c r="B9" s="23" t="s">
        <v>1165</v>
      </c>
      <c r="C9" s="15">
        <v>70000</v>
      </c>
      <c r="D9" s="15">
        <v>138833.29999999999</v>
      </c>
      <c r="E9" s="15">
        <v>208833.3</v>
      </c>
      <c r="F9" s="15">
        <v>541447.97</v>
      </c>
      <c r="G9" s="15">
        <v>3522.75</v>
      </c>
      <c r="H9" s="15">
        <v>0</v>
      </c>
      <c r="I9" s="15">
        <v>537925.22</v>
      </c>
      <c r="J9" s="15">
        <v>530231.22</v>
      </c>
      <c r="K9" s="15">
        <v>7694</v>
      </c>
    </row>
    <row r="10" spans="1:11" s="23" customFormat="1" ht="12.75" x14ac:dyDescent="0.2">
      <c r="A10" s="23">
        <v>311</v>
      </c>
      <c r="B10" s="23" t="s">
        <v>1166</v>
      </c>
      <c r="C10" s="15">
        <v>175000</v>
      </c>
      <c r="D10" s="15">
        <v>0</v>
      </c>
      <c r="E10" s="15">
        <v>175000</v>
      </c>
      <c r="F10" s="15">
        <v>589494.27</v>
      </c>
      <c r="G10" s="15">
        <v>6227.73</v>
      </c>
      <c r="H10" s="15">
        <v>0</v>
      </c>
      <c r="I10" s="15">
        <v>583266.54</v>
      </c>
      <c r="J10" s="15">
        <v>583266.54</v>
      </c>
      <c r="K10" s="15">
        <v>0</v>
      </c>
    </row>
    <row r="11" spans="1:11" s="23" customFormat="1" ht="12.75" x14ac:dyDescent="0.2">
      <c r="A11" s="23">
        <v>313</v>
      </c>
      <c r="B11" s="23" t="s">
        <v>1167</v>
      </c>
      <c r="C11" s="15">
        <v>14192638</v>
      </c>
      <c r="D11" s="15">
        <v>0</v>
      </c>
      <c r="E11" s="15">
        <v>14192638</v>
      </c>
      <c r="F11" s="15">
        <v>15514594.93</v>
      </c>
      <c r="G11" s="15">
        <v>3011861.08</v>
      </c>
      <c r="H11" s="15">
        <v>0</v>
      </c>
      <c r="I11" s="15">
        <v>12502733.85</v>
      </c>
      <c r="J11" s="15">
        <v>9378061.7400000002</v>
      </c>
      <c r="K11" s="15">
        <v>3124672.11</v>
      </c>
    </row>
    <row r="12" spans="1:11" s="23" customFormat="1" ht="12.75" x14ac:dyDescent="0.2">
      <c r="A12" s="23">
        <v>319</v>
      </c>
      <c r="B12" s="23" t="s">
        <v>1168</v>
      </c>
      <c r="C12" s="15">
        <v>460000</v>
      </c>
      <c r="D12" s="15">
        <v>0</v>
      </c>
      <c r="E12" s="15">
        <v>460000</v>
      </c>
      <c r="F12" s="15">
        <v>32629.01</v>
      </c>
      <c r="G12" s="15">
        <v>189.74</v>
      </c>
      <c r="H12" s="15">
        <v>0</v>
      </c>
      <c r="I12" s="15">
        <v>32439.27</v>
      </c>
      <c r="J12" s="15">
        <v>32439.27</v>
      </c>
      <c r="K12" s="15">
        <v>0</v>
      </c>
    </row>
    <row r="13" spans="1:11" s="23" customFormat="1" ht="12.75" x14ac:dyDescent="0.2">
      <c r="A13" s="23">
        <v>327</v>
      </c>
      <c r="B13" s="23" t="s">
        <v>1169</v>
      </c>
      <c r="C13" s="15">
        <v>240500</v>
      </c>
      <c r="D13" s="15">
        <v>32897.780000000028</v>
      </c>
      <c r="E13" s="15">
        <v>273397.78000000003</v>
      </c>
      <c r="F13" s="15">
        <v>305800.03999999998</v>
      </c>
      <c r="G13" s="15">
        <v>11590</v>
      </c>
      <c r="H13" s="15">
        <v>0</v>
      </c>
      <c r="I13" s="15">
        <v>294210.03999999998</v>
      </c>
      <c r="J13" s="15">
        <v>269768.77</v>
      </c>
      <c r="K13" s="15">
        <v>24441.27</v>
      </c>
    </row>
    <row r="14" spans="1:11" s="23" customFormat="1" ht="12.75" x14ac:dyDescent="0.2">
      <c r="A14" s="23">
        <v>328</v>
      </c>
      <c r="B14" s="23" t="s">
        <v>1170</v>
      </c>
      <c r="C14" s="15">
        <v>850000</v>
      </c>
      <c r="D14" s="15">
        <v>0</v>
      </c>
      <c r="E14" s="15">
        <v>850000</v>
      </c>
      <c r="F14" s="15">
        <v>397897.18</v>
      </c>
      <c r="G14" s="15">
        <v>4608.75</v>
      </c>
      <c r="H14" s="15">
        <v>0</v>
      </c>
      <c r="I14" s="15">
        <v>393288.43</v>
      </c>
      <c r="J14" s="15">
        <v>291171.21000000002</v>
      </c>
      <c r="K14" s="15">
        <v>102117.22</v>
      </c>
    </row>
    <row r="15" spans="1:11" s="23" customFormat="1" ht="12.75" x14ac:dyDescent="0.2">
      <c r="A15" s="23">
        <v>329</v>
      </c>
      <c r="B15" s="23" t="s">
        <v>1737</v>
      </c>
      <c r="C15" s="15">
        <v>0</v>
      </c>
      <c r="D15" s="15">
        <v>0</v>
      </c>
      <c r="E15" s="15">
        <v>0</v>
      </c>
      <c r="F15" s="15">
        <v>495.87</v>
      </c>
      <c r="G15" s="15">
        <v>0</v>
      </c>
      <c r="H15" s="15">
        <v>0</v>
      </c>
      <c r="I15" s="15">
        <v>495.87</v>
      </c>
      <c r="J15" s="15">
        <v>495.87</v>
      </c>
      <c r="K15" s="15">
        <v>0</v>
      </c>
    </row>
    <row r="16" spans="1:11" s="23" customFormat="1" ht="12.75" x14ac:dyDescent="0.2">
      <c r="A16" s="23">
        <v>330</v>
      </c>
      <c r="B16" s="23" t="s">
        <v>1171</v>
      </c>
      <c r="C16" s="15">
        <v>3000</v>
      </c>
      <c r="D16" s="15">
        <v>0</v>
      </c>
      <c r="E16" s="15">
        <v>3000</v>
      </c>
      <c r="F16" s="15">
        <v>9305.14</v>
      </c>
      <c r="G16" s="15">
        <v>2296.0700000000002</v>
      </c>
      <c r="H16" s="15">
        <v>0</v>
      </c>
      <c r="I16" s="15">
        <v>7009.07</v>
      </c>
      <c r="J16" s="15">
        <v>2633.34</v>
      </c>
      <c r="K16" s="15">
        <v>4375.7299999999996</v>
      </c>
    </row>
    <row r="17" spans="1:11" s="23" customFormat="1" ht="12.75" x14ac:dyDescent="0.2">
      <c r="A17" s="23">
        <v>380</v>
      </c>
      <c r="B17" s="23" t="s">
        <v>1172</v>
      </c>
      <c r="C17" s="15">
        <v>10000</v>
      </c>
      <c r="D17" s="15">
        <v>14672</v>
      </c>
      <c r="E17" s="15">
        <v>24672</v>
      </c>
      <c r="F17" s="15">
        <v>125969.95</v>
      </c>
      <c r="G17" s="15">
        <v>0</v>
      </c>
      <c r="H17" s="15">
        <v>0</v>
      </c>
      <c r="I17" s="15">
        <v>125969.95</v>
      </c>
      <c r="J17" s="15">
        <v>125969.95</v>
      </c>
      <c r="K17" s="15">
        <v>0</v>
      </c>
    </row>
    <row r="18" spans="1:11" s="23" customFormat="1" ht="12.75" x14ac:dyDescent="0.2">
      <c r="A18" s="23">
        <v>381</v>
      </c>
      <c r="B18" s="23" t="s">
        <v>1173</v>
      </c>
      <c r="C18" s="15">
        <v>5000</v>
      </c>
      <c r="D18" s="15">
        <v>0</v>
      </c>
      <c r="E18" s="15">
        <v>5000</v>
      </c>
      <c r="F18" s="15">
        <v>11396.49</v>
      </c>
      <c r="G18" s="15">
        <v>1632.49</v>
      </c>
      <c r="H18" s="15">
        <v>0</v>
      </c>
      <c r="I18" s="15">
        <v>9764</v>
      </c>
      <c r="J18" s="15">
        <v>9764</v>
      </c>
      <c r="K18" s="15">
        <v>0</v>
      </c>
    </row>
    <row r="19" spans="1:11" s="23" customFormat="1" ht="12.75" x14ac:dyDescent="0.2">
      <c r="A19" s="23">
        <v>399</v>
      </c>
      <c r="B19" s="23" t="s">
        <v>1174</v>
      </c>
      <c r="C19" s="15">
        <v>1100000</v>
      </c>
      <c r="D19" s="15">
        <v>31375.070000000065</v>
      </c>
      <c r="E19" s="15">
        <v>1131375.07</v>
      </c>
      <c r="F19" s="15">
        <v>1032381.17</v>
      </c>
      <c r="G19" s="15">
        <v>38462.870000000003</v>
      </c>
      <c r="H19" s="15">
        <v>0</v>
      </c>
      <c r="I19" s="15">
        <v>993918.3</v>
      </c>
      <c r="J19" s="15">
        <v>976055.3</v>
      </c>
      <c r="K19" s="15">
        <v>17863</v>
      </c>
    </row>
    <row r="20" spans="1:11" s="23" customFormat="1" ht="12.75" x14ac:dyDescent="0.2">
      <c r="A20" s="23">
        <v>400</v>
      </c>
      <c r="B20" s="23" t="s">
        <v>1175</v>
      </c>
      <c r="C20" s="15">
        <v>5100000</v>
      </c>
      <c r="D20" s="15">
        <v>194359</v>
      </c>
      <c r="E20" s="15">
        <v>5294359</v>
      </c>
      <c r="F20" s="15">
        <v>3501147.69</v>
      </c>
      <c r="G20" s="15">
        <v>60563.31</v>
      </c>
      <c r="H20" s="15">
        <v>0</v>
      </c>
      <c r="I20" s="15">
        <v>3440584.38</v>
      </c>
      <c r="J20" s="15">
        <v>3440584.38</v>
      </c>
      <c r="K20" s="15">
        <v>0</v>
      </c>
    </row>
    <row r="21" spans="1:11" s="23" customFormat="1" ht="12.75" x14ac:dyDescent="0.2">
      <c r="A21" s="23">
        <v>410</v>
      </c>
      <c r="B21" s="23" t="s">
        <v>1158</v>
      </c>
      <c r="C21" s="15">
        <v>2143152</v>
      </c>
      <c r="D21" s="15">
        <v>3482.1200000001118</v>
      </c>
      <c r="E21" s="15">
        <v>2146634.12</v>
      </c>
      <c r="F21" s="15">
        <v>6852913.7400000002</v>
      </c>
      <c r="G21" s="15">
        <v>23323</v>
      </c>
      <c r="H21" s="15">
        <v>0</v>
      </c>
      <c r="I21" s="15">
        <v>6829590.7400000002</v>
      </c>
      <c r="J21" s="15">
        <v>6829590.7400000002</v>
      </c>
      <c r="K21" s="15">
        <v>0</v>
      </c>
    </row>
    <row r="22" spans="1:11" s="23" customFormat="1" ht="12.75" x14ac:dyDescent="0.2">
      <c r="A22" s="23">
        <v>441</v>
      </c>
      <c r="B22" s="23" t="s">
        <v>1728</v>
      </c>
      <c r="C22" s="15">
        <v>0</v>
      </c>
      <c r="D22" s="15">
        <v>145500</v>
      </c>
      <c r="E22" s="15">
        <v>145500</v>
      </c>
      <c r="F22" s="15">
        <v>18000</v>
      </c>
      <c r="G22" s="15">
        <v>0</v>
      </c>
      <c r="H22" s="15">
        <v>0</v>
      </c>
      <c r="I22" s="15">
        <v>18000</v>
      </c>
      <c r="J22" s="15">
        <v>18000</v>
      </c>
      <c r="K22" s="15">
        <v>0</v>
      </c>
    </row>
    <row r="23" spans="1:11" s="23" customFormat="1" ht="12.75" x14ac:dyDescent="0.2">
      <c r="A23" s="23">
        <v>442</v>
      </c>
      <c r="B23" s="23" t="s">
        <v>1176</v>
      </c>
      <c r="C23" s="15">
        <v>0</v>
      </c>
      <c r="D23" s="15">
        <v>25000</v>
      </c>
      <c r="E23" s="15">
        <v>25000</v>
      </c>
      <c r="F23" s="15">
        <v>47500</v>
      </c>
      <c r="G23" s="15">
        <v>0</v>
      </c>
      <c r="H23" s="15">
        <v>0</v>
      </c>
      <c r="I23" s="15">
        <v>47500</v>
      </c>
      <c r="J23" s="15">
        <v>47500</v>
      </c>
      <c r="K23" s="15">
        <v>0</v>
      </c>
    </row>
    <row r="24" spans="1:11" s="23" customFormat="1" ht="12.75" x14ac:dyDescent="0.2">
      <c r="A24" s="23">
        <v>443</v>
      </c>
      <c r="B24" s="23" t="s">
        <v>1177</v>
      </c>
      <c r="C24" s="15">
        <v>0</v>
      </c>
      <c r="D24" s="15">
        <v>0</v>
      </c>
      <c r="E24" s="15">
        <v>0</v>
      </c>
      <c r="F24" s="15">
        <v>34574.78</v>
      </c>
      <c r="G24" s="15">
        <v>0</v>
      </c>
      <c r="H24" s="15">
        <v>0</v>
      </c>
      <c r="I24" s="15">
        <v>34574.78</v>
      </c>
      <c r="J24" s="15">
        <v>34574.78</v>
      </c>
      <c r="K24" s="15">
        <v>0</v>
      </c>
    </row>
    <row r="25" spans="1:11" s="23" customFormat="1" ht="12.75" x14ac:dyDescent="0.2">
      <c r="A25" s="23">
        <v>445</v>
      </c>
      <c r="B25" s="23" t="s">
        <v>1729</v>
      </c>
      <c r="C25" s="15">
        <v>0</v>
      </c>
      <c r="D25" s="15">
        <v>0</v>
      </c>
      <c r="E25" s="15">
        <v>0</v>
      </c>
      <c r="F25" s="15">
        <v>32211.93</v>
      </c>
      <c r="G25" s="15">
        <v>0</v>
      </c>
      <c r="H25" s="15">
        <v>0</v>
      </c>
      <c r="I25" s="15">
        <v>32211.93</v>
      </c>
      <c r="J25" s="15">
        <v>32211.93</v>
      </c>
      <c r="K25" s="15">
        <v>0</v>
      </c>
    </row>
    <row r="26" spans="1:11" s="23" customFormat="1" ht="12.75" x14ac:dyDescent="0.2">
      <c r="A26" s="23">
        <v>450</v>
      </c>
      <c r="B26" s="23" t="s">
        <v>1178</v>
      </c>
      <c r="C26" s="15">
        <v>134929298</v>
      </c>
      <c r="D26" s="15">
        <v>1202454.3600000143</v>
      </c>
      <c r="E26" s="15">
        <v>136131752.36000001</v>
      </c>
      <c r="F26" s="15">
        <v>134729214.41999999</v>
      </c>
      <c r="G26" s="15">
        <v>112978.82</v>
      </c>
      <c r="H26" s="15">
        <v>0</v>
      </c>
      <c r="I26" s="15">
        <v>134616235.59999999</v>
      </c>
      <c r="J26" s="15">
        <v>131193344.37</v>
      </c>
      <c r="K26" s="15">
        <v>3422891.23</v>
      </c>
    </row>
    <row r="27" spans="1:11" s="23" customFormat="1" ht="12.75" x14ac:dyDescent="0.2">
      <c r="A27" s="23">
        <v>451</v>
      </c>
      <c r="B27" s="23" t="s">
        <v>1179</v>
      </c>
      <c r="C27" s="15">
        <v>0</v>
      </c>
      <c r="D27" s="15">
        <v>0</v>
      </c>
      <c r="E27" s="15">
        <v>0</v>
      </c>
      <c r="F27" s="15">
        <v>4342.41</v>
      </c>
      <c r="G27" s="15">
        <v>0</v>
      </c>
      <c r="H27" s="15">
        <v>0</v>
      </c>
      <c r="I27" s="15">
        <v>4342.41</v>
      </c>
      <c r="J27" s="15">
        <v>0</v>
      </c>
      <c r="K27" s="15">
        <v>4342.41</v>
      </c>
    </row>
    <row r="28" spans="1:11" s="23" customFormat="1" ht="12.75" x14ac:dyDescent="0.2">
      <c r="A28" s="23">
        <v>460</v>
      </c>
      <c r="B28" s="23" t="s">
        <v>1731</v>
      </c>
      <c r="C28" s="15">
        <v>60000</v>
      </c>
      <c r="D28" s="15">
        <v>34999.440000000002</v>
      </c>
      <c r="E28" s="15">
        <v>94999.44</v>
      </c>
      <c r="F28" s="15">
        <v>107558.94</v>
      </c>
      <c r="G28" s="15">
        <v>18000</v>
      </c>
      <c r="H28" s="15">
        <v>0</v>
      </c>
      <c r="I28" s="15">
        <v>89558.94</v>
      </c>
      <c r="J28" s="15">
        <v>89558.94</v>
      </c>
      <c r="K28" s="15">
        <v>0</v>
      </c>
    </row>
    <row r="29" spans="1:11" s="23" customFormat="1" ht="12.75" x14ac:dyDescent="0.2">
      <c r="A29" s="23">
        <v>461</v>
      </c>
      <c r="B29" s="23" t="s">
        <v>1181</v>
      </c>
      <c r="C29" s="15">
        <v>320000</v>
      </c>
      <c r="D29" s="15">
        <v>185000</v>
      </c>
      <c r="E29" s="15">
        <v>505000</v>
      </c>
      <c r="F29" s="15">
        <v>429512.66</v>
      </c>
      <c r="G29" s="15">
        <v>0</v>
      </c>
      <c r="H29" s="15">
        <v>0</v>
      </c>
      <c r="I29" s="15">
        <v>429512.66</v>
      </c>
      <c r="J29" s="15">
        <v>210557.32</v>
      </c>
      <c r="K29" s="15">
        <v>218955.34</v>
      </c>
    </row>
    <row r="30" spans="1:11" s="23" customFormat="1" ht="12.75" x14ac:dyDescent="0.2">
      <c r="A30" s="23">
        <v>470</v>
      </c>
      <c r="B30" s="23" t="s">
        <v>1151</v>
      </c>
      <c r="C30" s="15">
        <v>973500</v>
      </c>
      <c r="D30" s="15">
        <v>80000</v>
      </c>
      <c r="E30" s="15">
        <v>1053500</v>
      </c>
      <c r="F30" s="15">
        <v>681406.44</v>
      </c>
      <c r="G30" s="15">
        <v>0</v>
      </c>
      <c r="H30" s="15">
        <v>0</v>
      </c>
      <c r="I30" s="15">
        <v>681406.44</v>
      </c>
      <c r="J30" s="15">
        <v>679162.03</v>
      </c>
      <c r="K30" s="15">
        <v>2244.41</v>
      </c>
    </row>
    <row r="31" spans="1:11" s="23" customFormat="1" ht="12.75" x14ac:dyDescent="0.2">
      <c r="A31" s="23">
        <v>480</v>
      </c>
      <c r="B31" s="23" t="s">
        <v>1183</v>
      </c>
      <c r="C31" s="15">
        <v>0</v>
      </c>
      <c r="D31" s="15">
        <v>0</v>
      </c>
      <c r="E31" s="15">
        <v>0</v>
      </c>
      <c r="F31" s="15">
        <v>33750</v>
      </c>
      <c r="G31" s="15">
        <v>0</v>
      </c>
      <c r="H31" s="15">
        <v>0</v>
      </c>
      <c r="I31" s="15">
        <v>33750</v>
      </c>
      <c r="J31" s="15">
        <v>33750</v>
      </c>
      <c r="K31" s="15">
        <v>0</v>
      </c>
    </row>
    <row r="32" spans="1:11" s="23" customFormat="1" ht="12.75" x14ac:dyDescent="0.2">
      <c r="A32" s="23">
        <v>481</v>
      </c>
      <c r="B32" s="23" t="s">
        <v>1184</v>
      </c>
      <c r="C32" s="15">
        <v>501500</v>
      </c>
      <c r="D32" s="15">
        <v>37580.829999999958</v>
      </c>
      <c r="E32" s="15">
        <v>539080.82999999996</v>
      </c>
      <c r="F32" s="15">
        <v>220881.28</v>
      </c>
      <c r="G32" s="15">
        <v>2400</v>
      </c>
      <c r="H32" s="15">
        <v>0</v>
      </c>
      <c r="I32" s="15">
        <v>218481.28</v>
      </c>
      <c r="J32" s="15">
        <v>192481.28</v>
      </c>
      <c r="K32" s="15">
        <v>26000</v>
      </c>
    </row>
    <row r="33" spans="1:11" s="23" customFormat="1" ht="12.75" x14ac:dyDescent="0.2">
      <c r="A33" s="23">
        <v>483</v>
      </c>
      <c r="B33" s="23" t="s">
        <v>1185</v>
      </c>
      <c r="C33" s="15">
        <v>0</v>
      </c>
      <c r="D33" s="15">
        <v>0</v>
      </c>
      <c r="E33" s="15">
        <v>0</v>
      </c>
      <c r="F33" s="15">
        <v>2000</v>
      </c>
      <c r="G33" s="15">
        <v>0</v>
      </c>
      <c r="H33" s="15">
        <v>0</v>
      </c>
      <c r="I33" s="15">
        <v>2000</v>
      </c>
      <c r="J33" s="15">
        <v>2000</v>
      </c>
      <c r="K33" s="15">
        <v>0</v>
      </c>
    </row>
    <row r="34" spans="1:11" s="23" customFormat="1" ht="12.75" x14ac:dyDescent="0.2">
      <c r="A34" s="23">
        <v>492</v>
      </c>
      <c r="B34" s="23" t="s">
        <v>1186</v>
      </c>
      <c r="C34" s="15">
        <v>0</v>
      </c>
      <c r="D34" s="15">
        <v>0</v>
      </c>
      <c r="E34" s="15">
        <v>0</v>
      </c>
      <c r="F34" s="15">
        <v>14179.2</v>
      </c>
      <c r="G34" s="15">
        <v>134328</v>
      </c>
      <c r="H34" s="15">
        <v>0</v>
      </c>
      <c r="I34" s="15">
        <v>-120148.8</v>
      </c>
      <c r="J34" s="15">
        <v>-120148.8</v>
      </c>
      <c r="K34" s="15">
        <v>0</v>
      </c>
    </row>
    <row r="35" spans="1:11" s="23" customFormat="1" ht="12.75" x14ac:dyDescent="0.2">
      <c r="A35" s="23">
        <v>493</v>
      </c>
      <c r="B35" s="23" t="s">
        <v>1732</v>
      </c>
      <c r="C35" s="15">
        <v>533433</v>
      </c>
      <c r="D35" s="15">
        <v>0</v>
      </c>
      <c r="E35" s="15">
        <v>533433</v>
      </c>
      <c r="F35" s="15">
        <v>332822.21999999997</v>
      </c>
      <c r="G35" s="15">
        <v>22186.81</v>
      </c>
      <c r="H35" s="15">
        <v>0</v>
      </c>
      <c r="I35" s="15">
        <v>310635.40999999997</v>
      </c>
      <c r="J35" s="15">
        <v>310635.40999999997</v>
      </c>
      <c r="K35" s="15">
        <v>0</v>
      </c>
    </row>
    <row r="36" spans="1:11" s="23" customFormat="1" ht="12.75" x14ac:dyDescent="0.2">
      <c r="A36" s="23">
        <v>499</v>
      </c>
      <c r="B36" s="23" t="s">
        <v>1188</v>
      </c>
      <c r="C36" s="15">
        <v>10000</v>
      </c>
      <c r="D36" s="15">
        <v>12000</v>
      </c>
      <c r="E36" s="15">
        <v>22000</v>
      </c>
      <c r="F36" s="15">
        <v>65902.990000000005</v>
      </c>
      <c r="G36" s="15">
        <v>0</v>
      </c>
      <c r="H36" s="15">
        <v>0</v>
      </c>
      <c r="I36" s="15">
        <v>65902.990000000005</v>
      </c>
      <c r="J36" s="15">
        <v>65902.990000000005</v>
      </c>
      <c r="K36" s="15">
        <v>0</v>
      </c>
    </row>
    <row r="37" spans="1:11" s="23" customFormat="1" ht="12.75" x14ac:dyDescent="0.2">
      <c r="A37" s="23">
        <v>520</v>
      </c>
      <c r="B37" s="23" t="s">
        <v>1730</v>
      </c>
      <c r="C37" s="15">
        <v>0</v>
      </c>
      <c r="D37" s="15">
        <v>0</v>
      </c>
      <c r="E37" s="15">
        <v>0</v>
      </c>
      <c r="F37" s="15">
        <v>608217.69999999995</v>
      </c>
      <c r="G37" s="15">
        <v>0</v>
      </c>
      <c r="H37" s="15">
        <v>0</v>
      </c>
      <c r="I37" s="15">
        <v>608217.69999999995</v>
      </c>
      <c r="J37" s="15">
        <v>608217.69999999995</v>
      </c>
      <c r="K37" s="15">
        <v>0</v>
      </c>
    </row>
    <row r="38" spans="1:11" s="23" customFormat="1" ht="12.75" x14ac:dyDescent="0.2">
      <c r="A38" s="23">
        <v>540</v>
      </c>
      <c r="B38" s="23" t="s">
        <v>1189</v>
      </c>
      <c r="C38" s="15">
        <v>65000</v>
      </c>
      <c r="D38" s="15">
        <v>1918.5800000000017</v>
      </c>
      <c r="E38" s="15">
        <v>66918.58</v>
      </c>
      <c r="F38" s="15">
        <v>91390.14</v>
      </c>
      <c r="G38" s="15">
        <v>1918.58</v>
      </c>
      <c r="H38" s="15">
        <v>0</v>
      </c>
      <c r="I38" s="15">
        <v>89471.56</v>
      </c>
      <c r="J38" s="15">
        <v>82936.800000000003</v>
      </c>
      <c r="K38" s="15">
        <v>6534.76</v>
      </c>
    </row>
    <row r="39" spans="1:11" s="23" customFormat="1" ht="12.75" x14ac:dyDescent="0.2">
      <c r="A39" s="23">
        <v>550</v>
      </c>
      <c r="B39" s="23" t="s">
        <v>1190</v>
      </c>
      <c r="C39" s="15">
        <v>75000</v>
      </c>
      <c r="D39" s="15">
        <v>0</v>
      </c>
      <c r="E39" s="15">
        <v>75000</v>
      </c>
      <c r="F39" s="15">
        <v>129748.56</v>
      </c>
      <c r="G39" s="15">
        <v>0</v>
      </c>
      <c r="H39" s="15">
        <v>0</v>
      </c>
      <c r="I39" s="15">
        <v>129748.56</v>
      </c>
      <c r="J39" s="15">
        <v>129094.3</v>
      </c>
      <c r="K39" s="15">
        <v>654.26</v>
      </c>
    </row>
    <row r="40" spans="1:11" s="23" customFormat="1" ht="12.75" x14ac:dyDescent="0.2">
      <c r="A40" s="23">
        <v>559</v>
      </c>
      <c r="B40" s="23" t="s">
        <v>1733</v>
      </c>
      <c r="C40" s="15">
        <v>70000</v>
      </c>
      <c r="D40" s="15">
        <v>44194.84</v>
      </c>
      <c r="E40" s="15">
        <v>114194.84</v>
      </c>
      <c r="F40" s="15">
        <v>49051.68</v>
      </c>
      <c r="G40" s="15">
        <v>0</v>
      </c>
      <c r="H40" s="15">
        <v>0</v>
      </c>
      <c r="I40" s="15">
        <v>49051.68</v>
      </c>
      <c r="J40" s="15">
        <v>49051.68</v>
      </c>
      <c r="K40" s="15">
        <v>0</v>
      </c>
    </row>
    <row r="41" spans="1:11" s="23" customFormat="1" ht="12.75" x14ac:dyDescent="0.2">
      <c r="A41" s="23">
        <v>591</v>
      </c>
      <c r="B41" s="23" t="s">
        <v>1521</v>
      </c>
      <c r="C41" s="15">
        <v>0</v>
      </c>
      <c r="D41" s="15">
        <v>0</v>
      </c>
      <c r="E41" s="15">
        <v>0</v>
      </c>
      <c r="F41" s="15">
        <v>122350.77</v>
      </c>
      <c r="G41" s="15">
        <v>0</v>
      </c>
      <c r="H41" s="15">
        <v>0</v>
      </c>
      <c r="I41" s="15">
        <v>122350.77</v>
      </c>
      <c r="J41" s="15">
        <v>122350.77</v>
      </c>
      <c r="K41" s="15">
        <v>0</v>
      </c>
    </row>
    <row r="42" spans="1:11" s="23" customFormat="1" ht="12.75" x14ac:dyDescent="0.2">
      <c r="A42" s="23">
        <v>592</v>
      </c>
      <c r="B42" s="23" t="s">
        <v>1192</v>
      </c>
      <c r="C42" s="15">
        <v>0</v>
      </c>
      <c r="D42" s="15">
        <v>0</v>
      </c>
      <c r="E42" s="15">
        <v>0</v>
      </c>
      <c r="F42" s="15">
        <v>3618.6</v>
      </c>
      <c r="G42" s="15">
        <v>0</v>
      </c>
      <c r="H42" s="15">
        <v>0</v>
      </c>
      <c r="I42" s="15">
        <v>3618.6</v>
      </c>
      <c r="J42" s="15">
        <v>3618.6</v>
      </c>
      <c r="K42" s="15">
        <v>0</v>
      </c>
    </row>
    <row r="43" spans="1:11" s="23" customFormat="1" ht="12.75" x14ac:dyDescent="0.2">
      <c r="A43" s="23">
        <v>619</v>
      </c>
      <c r="B43" s="23" t="s">
        <v>1734</v>
      </c>
      <c r="C43" s="15">
        <v>400000</v>
      </c>
      <c r="D43" s="15">
        <v>0</v>
      </c>
      <c r="E43" s="15">
        <v>400000</v>
      </c>
      <c r="F43" s="15">
        <v>26611.57</v>
      </c>
      <c r="G43" s="15">
        <v>0</v>
      </c>
      <c r="H43" s="15">
        <v>0</v>
      </c>
      <c r="I43" s="15">
        <v>26611.57</v>
      </c>
      <c r="J43" s="15">
        <v>26611.57</v>
      </c>
      <c r="K43" s="15">
        <v>0</v>
      </c>
    </row>
    <row r="44" spans="1:11" s="23" customFormat="1" ht="12.75" x14ac:dyDescent="0.2">
      <c r="A44" s="23">
        <v>700</v>
      </c>
      <c r="B44" s="23" t="s">
        <v>1175</v>
      </c>
      <c r="C44" s="15">
        <v>10523500</v>
      </c>
      <c r="D44" s="15">
        <v>0</v>
      </c>
      <c r="E44" s="15">
        <v>10523500</v>
      </c>
      <c r="F44" s="15">
        <v>12869391.07</v>
      </c>
      <c r="G44" s="15">
        <v>721151.46</v>
      </c>
      <c r="H44" s="15">
        <v>0</v>
      </c>
      <c r="I44" s="15">
        <v>12148239.609999999</v>
      </c>
      <c r="J44" s="15">
        <v>11537243.59</v>
      </c>
      <c r="K44" s="15">
        <v>610996.02</v>
      </c>
    </row>
    <row r="45" spans="1:11" s="23" customFormat="1" ht="12.75" x14ac:dyDescent="0.2">
      <c r="A45" s="23">
        <v>710</v>
      </c>
      <c r="B45" s="23" t="s">
        <v>1147</v>
      </c>
      <c r="C45" s="15">
        <v>8000000</v>
      </c>
      <c r="D45" s="15">
        <v>0</v>
      </c>
      <c r="E45" s="15">
        <v>8000000</v>
      </c>
      <c r="F45" s="15">
        <v>15612863.1</v>
      </c>
      <c r="G45" s="15">
        <v>0</v>
      </c>
      <c r="H45" s="15">
        <v>0</v>
      </c>
      <c r="I45" s="15">
        <v>15612863.1</v>
      </c>
      <c r="J45" s="15">
        <v>15612863.1</v>
      </c>
      <c r="K45" s="15">
        <v>0</v>
      </c>
    </row>
    <row r="46" spans="1:11" s="23" customFormat="1" ht="12.75" x14ac:dyDescent="0.2">
      <c r="A46" s="23">
        <v>741</v>
      </c>
      <c r="B46" s="23" t="s">
        <v>1522</v>
      </c>
      <c r="C46" s="15">
        <v>0</v>
      </c>
      <c r="D46" s="15">
        <v>0</v>
      </c>
      <c r="E46" s="15">
        <v>0</v>
      </c>
      <c r="F46" s="15">
        <v>279530.90999999997</v>
      </c>
      <c r="G46" s="15">
        <v>0</v>
      </c>
      <c r="H46" s="15">
        <v>0</v>
      </c>
      <c r="I46" s="15">
        <v>279530.90999999997</v>
      </c>
      <c r="J46" s="15">
        <v>0</v>
      </c>
      <c r="K46" s="15">
        <v>279530.90999999997</v>
      </c>
    </row>
    <row r="47" spans="1:11" s="23" customFormat="1" ht="12.75" x14ac:dyDescent="0.2">
      <c r="A47" s="23">
        <v>742</v>
      </c>
      <c r="B47" s="23" t="s">
        <v>1204</v>
      </c>
      <c r="C47" s="15">
        <v>0</v>
      </c>
      <c r="D47" s="15">
        <v>75000</v>
      </c>
      <c r="E47" s="15">
        <v>75000</v>
      </c>
      <c r="F47" s="15">
        <v>111515.74</v>
      </c>
      <c r="G47" s="15">
        <v>0</v>
      </c>
      <c r="H47" s="15">
        <v>0</v>
      </c>
      <c r="I47" s="15">
        <v>111515.74</v>
      </c>
      <c r="J47" s="15">
        <v>111515.74</v>
      </c>
      <c r="K47" s="15">
        <v>0</v>
      </c>
    </row>
    <row r="48" spans="1:11" s="23" customFormat="1" ht="12.75" x14ac:dyDescent="0.2">
      <c r="A48" s="23">
        <v>743</v>
      </c>
      <c r="B48" s="23" t="s">
        <v>1735</v>
      </c>
      <c r="C48" s="15">
        <v>0</v>
      </c>
      <c r="D48" s="15">
        <v>0</v>
      </c>
      <c r="E48" s="15">
        <v>0</v>
      </c>
      <c r="F48" s="15">
        <v>105625.74</v>
      </c>
      <c r="G48" s="15">
        <v>0</v>
      </c>
      <c r="H48" s="15">
        <v>0</v>
      </c>
      <c r="I48" s="15">
        <v>105625.74</v>
      </c>
      <c r="J48" s="15">
        <v>105625.74</v>
      </c>
      <c r="K48" s="15">
        <v>0</v>
      </c>
    </row>
    <row r="49" spans="1:11" s="23" customFormat="1" ht="12.75" x14ac:dyDescent="0.2">
      <c r="A49" s="23">
        <v>749</v>
      </c>
      <c r="B49" s="23" t="s">
        <v>1736</v>
      </c>
      <c r="C49" s="15">
        <v>0</v>
      </c>
      <c r="D49" s="15">
        <v>0</v>
      </c>
      <c r="E49" s="15">
        <v>0</v>
      </c>
      <c r="F49" s="15">
        <v>142249.88</v>
      </c>
      <c r="G49" s="15">
        <v>0</v>
      </c>
      <c r="H49" s="15">
        <v>0</v>
      </c>
      <c r="I49" s="15">
        <v>142249.88</v>
      </c>
      <c r="J49" s="15">
        <v>142249.88</v>
      </c>
      <c r="K49" s="15">
        <v>0</v>
      </c>
    </row>
    <row r="50" spans="1:11" s="23" customFormat="1" ht="12.75" x14ac:dyDescent="0.2">
      <c r="A50" s="23">
        <v>750</v>
      </c>
      <c r="B50" s="23" t="s">
        <v>1195</v>
      </c>
      <c r="C50" s="15">
        <v>12409871</v>
      </c>
      <c r="D50" s="15">
        <v>1147652.1999999993</v>
      </c>
      <c r="E50" s="15">
        <v>13557523.199999999</v>
      </c>
      <c r="F50" s="15">
        <v>9962670.6500000004</v>
      </c>
      <c r="G50" s="15">
        <v>457769.62</v>
      </c>
      <c r="H50" s="15">
        <v>0</v>
      </c>
      <c r="I50" s="15">
        <v>9504901.0299999993</v>
      </c>
      <c r="J50" s="15">
        <v>1446954.97</v>
      </c>
      <c r="K50" s="15">
        <v>8057946.0599999996</v>
      </c>
    </row>
    <row r="51" spans="1:11" s="23" customFormat="1" ht="12.75" x14ac:dyDescent="0.2">
      <c r="A51" s="23">
        <v>751</v>
      </c>
      <c r="B51" s="23" t="s">
        <v>1179</v>
      </c>
      <c r="C51" s="15">
        <v>0</v>
      </c>
      <c r="D51" s="15">
        <v>0</v>
      </c>
      <c r="E51" s="15">
        <v>0</v>
      </c>
      <c r="F51" s="15">
        <v>116416.48</v>
      </c>
      <c r="G51" s="15">
        <v>0</v>
      </c>
      <c r="H51" s="15">
        <v>0</v>
      </c>
      <c r="I51" s="15">
        <v>116416.48</v>
      </c>
      <c r="J51" s="15">
        <v>116416.48</v>
      </c>
      <c r="K51" s="15">
        <v>0</v>
      </c>
    </row>
    <row r="52" spans="1:11" s="23" customFormat="1" ht="12.75" x14ac:dyDescent="0.2">
      <c r="A52" s="23">
        <v>761</v>
      </c>
      <c r="B52" s="23" t="s">
        <v>1196</v>
      </c>
      <c r="C52" s="15">
        <v>0</v>
      </c>
      <c r="D52" s="15">
        <v>35000</v>
      </c>
      <c r="E52" s="15">
        <v>35000</v>
      </c>
      <c r="F52" s="15">
        <v>24668.87</v>
      </c>
      <c r="G52" s="15">
        <v>0</v>
      </c>
      <c r="H52" s="15">
        <v>0</v>
      </c>
      <c r="I52" s="15">
        <v>24668.87</v>
      </c>
      <c r="J52" s="15">
        <v>24668.87</v>
      </c>
      <c r="K52" s="15">
        <v>0</v>
      </c>
    </row>
    <row r="53" spans="1:11" s="23" customFormat="1" ht="12.75" x14ac:dyDescent="0.2">
      <c r="A53" s="23">
        <v>770</v>
      </c>
      <c r="B53" s="23" t="s">
        <v>1151</v>
      </c>
      <c r="C53" s="15">
        <v>0</v>
      </c>
      <c r="D53" s="15">
        <v>85700</v>
      </c>
      <c r="E53" s="15">
        <v>85700</v>
      </c>
      <c r="F53" s="15">
        <v>330640.64000000001</v>
      </c>
      <c r="G53" s="15">
        <v>0</v>
      </c>
      <c r="H53" s="15">
        <v>0</v>
      </c>
      <c r="I53" s="15">
        <v>330640.64000000001</v>
      </c>
      <c r="J53" s="15">
        <v>330640.64000000001</v>
      </c>
      <c r="K53" s="15">
        <v>0</v>
      </c>
    </row>
    <row r="54" spans="1:11" s="23" customFormat="1" ht="12.75" x14ac:dyDescent="0.2">
      <c r="A54" s="23">
        <v>771</v>
      </c>
      <c r="B54" s="23" t="s">
        <v>1738</v>
      </c>
      <c r="C54" s="15">
        <v>7500000</v>
      </c>
      <c r="D54" s="15">
        <v>0</v>
      </c>
      <c r="E54" s="15">
        <v>7500000</v>
      </c>
      <c r="F54" s="15">
        <v>6250767.46</v>
      </c>
      <c r="G54" s="15">
        <v>81819.59</v>
      </c>
      <c r="H54" s="15">
        <v>0</v>
      </c>
      <c r="I54" s="15">
        <v>6168947.8700000001</v>
      </c>
      <c r="J54" s="15">
        <v>4113706.98</v>
      </c>
      <c r="K54" s="15">
        <v>2055240.89</v>
      </c>
    </row>
    <row r="55" spans="1:11" s="23" customFormat="1" ht="12.75" x14ac:dyDescent="0.2">
      <c r="A55" s="23">
        <v>780</v>
      </c>
      <c r="B55" s="23" t="s">
        <v>1183</v>
      </c>
      <c r="C55" s="15">
        <v>0</v>
      </c>
      <c r="D55" s="15">
        <v>0</v>
      </c>
      <c r="E55" s="15">
        <v>0</v>
      </c>
      <c r="F55" s="15">
        <v>9573.1299999999992</v>
      </c>
      <c r="G55" s="15">
        <v>0</v>
      </c>
      <c r="H55" s="15">
        <v>0</v>
      </c>
      <c r="I55" s="15">
        <v>9573.1299999999992</v>
      </c>
      <c r="J55" s="15">
        <v>9573.1299999999992</v>
      </c>
      <c r="K55" s="15">
        <v>0</v>
      </c>
    </row>
    <row r="56" spans="1:11" s="23" customFormat="1" ht="12.75" x14ac:dyDescent="0.2">
      <c r="A56" s="23">
        <v>781</v>
      </c>
      <c r="B56" s="23" t="s">
        <v>1198</v>
      </c>
      <c r="C56" s="15">
        <v>500000</v>
      </c>
      <c r="D56" s="15">
        <v>32060</v>
      </c>
      <c r="E56" s="15">
        <v>532060</v>
      </c>
      <c r="F56" s="15">
        <v>320995.07</v>
      </c>
      <c r="G56" s="15">
        <v>0</v>
      </c>
      <c r="H56" s="15">
        <v>0</v>
      </c>
      <c r="I56" s="15">
        <v>320995.07</v>
      </c>
      <c r="J56" s="15">
        <v>320995.07</v>
      </c>
      <c r="K56" s="15">
        <v>0</v>
      </c>
    </row>
    <row r="57" spans="1:11" s="23" customFormat="1" ht="12.75" x14ac:dyDescent="0.2">
      <c r="A57" s="23">
        <v>783</v>
      </c>
      <c r="B57" s="23" t="s">
        <v>1185</v>
      </c>
      <c r="C57" s="15">
        <v>0</v>
      </c>
      <c r="D57" s="15">
        <v>0</v>
      </c>
      <c r="E57" s="15">
        <v>0</v>
      </c>
      <c r="F57" s="15">
        <v>296240.93</v>
      </c>
      <c r="G57" s="15">
        <v>0</v>
      </c>
      <c r="H57" s="15">
        <v>0</v>
      </c>
      <c r="I57" s="15">
        <v>296240.93</v>
      </c>
      <c r="J57" s="15">
        <v>296240.93</v>
      </c>
      <c r="K57" s="15">
        <v>0</v>
      </c>
    </row>
    <row r="58" spans="1:11" s="23" customFormat="1" ht="12.75" x14ac:dyDescent="0.2">
      <c r="A58" s="23">
        <v>790</v>
      </c>
      <c r="B58" s="23" t="s">
        <v>1199</v>
      </c>
      <c r="C58" s="15">
        <v>800000</v>
      </c>
      <c r="D58" s="15">
        <v>0</v>
      </c>
      <c r="E58" s="15">
        <v>800000</v>
      </c>
      <c r="F58" s="15">
        <v>1496541.69</v>
      </c>
      <c r="G58" s="15">
        <v>0</v>
      </c>
      <c r="H58" s="15">
        <v>0</v>
      </c>
      <c r="I58" s="15">
        <v>1496541.69</v>
      </c>
      <c r="J58" s="15">
        <v>1496541.69</v>
      </c>
      <c r="K58" s="15">
        <v>0</v>
      </c>
    </row>
    <row r="59" spans="1:11" s="23" customFormat="1" ht="12.75" x14ac:dyDescent="0.2">
      <c r="A59" s="23">
        <v>795</v>
      </c>
      <c r="B59" s="23" t="s">
        <v>1200</v>
      </c>
      <c r="C59" s="15">
        <v>600000</v>
      </c>
      <c r="D59" s="15">
        <v>0</v>
      </c>
      <c r="E59" s="15">
        <v>600000</v>
      </c>
      <c r="F59" s="15">
        <v>4211305.42</v>
      </c>
      <c r="G59" s="15">
        <v>0</v>
      </c>
      <c r="H59" s="15">
        <v>0</v>
      </c>
      <c r="I59" s="15">
        <v>4211305.42</v>
      </c>
      <c r="J59" s="15">
        <v>4211305.42</v>
      </c>
      <c r="K59" s="15">
        <v>0</v>
      </c>
    </row>
    <row r="60" spans="1:11" s="23" customFormat="1" ht="12.75" x14ac:dyDescent="0.2">
      <c r="A60" s="23">
        <v>799</v>
      </c>
      <c r="B60" s="23" t="s">
        <v>1201</v>
      </c>
      <c r="C60" s="15">
        <v>100000</v>
      </c>
      <c r="D60" s="15">
        <v>0</v>
      </c>
      <c r="E60" s="15">
        <v>100000</v>
      </c>
      <c r="F60" s="15">
        <v>2401963.62</v>
      </c>
      <c r="G60" s="15">
        <v>0</v>
      </c>
      <c r="H60" s="15">
        <v>0</v>
      </c>
      <c r="I60" s="15">
        <v>2401963.62</v>
      </c>
      <c r="J60" s="15">
        <v>2401963.62</v>
      </c>
      <c r="K60" s="15">
        <v>0</v>
      </c>
    </row>
    <row r="61" spans="1:11" s="23" customFormat="1" ht="12.75" x14ac:dyDescent="0.2">
      <c r="A61" s="23">
        <v>830</v>
      </c>
      <c r="B61" s="23" t="s">
        <v>1202</v>
      </c>
      <c r="C61" s="15">
        <v>0</v>
      </c>
      <c r="D61" s="15">
        <v>0</v>
      </c>
      <c r="E61" s="15">
        <v>0</v>
      </c>
      <c r="F61" s="15">
        <v>170765.75</v>
      </c>
      <c r="G61" s="15">
        <v>0</v>
      </c>
      <c r="H61" s="15">
        <v>0</v>
      </c>
      <c r="I61" s="15">
        <v>170765.75</v>
      </c>
      <c r="J61" s="15">
        <v>170765.75</v>
      </c>
      <c r="K61" s="15">
        <v>0</v>
      </c>
    </row>
    <row r="62" spans="1:11" s="23" customFormat="1" ht="12.75" x14ac:dyDescent="0.2">
      <c r="A62" s="23">
        <v>831</v>
      </c>
      <c r="B62" s="23" t="s">
        <v>1203</v>
      </c>
      <c r="C62" s="15">
        <v>70000</v>
      </c>
      <c r="D62" s="15">
        <v>0</v>
      </c>
      <c r="E62" s="15">
        <v>70000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</row>
    <row r="63" spans="1:11" s="23" customFormat="1" ht="12.75" x14ac:dyDescent="0.2">
      <c r="A63" s="23">
        <v>870</v>
      </c>
      <c r="B63" s="23" t="s">
        <v>1161</v>
      </c>
      <c r="C63" s="15">
        <v>25125226</v>
      </c>
      <c r="D63" s="15">
        <v>14061414.450000003</v>
      </c>
      <c r="E63" s="15">
        <v>39186640.450000003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</row>
    <row r="64" spans="1:11" s="24" customFormat="1" ht="12.75" x14ac:dyDescent="0.2">
      <c r="B64" s="24" t="s">
        <v>83</v>
      </c>
      <c r="C64" s="17">
        <f>SUM(C9:C63)</f>
        <v>227915618</v>
      </c>
      <c r="D64" s="17">
        <f t="shared" ref="D64:K64" si="0">SUM(D9:D63)</f>
        <v>17621093.970000017</v>
      </c>
      <c r="E64" s="17">
        <f t="shared" si="0"/>
        <v>245536711.97000003</v>
      </c>
      <c r="F64" s="17">
        <f t="shared" si="0"/>
        <v>221414045.88999993</v>
      </c>
      <c r="G64" s="17">
        <f t="shared" si="0"/>
        <v>4716830.67</v>
      </c>
      <c r="H64" s="17">
        <f t="shared" si="0"/>
        <v>0</v>
      </c>
      <c r="I64" s="17">
        <f t="shared" si="0"/>
        <v>216697215.21999994</v>
      </c>
      <c r="J64" s="17">
        <f t="shared" si="0"/>
        <v>198730715.59999996</v>
      </c>
      <c r="K64" s="17">
        <f t="shared" si="0"/>
        <v>17966499.620000001</v>
      </c>
    </row>
  </sheetData>
  <mergeCells count="2">
    <mergeCell ref="I1:K1"/>
    <mergeCell ref="A7:K7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5CE0-120E-4A62-A0D4-C79D7FC0F179}">
  <sheetPr>
    <tabColor rgb="FF92D050"/>
  </sheetPr>
  <dimension ref="A1:K116"/>
  <sheetViews>
    <sheetView workbookViewId="0">
      <pane ySplit="8" topLeftCell="A9" activePane="bottomLeft" state="frozen"/>
      <selection pane="bottomLeft" activeCell="B5" sqref="B5"/>
    </sheetView>
  </sheetViews>
  <sheetFormatPr baseColWidth="10" defaultRowHeight="12.75" x14ac:dyDescent="0.2"/>
  <cols>
    <col min="1" max="1" width="13.140625" style="23" customWidth="1"/>
    <col min="2" max="2" width="89" style="23" bestFit="1" customWidth="1"/>
    <col min="3" max="3" width="24.28515625" style="23" customWidth="1"/>
    <col min="4" max="4" width="14.5703125" style="23" customWidth="1"/>
    <col min="5" max="5" width="20.5703125" style="23" customWidth="1"/>
    <col min="6" max="6" width="20.42578125" style="23" customWidth="1"/>
    <col min="7" max="7" width="18" style="23" customWidth="1"/>
    <col min="8" max="8" width="19.42578125" style="23" customWidth="1"/>
    <col min="9" max="9" width="25.5703125" style="23" customWidth="1"/>
    <col min="10" max="10" width="17" style="23" customWidth="1"/>
    <col min="11" max="11" width="27.28515625" style="23" customWidth="1"/>
    <col min="12" max="16384" width="11.42578125" style="23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2" t="s">
        <v>0</v>
      </c>
      <c r="J1" s="32"/>
      <c r="K1" s="32"/>
    </row>
    <row r="2" spans="1:11" s="8" customFormat="1" ht="15.75" customHeight="1" x14ac:dyDescent="0.25"/>
    <row r="3" spans="1:11" s="8" customFormat="1" ht="15" customHeight="1" x14ac:dyDescent="0.25">
      <c r="A3" s="8" t="s">
        <v>1723</v>
      </c>
    </row>
    <row r="4" spans="1:11" s="8" customFormat="1" ht="15" x14ac:dyDescent="0.25">
      <c r="A4" t="s">
        <v>1</v>
      </c>
    </row>
    <row r="5" spans="1:11" s="8" customFormat="1" ht="15" x14ac:dyDescent="0.25">
      <c r="A5" s="1" t="s">
        <v>1724</v>
      </c>
    </row>
    <row r="6" spans="1:11" customFormat="1" ht="15" x14ac:dyDescent="0.25"/>
    <row r="7" spans="1:11" customFormat="1" ht="15.75" customHeight="1" x14ac:dyDescent="0.25">
      <c r="A7" s="33" t="s">
        <v>1725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x14ac:dyDescent="0.2">
      <c r="A8" s="23" t="s">
        <v>941</v>
      </c>
      <c r="B8" s="23" t="s">
        <v>938</v>
      </c>
      <c r="C8" s="23" t="s">
        <v>1696</v>
      </c>
      <c r="D8" s="23" t="s">
        <v>1697</v>
      </c>
      <c r="E8" s="23" t="s">
        <v>1698</v>
      </c>
      <c r="F8" s="23" t="s">
        <v>1699</v>
      </c>
      <c r="G8" s="23" t="s">
        <v>1700</v>
      </c>
      <c r="H8" s="23" t="s">
        <v>1701</v>
      </c>
      <c r="I8" s="23" t="s">
        <v>1702</v>
      </c>
      <c r="J8" s="23" t="s">
        <v>1703</v>
      </c>
      <c r="K8" s="23" t="s">
        <v>1704</v>
      </c>
    </row>
    <row r="9" spans="1:11" x14ac:dyDescent="0.2">
      <c r="A9" s="23">
        <v>310</v>
      </c>
      <c r="B9" s="23" t="s">
        <v>1165</v>
      </c>
      <c r="C9" s="15">
        <v>70000</v>
      </c>
      <c r="D9" s="15">
        <v>12396.699999999997</v>
      </c>
      <c r="E9" s="15">
        <v>82396.7</v>
      </c>
      <c r="F9" s="15">
        <v>45379.5</v>
      </c>
      <c r="G9" s="15">
        <v>0</v>
      </c>
      <c r="H9" s="15">
        <v>0</v>
      </c>
      <c r="I9" s="15">
        <v>45379.5</v>
      </c>
      <c r="J9" s="15">
        <v>45029.5</v>
      </c>
      <c r="K9" s="15">
        <v>350</v>
      </c>
    </row>
    <row r="10" spans="1:11" x14ac:dyDescent="0.2">
      <c r="A10" s="23">
        <v>31000</v>
      </c>
      <c r="B10" s="23" t="s">
        <v>1205</v>
      </c>
      <c r="C10" s="15">
        <v>0</v>
      </c>
      <c r="D10" s="15">
        <v>0</v>
      </c>
      <c r="E10" s="15">
        <v>0</v>
      </c>
      <c r="F10" s="15">
        <v>56920.69</v>
      </c>
      <c r="G10" s="15">
        <v>0</v>
      </c>
      <c r="H10" s="15">
        <v>0</v>
      </c>
      <c r="I10" s="15">
        <v>56920.69</v>
      </c>
      <c r="J10" s="15">
        <v>56920.69</v>
      </c>
      <c r="K10" s="15">
        <v>0</v>
      </c>
    </row>
    <row r="11" spans="1:11" x14ac:dyDescent="0.2">
      <c r="A11" s="23">
        <v>31001</v>
      </c>
      <c r="B11" s="23" t="s">
        <v>1209</v>
      </c>
      <c r="C11" s="15">
        <v>0</v>
      </c>
      <c r="D11" s="15">
        <v>13870</v>
      </c>
      <c r="E11" s="15">
        <v>13870</v>
      </c>
      <c r="F11" s="15">
        <v>100533.96</v>
      </c>
      <c r="G11" s="15">
        <v>2672.75</v>
      </c>
      <c r="H11" s="15">
        <v>0</v>
      </c>
      <c r="I11" s="15">
        <v>97861.21</v>
      </c>
      <c r="J11" s="15">
        <v>97201.21</v>
      </c>
      <c r="K11" s="15">
        <v>660</v>
      </c>
    </row>
    <row r="12" spans="1:11" x14ac:dyDescent="0.2">
      <c r="A12" s="23">
        <v>31013</v>
      </c>
      <c r="B12" s="23" t="s">
        <v>1210</v>
      </c>
      <c r="C12" s="15">
        <v>0</v>
      </c>
      <c r="D12" s="15">
        <v>107456.6</v>
      </c>
      <c r="E12" s="15">
        <v>107456.6</v>
      </c>
      <c r="F12" s="15">
        <v>110041.60000000001</v>
      </c>
      <c r="G12" s="15">
        <v>850</v>
      </c>
      <c r="H12" s="15">
        <v>0</v>
      </c>
      <c r="I12" s="15">
        <v>109191.6</v>
      </c>
      <c r="J12" s="15">
        <v>109191.6</v>
      </c>
      <c r="K12" s="15">
        <v>0</v>
      </c>
    </row>
    <row r="13" spans="1:11" x14ac:dyDescent="0.2">
      <c r="A13" s="23">
        <v>31090</v>
      </c>
      <c r="B13" s="23" t="s">
        <v>1705</v>
      </c>
      <c r="C13" s="15">
        <v>0</v>
      </c>
      <c r="D13" s="15">
        <v>0</v>
      </c>
      <c r="E13" s="15">
        <v>0</v>
      </c>
      <c r="F13" s="15">
        <v>223462.22</v>
      </c>
      <c r="G13" s="15">
        <v>0</v>
      </c>
      <c r="H13" s="15">
        <v>0</v>
      </c>
      <c r="I13" s="15">
        <v>223462.22</v>
      </c>
      <c r="J13" s="15">
        <v>216778.22</v>
      </c>
      <c r="K13" s="15">
        <v>6684</v>
      </c>
    </row>
    <row r="14" spans="1:11" x14ac:dyDescent="0.2">
      <c r="A14" s="23">
        <v>31099</v>
      </c>
      <c r="B14" s="23" t="s">
        <v>1739</v>
      </c>
      <c r="C14" s="15">
        <v>0</v>
      </c>
      <c r="D14" s="15">
        <v>5110</v>
      </c>
      <c r="E14" s="15">
        <v>5110</v>
      </c>
      <c r="F14" s="15">
        <v>5110</v>
      </c>
      <c r="G14" s="15">
        <v>0</v>
      </c>
      <c r="H14" s="15">
        <v>0</v>
      </c>
      <c r="I14" s="15">
        <v>5110</v>
      </c>
      <c r="J14" s="15">
        <v>5110</v>
      </c>
      <c r="K14" s="15">
        <v>0</v>
      </c>
    </row>
    <row r="15" spans="1:11" x14ac:dyDescent="0.2">
      <c r="A15" s="23">
        <v>311</v>
      </c>
      <c r="B15" s="23" t="s">
        <v>1166</v>
      </c>
      <c r="C15" s="15">
        <v>175000</v>
      </c>
      <c r="D15" s="15">
        <v>0</v>
      </c>
      <c r="E15" s="15">
        <v>175000</v>
      </c>
      <c r="F15" s="15">
        <v>589494.27</v>
      </c>
      <c r="G15" s="15">
        <v>6227.73</v>
      </c>
      <c r="H15" s="15">
        <v>0</v>
      </c>
      <c r="I15" s="15">
        <v>583266.54</v>
      </c>
      <c r="J15" s="15">
        <v>583266.54</v>
      </c>
      <c r="K15" s="15">
        <v>0</v>
      </c>
    </row>
    <row r="16" spans="1:11" x14ac:dyDescent="0.2">
      <c r="A16" s="23">
        <v>313</v>
      </c>
      <c r="B16" s="23" t="s">
        <v>1167</v>
      </c>
      <c r="C16" s="15">
        <v>14192638</v>
      </c>
      <c r="D16" s="15">
        <v>0</v>
      </c>
      <c r="E16" s="15">
        <v>14192638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">
      <c r="A17" s="23">
        <v>31300</v>
      </c>
      <c r="B17" s="23" t="s">
        <v>1706</v>
      </c>
      <c r="C17" s="15">
        <v>0</v>
      </c>
      <c r="D17" s="15">
        <v>0</v>
      </c>
      <c r="E17" s="15">
        <v>0</v>
      </c>
      <c r="F17" s="15">
        <v>9680572.9700000007</v>
      </c>
      <c r="G17" s="15">
        <v>1416732.08</v>
      </c>
      <c r="H17" s="15">
        <v>0</v>
      </c>
      <c r="I17" s="15">
        <v>8263840.8899999997</v>
      </c>
      <c r="J17" s="15">
        <v>7771977.5800000001</v>
      </c>
      <c r="K17" s="15">
        <v>491863.31</v>
      </c>
    </row>
    <row r="18" spans="1:11" x14ac:dyDescent="0.2">
      <c r="A18" s="23">
        <v>31301</v>
      </c>
      <c r="B18" s="23" t="s">
        <v>1707</v>
      </c>
      <c r="C18" s="15">
        <v>0</v>
      </c>
      <c r="D18" s="15">
        <v>0</v>
      </c>
      <c r="E18" s="15">
        <v>0</v>
      </c>
      <c r="F18" s="15">
        <v>5834021.96</v>
      </c>
      <c r="G18" s="15">
        <v>1595129</v>
      </c>
      <c r="H18" s="15">
        <v>0</v>
      </c>
      <c r="I18" s="15">
        <v>4238892.96</v>
      </c>
      <c r="J18" s="15">
        <v>1606084.16</v>
      </c>
      <c r="K18" s="15">
        <v>2632808.7999999998</v>
      </c>
    </row>
    <row r="19" spans="1:11" x14ac:dyDescent="0.2">
      <c r="A19" s="23">
        <v>319</v>
      </c>
      <c r="B19" s="23" t="s">
        <v>1168</v>
      </c>
      <c r="C19" s="15">
        <v>460000</v>
      </c>
      <c r="D19" s="15">
        <v>0</v>
      </c>
      <c r="E19" s="15">
        <v>460000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</row>
    <row r="20" spans="1:11" x14ac:dyDescent="0.2">
      <c r="A20" s="23">
        <v>31901</v>
      </c>
      <c r="B20" s="23" t="s">
        <v>1231</v>
      </c>
      <c r="C20" s="15">
        <v>0</v>
      </c>
      <c r="D20" s="15">
        <v>0</v>
      </c>
      <c r="E20" s="15">
        <v>0</v>
      </c>
      <c r="F20" s="15">
        <v>32629.01</v>
      </c>
      <c r="G20" s="15">
        <v>189.74</v>
      </c>
      <c r="H20" s="15">
        <v>0</v>
      </c>
      <c r="I20" s="15">
        <v>32439.27</v>
      </c>
      <c r="J20" s="15">
        <v>32439.27</v>
      </c>
      <c r="K20" s="15">
        <v>0</v>
      </c>
    </row>
    <row r="21" spans="1:11" x14ac:dyDescent="0.2">
      <c r="A21" s="23">
        <v>327</v>
      </c>
      <c r="B21" s="23" t="s">
        <v>1169</v>
      </c>
      <c r="C21" s="15">
        <v>240500</v>
      </c>
      <c r="D21" s="15">
        <v>0</v>
      </c>
      <c r="E21" s="15">
        <v>240500</v>
      </c>
      <c r="F21" s="15">
        <v>91303.13</v>
      </c>
      <c r="G21" s="15">
        <v>5040</v>
      </c>
      <c r="H21" s="15">
        <v>0</v>
      </c>
      <c r="I21" s="15">
        <v>86263.13</v>
      </c>
      <c r="J21" s="15">
        <v>67245.710000000006</v>
      </c>
      <c r="K21" s="15">
        <v>19017.419999999998</v>
      </c>
    </row>
    <row r="22" spans="1:11" x14ac:dyDescent="0.2">
      <c r="A22" s="23">
        <v>32700</v>
      </c>
      <c r="B22" s="23" t="s">
        <v>1211</v>
      </c>
      <c r="C22" s="15">
        <v>0</v>
      </c>
      <c r="D22" s="15">
        <v>0</v>
      </c>
      <c r="E22" s="15">
        <v>0</v>
      </c>
      <c r="F22" s="15">
        <v>106040.75</v>
      </c>
      <c r="G22" s="15">
        <v>0</v>
      </c>
      <c r="H22" s="15">
        <v>0</v>
      </c>
      <c r="I22" s="15">
        <v>106040.75</v>
      </c>
      <c r="J22" s="15">
        <v>105963.5</v>
      </c>
      <c r="K22" s="15">
        <v>77.25</v>
      </c>
    </row>
    <row r="23" spans="1:11" x14ac:dyDescent="0.2">
      <c r="A23" s="23">
        <v>32701</v>
      </c>
      <c r="B23" s="23" t="s">
        <v>1708</v>
      </c>
      <c r="C23" s="15">
        <v>0</v>
      </c>
      <c r="D23" s="15">
        <v>0</v>
      </c>
      <c r="E23" s="15">
        <v>0</v>
      </c>
      <c r="F23" s="15">
        <v>12820.99</v>
      </c>
      <c r="G23" s="15">
        <v>0</v>
      </c>
      <c r="H23" s="15">
        <v>0</v>
      </c>
      <c r="I23" s="15">
        <v>12820.99</v>
      </c>
      <c r="J23" s="15">
        <v>11860.99</v>
      </c>
      <c r="K23" s="15">
        <v>960</v>
      </c>
    </row>
    <row r="24" spans="1:11" x14ac:dyDescent="0.2">
      <c r="A24" s="23">
        <v>32702</v>
      </c>
      <c r="B24" s="23" t="s">
        <v>1212</v>
      </c>
      <c r="C24" s="15">
        <v>0</v>
      </c>
      <c r="D24" s="15">
        <v>0</v>
      </c>
      <c r="E24" s="15">
        <v>0</v>
      </c>
      <c r="F24" s="15">
        <v>15128</v>
      </c>
      <c r="G24" s="15">
        <v>2550</v>
      </c>
      <c r="H24" s="15">
        <v>0</v>
      </c>
      <c r="I24" s="15">
        <v>12578</v>
      </c>
      <c r="J24" s="15">
        <v>9228</v>
      </c>
      <c r="K24" s="15">
        <v>3350</v>
      </c>
    </row>
    <row r="25" spans="1:11" x14ac:dyDescent="0.2">
      <c r="A25" s="23">
        <v>32703</v>
      </c>
      <c r="B25" s="23" t="s">
        <v>1213</v>
      </c>
      <c r="C25" s="15">
        <v>0</v>
      </c>
      <c r="D25" s="15">
        <v>0</v>
      </c>
      <c r="E25" s="15">
        <v>0</v>
      </c>
      <c r="F25" s="15">
        <v>10747.76</v>
      </c>
      <c r="G25" s="15">
        <v>0</v>
      </c>
      <c r="H25" s="15">
        <v>0</v>
      </c>
      <c r="I25" s="15">
        <v>10747.76</v>
      </c>
      <c r="J25" s="15">
        <v>9711.16</v>
      </c>
      <c r="K25" s="15">
        <v>1036.5999999999999</v>
      </c>
    </row>
    <row r="26" spans="1:11" x14ac:dyDescent="0.2">
      <c r="A26" s="23">
        <v>32705</v>
      </c>
      <c r="B26" s="23" t="s">
        <v>1214</v>
      </c>
      <c r="C26" s="15">
        <v>0</v>
      </c>
      <c r="D26" s="15">
        <v>3726.6</v>
      </c>
      <c r="E26" s="15">
        <v>3726.6</v>
      </c>
      <c r="F26" s="15">
        <v>3726.6</v>
      </c>
      <c r="G26" s="15">
        <v>0</v>
      </c>
      <c r="H26" s="15">
        <v>0</v>
      </c>
      <c r="I26" s="15">
        <v>3726.6</v>
      </c>
      <c r="J26" s="15">
        <v>3726.6</v>
      </c>
      <c r="K26" s="15">
        <v>0</v>
      </c>
    </row>
    <row r="27" spans="1:11" x14ac:dyDescent="0.2">
      <c r="A27" s="23">
        <v>32799</v>
      </c>
      <c r="B27" s="23" t="s">
        <v>1215</v>
      </c>
      <c r="C27" s="15">
        <v>0</v>
      </c>
      <c r="D27" s="15">
        <v>29171.18</v>
      </c>
      <c r="E27" s="15">
        <v>29171.18</v>
      </c>
      <c r="F27" s="15">
        <v>66032.81</v>
      </c>
      <c r="G27" s="15">
        <v>4000</v>
      </c>
      <c r="H27" s="15">
        <v>0</v>
      </c>
      <c r="I27" s="15">
        <v>62032.81</v>
      </c>
      <c r="J27" s="15">
        <v>62032.81</v>
      </c>
      <c r="K27" s="15">
        <v>0</v>
      </c>
    </row>
    <row r="28" spans="1:11" x14ac:dyDescent="0.2">
      <c r="A28" s="23">
        <v>328</v>
      </c>
      <c r="B28" s="23" t="s">
        <v>1170</v>
      </c>
      <c r="C28" s="15">
        <v>850000</v>
      </c>
      <c r="D28" s="15">
        <v>0</v>
      </c>
      <c r="E28" s="15">
        <v>850000</v>
      </c>
      <c r="F28" s="15">
        <v>397897.18</v>
      </c>
      <c r="G28" s="15">
        <v>4608.75</v>
      </c>
      <c r="H28" s="15">
        <v>0</v>
      </c>
      <c r="I28" s="15">
        <v>393288.43</v>
      </c>
      <c r="J28" s="15">
        <v>291171.21000000002</v>
      </c>
      <c r="K28" s="15">
        <v>102117.22</v>
      </c>
    </row>
    <row r="29" spans="1:11" x14ac:dyDescent="0.2">
      <c r="A29" s="23">
        <v>329</v>
      </c>
      <c r="B29" s="23" t="s">
        <v>1727</v>
      </c>
      <c r="C29" s="15">
        <v>0</v>
      </c>
      <c r="D29" s="15">
        <v>0</v>
      </c>
      <c r="E29" s="15">
        <v>0</v>
      </c>
      <c r="F29" s="15">
        <v>495.87</v>
      </c>
      <c r="G29" s="15">
        <v>0</v>
      </c>
      <c r="H29" s="15">
        <v>0</v>
      </c>
      <c r="I29" s="15">
        <v>495.87</v>
      </c>
      <c r="J29" s="15">
        <v>495.87</v>
      </c>
      <c r="K29" s="15">
        <v>0</v>
      </c>
    </row>
    <row r="30" spans="1:11" x14ac:dyDescent="0.2">
      <c r="A30" s="23">
        <v>330</v>
      </c>
      <c r="B30" s="23" t="s">
        <v>1171</v>
      </c>
      <c r="C30" s="15">
        <v>3000</v>
      </c>
      <c r="D30" s="15">
        <v>0</v>
      </c>
      <c r="E30" s="15">
        <v>3000</v>
      </c>
      <c r="F30" s="15">
        <v>9305.14</v>
      </c>
      <c r="G30" s="15">
        <v>2296.0700000000002</v>
      </c>
      <c r="H30" s="15">
        <v>0</v>
      </c>
      <c r="I30" s="15">
        <v>7009.07</v>
      </c>
      <c r="J30" s="15">
        <v>2633.34</v>
      </c>
      <c r="K30" s="15">
        <v>4375.7299999999996</v>
      </c>
    </row>
    <row r="31" spans="1:11" x14ac:dyDescent="0.2">
      <c r="A31" s="23">
        <v>380</v>
      </c>
      <c r="B31" s="23" t="s">
        <v>1172</v>
      </c>
      <c r="C31" s="15">
        <v>10000</v>
      </c>
      <c r="D31" s="15">
        <v>14672</v>
      </c>
      <c r="E31" s="15">
        <v>24672</v>
      </c>
      <c r="F31" s="15">
        <v>125969.95</v>
      </c>
      <c r="G31" s="15">
        <v>0</v>
      </c>
      <c r="H31" s="15">
        <v>0</v>
      </c>
      <c r="I31" s="15">
        <v>125969.95</v>
      </c>
      <c r="J31" s="15">
        <v>125969.95</v>
      </c>
      <c r="K31" s="15">
        <v>0</v>
      </c>
    </row>
    <row r="32" spans="1:11" x14ac:dyDescent="0.2">
      <c r="A32" s="23">
        <v>381</v>
      </c>
      <c r="B32" s="23" t="s">
        <v>1173</v>
      </c>
      <c r="C32" s="15">
        <v>5000</v>
      </c>
      <c r="D32" s="15">
        <v>0</v>
      </c>
      <c r="E32" s="15">
        <v>5000</v>
      </c>
      <c r="F32" s="15">
        <v>11396.49</v>
      </c>
      <c r="G32" s="15">
        <v>1632.49</v>
      </c>
      <c r="H32" s="15">
        <v>0</v>
      </c>
      <c r="I32" s="15">
        <v>9764</v>
      </c>
      <c r="J32" s="15">
        <v>9764</v>
      </c>
      <c r="K32" s="15">
        <v>0</v>
      </c>
    </row>
    <row r="33" spans="1:11" x14ac:dyDescent="0.2">
      <c r="A33" s="23">
        <v>399</v>
      </c>
      <c r="B33" s="23" t="s">
        <v>1174</v>
      </c>
      <c r="C33" s="15">
        <v>1100000</v>
      </c>
      <c r="D33" s="15">
        <v>0</v>
      </c>
      <c r="E33" s="15">
        <v>1100000</v>
      </c>
      <c r="F33" s="15">
        <v>24370.41</v>
      </c>
      <c r="G33" s="15">
        <v>0</v>
      </c>
      <c r="H33" s="15">
        <v>0</v>
      </c>
      <c r="I33" s="15">
        <v>24370.41</v>
      </c>
      <c r="J33" s="15">
        <v>24370.41</v>
      </c>
      <c r="K33" s="15">
        <v>0</v>
      </c>
    </row>
    <row r="34" spans="1:11" x14ac:dyDescent="0.2">
      <c r="A34" s="23">
        <v>39900</v>
      </c>
      <c r="B34" s="23" t="s">
        <v>1206</v>
      </c>
      <c r="C34" s="15">
        <v>0</v>
      </c>
      <c r="D34" s="15">
        <v>0</v>
      </c>
      <c r="E34" s="15">
        <v>0</v>
      </c>
      <c r="F34" s="15">
        <v>1351.99</v>
      </c>
      <c r="G34" s="15">
        <v>0</v>
      </c>
      <c r="H34" s="15">
        <v>0</v>
      </c>
      <c r="I34" s="15">
        <v>1351.99</v>
      </c>
      <c r="J34" s="15">
        <v>1238.99</v>
      </c>
      <c r="K34" s="15">
        <v>113</v>
      </c>
    </row>
    <row r="35" spans="1:11" x14ac:dyDescent="0.2">
      <c r="A35" s="23">
        <v>39902</v>
      </c>
      <c r="B35" s="23" t="s">
        <v>1207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</row>
    <row r="36" spans="1:11" x14ac:dyDescent="0.2">
      <c r="A36" s="23">
        <v>39999</v>
      </c>
      <c r="B36" s="23" t="s">
        <v>1208</v>
      </c>
      <c r="C36" s="15">
        <v>0</v>
      </c>
      <c r="D36" s="15">
        <v>31375.07</v>
      </c>
      <c r="E36" s="15">
        <v>31375.07</v>
      </c>
      <c r="F36" s="15">
        <v>1006658.77</v>
      </c>
      <c r="G36" s="15">
        <v>38462.870000000003</v>
      </c>
      <c r="H36" s="15">
        <v>0</v>
      </c>
      <c r="I36" s="15">
        <v>968195.9</v>
      </c>
      <c r="J36" s="15">
        <v>950445.9</v>
      </c>
      <c r="K36" s="15">
        <v>17750</v>
      </c>
    </row>
    <row r="37" spans="1:11" x14ac:dyDescent="0.2">
      <c r="A37" s="23">
        <v>400</v>
      </c>
      <c r="B37" s="23" t="s">
        <v>1175</v>
      </c>
      <c r="C37" s="15">
        <v>3270000</v>
      </c>
      <c r="D37" s="15">
        <v>0</v>
      </c>
      <c r="E37" s="15">
        <v>3270000</v>
      </c>
      <c r="F37" s="15">
        <v>62395.99</v>
      </c>
      <c r="G37" s="15">
        <v>0</v>
      </c>
      <c r="H37" s="15">
        <v>0</v>
      </c>
      <c r="I37" s="15">
        <v>62395.99</v>
      </c>
      <c r="J37" s="15">
        <v>62395.99</v>
      </c>
      <c r="K37" s="15">
        <v>0</v>
      </c>
    </row>
    <row r="38" spans="1:11" x14ac:dyDescent="0.2">
      <c r="A38" s="23">
        <v>40003</v>
      </c>
      <c r="B38" s="23" t="s">
        <v>1232</v>
      </c>
      <c r="C38" s="15">
        <v>0</v>
      </c>
      <c r="D38" s="15">
        <v>0</v>
      </c>
      <c r="E38" s="15">
        <v>0</v>
      </c>
      <c r="F38" s="15">
        <v>774371.4</v>
      </c>
      <c r="G38" s="15">
        <v>60563.31</v>
      </c>
      <c r="H38" s="15">
        <v>0</v>
      </c>
      <c r="I38" s="15">
        <v>713808.09</v>
      </c>
      <c r="J38" s="15">
        <v>713808.09</v>
      </c>
      <c r="K38" s="15">
        <v>0</v>
      </c>
    </row>
    <row r="39" spans="1:11" x14ac:dyDescent="0.2">
      <c r="A39" s="23">
        <v>40021</v>
      </c>
      <c r="B39" s="23" t="s">
        <v>1709</v>
      </c>
      <c r="C39" s="15">
        <v>1830000</v>
      </c>
      <c r="D39" s="15">
        <v>194359</v>
      </c>
      <c r="E39" s="15">
        <v>2024359</v>
      </c>
      <c r="F39" s="15">
        <v>2664380.2999999998</v>
      </c>
      <c r="G39" s="15">
        <v>0</v>
      </c>
      <c r="H39" s="15">
        <v>0</v>
      </c>
      <c r="I39" s="15">
        <v>2664380.2999999998</v>
      </c>
      <c r="J39" s="15">
        <v>2664380.2999999998</v>
      </c>
      <c r="K39" s="15">
        <v>0</v>
      </c>
    </row>
    <row r="40" spans="1:11" x14ac:dyDescent="0.2">
      <c r="A40" s="23">
        <v>410</v>
      </c>
      <c r="B40" s="23" t="s">
        <v>1158</v>
      </c>
      <c r="C40" s="15">
        <v>2143152</v>
      </c>
      <c r="D40" s="15">
        <v>3482.1200000001118</v>
      </c>
      <c r="E40" s="15">
        <v>2146634.12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</row>
    <row r="41" spans="1:11" x14ac:dyDescent="0.2">
      <c r="A41" s="23">
        <v>41004</v>
      </c>
      <c r="B41" s="23" t="s">
        <v>1710</v>
      </c>
      <c r="C41" s="15">
        <v>0</v>
      </c>
      <c r="D41" s="15">
        <v>0</v>
      </c>
      <c r="E41" s="15">
        <v>0</v>
      </c>
      <c r="F41" s="15">
        <v>2770749.02</v>
      </c>
      <c r="G41" s="15">
        <v>0</v>
      </c>
      <c r="H41" s="15">
        <v>0</v>
      </c>
      <c r="I41" s="15">
        <v>2770749.02</v>
      </c>
      <c r="J41" s="15">
        <v>2770749.02</v>
      </c>
      <c r="K41" s="15">
        <v>0</v>
      </c>
    </row>
    <row r="42" spans="1:11" x14ac:dyDescent="0.2">
      <c r="A42" s="23">
        <v>41006</v>
      </c>
      <c r="B42" s="23" t="s">
        <v>1233</v>
      </c>
      <c r="C42" s="15">
        <v>0</v>
      </c>
      <c r="D42" s="15">
        <v>0</v>
      </c>
      <c r="E42" s="15">
        <v>0</v>
      </c>
      <c r="F42" s="15">
        <v>3325975.4</v>
      </c>
      <c r="G42" s="15">
        <v>23323</v>
      </c>
      <c r="H42" s="15">
        <v>0</v>
      </c>
      <c r="I42" s="15">
        <v>3302652.4</v>
      </c>
      <c r="J42" s="15">
        <v>3302652.4</v>
      </c>
      <c r="K42" s="15">
        <v>0</v>
      </c>
    </row>
    <row r="43" spans="1:11" x14ac:dyDescent="0.2">
      <c r="A43" s="23">
        <v>41021</v>
      </c>
      <c r="B43" s="23" t="s">
        <v>1711</v>
      </c>
      <c r="C43" s="15">
        <v>0</v>
      </c>
      <c r="D43" s="15">
        <v>0</v>
      </c>
      <c r="E43" s="15">
        <v>0</v>
      </c>
      <c r="F43" s="15">
        <v>756189.32</v>
      </c>
      <c r="G43" s="15">
        <v>0</v>
      </c>
      <c r="H43" s="15">
        <v>0</v>
      </c>
      <c r="I43" s="15">
        <v>756189.32</v>
      </c>
      <c r="J43" s="15">
        <v>756189.32</v>
      </c>
      <c r="K43" s="15">
        <v>0</v>
      </c>
    </row>
    <row r="44" spans="1:11" x14ac:dyDescent="0.2">
      <c r="A44" s="23">
        <v>441</v>
      </c>
      <c r="B44" s="23" t="s">
        <v>1728</v>
      </c>
      <c r="C44" s="15">
        <v>0</v>
      </c>
      <c r="D44" s="15">
        <v>18000</v>
      </c>
      <c r="E44" s="15">
        <v>18000</v>
      </c>
      <c r="F44" s="15">
        <v>18000</v>
      </c>
      <c r="G44" s="15">
        <v>0</v>
      </c>
      <c r="H44" s="15">
        <v>0</v>
      </c>
      <c r="I44" s="15">
        <v>18000</v>
      </c>
      <c r="J44" s="15">
        <v>18000</v>
      </c>
      <c r="K44" s="15">
        <v>0</v>
      </c>
    </row>
    <row r="45" spans="1:11" x14ac:dyDescent="0.2">
      <c r="A45" s="23">
        <v>44121</v>
      </c>
      <c r="B45" s="23" t="s">
        <v>1740</v>
      </c>
      <c r="C45" s="15">
        <v>0</v>
      </c>
      <c r="D45" s="15">
        <v>127500</v>
      </c>
      <c r="E45" s="15">
        <v>127500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</row>
    <row r="46" spans="1:11" x14ac:dyDescent="0.2">
      <c r="A46" s="23">
        <v>442</v>
      </c>
      <c r="B46" s="23" t="s">
        <v>1176</v>
      </c>
      <c r="C46" s="15">
        <v>0</v>
      </c>
      <c r="D46" s="15">
        <v>25000</v>
      </c>
      <c r="E46" s="15">
        <v>25000</v>
      </c>
      <c r="F46" s="15">
        <v>47500</v>
      </c>
      <c r="G46" s="15">
        <v>0</v>
      </c>
      <c r="H46" s="15">
        <v>0</v>
      </c>
      <c r="I46" s="15">
        <v>47500</v>
      </c>
      <c r="J46" s="15">
        <v>47500</v>
      </c>
      <c r="K46" s="15">
        <v>0</v>
      </c>
    </row>
    <row r="47" spans="1:11" x14ac:dyDescent="0.2">
      <c r="A47" s="23">
        <v>44301</v>
      </c>
      <c r="B47" s="23" t="s">
        <v>1226</v>
      </c>
      <c r="C47" s="15">
        <v>0</v>
      </c>
      <c r="D47" s="15">
        <v>0</v>
      </c>
      <c r="E47" s="15">
        <v>0</v>
      </c>
      <c r="F47" s="15">
        <v>34574.78</v>
      </c>
      <c r="G47" s="15">
        <v>0</v>
      </c>
      <c r="H47" s="15">
        <v>0</v>
      </c>
      <c r="I47" s="15">
        <v>34574.78</v>
      </c>
      <c r="J47" s="15">
        <v>34574.78</v>
      </c>
      <c r="K47" s="15">
        <v>0</v>
      </c>
    </row>
    <row r="48" spans="1:11" x14ac:dyDescent="0.2">
      <c r="A48" s="23">
        <v>445</v>
      </c>
      <c r="B48" s="23" t="s">
        <v>1729</v>
      </c>
      <c r="C48" s="15">
        <v>0</v>
      </c>
      <c r="D48" s="15">
        <v>0</v>
      </c>
      <c r="E48" s="15">
        <v>0</v>
      </c>
      <c r="F48" s="15">
        <v>32211.93</v>
      </c>
      <c r="G48" s="15">
        <v>0</v>
      </c>
      <c r="H48" s="15">
        <v>0</v>
      </c>
      <c r="I48" s="15">
        <v>32211.93</v>
      </c>
      <c r="J48" s="15">
        <v>32211.93</v>
      </c>
      <c r="K48" s="15">
        <v>0</v>
      </c>
    </row>
    <row r="49" spans="1:11" x14ac:dyDescent="0.2">
      <c r="A49" s="23">
        <v>45000</v>
      </c>
      <c r="B49" s="23" t="s">
        <v>1216</v>
      </c>
      <c r="C49" s="15">
        <v>86772988</v>
      </c>
      <c r="D49" s="15">
        <v>0</v>
      </c>
      <c r="E49" s="15">
        <v>86772988</v>
      </c>
      <c r="F49" s="15">
        <v>86978394.140000001</v>
      </c>
      <c r="G49" s="15">
        <v>0</v>
      </c>
      <c r="H49" s="15">
        <v>0</v>
      </c>
      <c r="I49" s="15">
        <v>86978394.140000001</v>
      </c>
      <c r="J49" s="15">
        <v>86978394.140000001</v>
      </c>
      <c r="K49" s="15">
        <v>0</v>
      </c>
    </row>
    <row r="50" spans="1:11" x14ac:dyDescent="0.2">
      <c r="A50" s="23">
        <v>45001</v>
      </c>
      <c r="B50" s="23" t="s">
        <v>1217</v>
      </c>
      <c r="C50" s="15">
        <v>39044715</v>
      </c>
      <c r="D50" s="15">
        <v>0</v>
      </c>
      <c r="E50" s="15">
        <v>39044715</v>
      </c>
      <c r="F50" s="15">
        <v>42371475.920000002</v>
      </c>
      <c r="G50" s="15">
        <v>0</v>
      </c>
      <c r="H50" s="15">
        <v>0</v>
      </c>
      <c r="I50" s="15">
        <v>42371475.920000002</v>
      </c>
      <c r="J50" s="15">
        <v>42371475.920000002</v>
      </c>
      <c r="K50" s="15">
        <v>0</v>
      </c>
    </row>
    <row r="51" spans="1:11" x14ac:dyDescent="0.2">
      <c r="A51" s="23">
        <v>45003</v>
      </c>
      <c r="B51" s="23" t="s">
        <v>1234</v>
      </c>
      <c r="C51" s="15">
        <v>5374253</v>
      </c>
      <c r="D51" s="15">
        <v>0</v>
      </c>
      <c r="E51" s="15">
        <v>5374253</v>
      </c>
      <c r="F51" s="15">
        <v>2544595.15</v>
      </c>
      <c r="G51" s="15">
        <v>108565.82</v>
      </c>
      <c r="H51" s="15">
        <v>0</v>
      </c>
      <c r="I51" s="15">
        <v>2436029.33</v>
      </c>
      <c r="J51" s="15">
        <v>851965.38</v>
      </c>
      <c r="K51" s="15">
        <v>1584063.95</v>
      </c>
    </row>
    <row r="52" spans="1:11" x14ac:dyDescent="0.2">
      <c r="A52" s="23">
        <v>45004</v>
      </c>
      <c r="B52" s="23" t="s">
        <v>1235</v>
      </c>
      <c r="C52" s="15">
        <v>143212</v>
      </c>
      <c r="D52" s="15">
        <v>0</v>
      </c>
      <c r="E52" s="15">
        <v>143212</v>
      </c>
      <c r="F52" s="15">
        <v>174381.51</v>
      </c>
      <c r="G52" s="15">
        <v>0</v>
      </c>
      <c r="H52" s="15">
        <v>0</v>
      </c>
      <c r="I52" s="15">
        <v>174381.51</v>
      </c>
      <c r="J52" s="15">
        <v>108048.37</v>
      </c>
      <c r="K52" s="15">
        <v>66333.14</v>
      </c>
    </row>
    <row r="53" spans="1:11" x14ac:dyDescent="0.2">
      <c r="A53" s="23">
        <v>45009</v>
      </c>
      <c r="B53" s="23" t="s">
        <v>1218</v>
      </c>
      <c r="C53" s="15">
        <v>3594130</v>
      </c>
      <c r="D53" s="15">
        <v>542054.35999999987</v>
      </c>
      <c r="E53" s="15">
        <v>4136184.36</v>
      </c>
      <c r="F53" s="15">
        <v>2281561.5099999998</v>
      </c>
      <c r="G53" s="15">
        <v>4413</v>
      </c>
      <c r="H53" s="15">
        <v>0</v>
      </c>
      <c r="I53" s="15">
        <v>2277148.5099999998</v>
      </c>
      <c r="J53" s="15">
        <v>519263.32</v>
      </c>
      <c r="K53" s="15">
        <v>1757885.19</v>
      </c>
    </row>
    <row r="54" spans="1:11" x14ac:dyDescent="0.2">
      <c r="A54" s="23">
        <v>45021</v>
      </c>
      <c r="B54" s="23" t="s">
        <v>1712</v>
      </c>
      <c r="C54" s="15">
        <v>0</v>
      </c>
      <c r="D54" s="15">
        <v>660400</v>
      </c>
      <c r="E54" s="15">
        <v>660400</v>
      </c>
      <c r="F54" s="15">
        <v>378806.19</v>
      </c>
      <c r="G54" s="15">
        <v>0</v>
      </c>
      <c r="H54" s="15">
        <v>0</v>
      </c>
      <c r="I54" s="15">
        <v>378806.19</v>
      </c>
      <c r="J54" s="15">
        <v>364197.24</v>
      </c>
      <c r="K54" s="15">
        <v>14608.95</v>
      </c>
    </row>
    <row r="55" spans="1:11" x14ac:dyDescent="0.2">
      <c r="A55" s="23">
        <v>451</v>
      </c>
      <c r="B55" s="23" t="s">
        <v>1179</v>
      </c>
      <c r="C55" s="15">
        <v>0</v>
      </c>
      <c r="D55" s="15">
        <v>0</v>
      </c>
      <c r="E55" s="15">
        <v>0</v>
      </c>
      <c r="F55" s="15">
        <v>4342.41</v>
      </c>
      <c r="G55" s="15">
        <v>0</v>
      </c>
      <c r="H55" s="15">
        <v>0</v>
      </c>
      <c r="I55" s="15">
        <v>4342.41</v>
      </c>
      <c r="J55" s="15">
        <v>0</v>
      </c>
      <c r="K55" s="15">
        <v>4342.41</v>
      </c>
    </row>
    <row r="56" spans="1:11" x14ac:dyDescent="0.2">
      <c r="A56" s="23">
        <v>460</v>
      </c>
      <c r="B56" s="23" t="s">
        <v>1180</v>
      </c>
      <c r="C56" s="15">
        <v>60000</v>
      </c>
      <c r="D56" s="15">
        <v>0</v>
      </c>
      <c r="E56" s="15">
        <v>60000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</row>
    <row r="57" spans="1:11" x14ac:dyDescent="0.2">
      <c r="A57" s="23">
        <v>46001</v>
      </c>
      <c r="B57" s="23" t="s">
        <v>1219</v>
      </c>
      <c r="C57" s="15">
        <v>0</v>
      </c>
      <c r="D57" s="15">
        <v>25000</v>
      </c>
      <c r="E57" s="15">
        <v>25000</v>
      </c>
      <c r="F57" s="15">
        <v>85000</v>
      </c>
      <c r="G57" s="15">
        <v>0</v>
      </c>
      <c r="H57" s="15">
        <v>0</v>
      </c>
      <c r="I57" s="15">
        <v>85000</v>
      </c>
      <c r="J57" s="15">
        <v>85000</v>
      </c>
      <c r="K57" s="15">
        <v>0</v>
      </c>
    </row>
    <row r="58" spans="1:11" x14ac:dyDescent="0.2">
      <c r="A58" s="23">
        <v>46002</v>
      </c>
      <c r="B58" s="23" t="s">
        <v>1220</v>
      </c>
      <c r="C58" s="15">
        <v>0</v>
      </c>
      <c r="D58" s="15">
        <v>9999.44</v>
      </c>
      <c r="E58" s="15">
        <v>9999.44</v>
      </c>
      <c r="F58" s="15">
        <v>9999.44</v>
      </c>
      <c r="G58" s="15">
        <v>18000</v>
      </c>
      <c r="H58" s="15">
        <v>0</v>
      </c>
      <c r="I58" s="15">
        <v>-8000.56</v>
      </c>
      <c r="J58" s="15">
        <v>-8000.56</v>
      </c>
      <c r="K58" s="15">
        <v>0</v>
      </c>
    </row>
    <row r="59" spans="1:11" x14ac:dyDescent="0.2">
      <c r="A59" s="23">
        <v>46099</v>
      </c>
      <c r="B59" s="23" t="s">
        <v>1713</v>
      </c>
      <c r="C59" s="15">
        <v>0</v>
      </c>
      <c r="D59" s="15">
        <v>0</v>
      </c>
      <c r="E59" s="15">
        <v>0</v>
      </c>
      <c r="F59" s="15">
        <v>12559.5</v>
      </c>
      <c r="G59" s="15">
        <v>0</v>
      </c>
      <c r="H59" s="15">
        <v>0</v>
      </c>
      <c r="I59" s="15">
        <v>12559.5</v>
      </c>
      <c r="J59" s="15">
        <v>12559.5</v>
      </c>
      <c r="K59" s="15">
        <v>0</v>
      </c>
    </row>
    <row r="60" spans="1:11" x14ac:dyDescent="0.2">
      <c r="A60" s="23">
        <v>461</v>
      </c>
      <c r="B60" s="23" t="s">
        <v>1181</v>
      </c>
      <c r="C60" s="15">
        <v>320000</v>
      </c>
      <c r="D60" s="15">
        <v>0</v>
      </c>
      <c r="E60" s="15">
        <v>320000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</row>
    <row r="61" spans="1:11" x14ac:dyDescent="0.2">
      <c r="A61" s="23">
        <v>46100</v>
      </c>
      <c r="B61" s="23" t="s">
        <v>1714</v>
      </c>
      <c r="C61" s="15">
        <v>0</v>
      </c>
      <c r="D61" s="15">
        <v>80000</v>
      </c>
      <c r="E61" s="15">
        <v>80000</v>
      </c>
      <c r="F61" s="15">
        <v>207955.34</v>
      </c>
      <c r="G61" s="15">
        <v>0</v>
      </c>
      <c r="H61" s="15">
        <v>0</v>
      </c>
      <c r="I61" s="15">
        <v>207955.34</v>
      </c>
      <c r="J61" s="15">
        <v>9000</v>
      </c>
      <c r="K61" s="15">
        <v>198955.34</v>
      </c>
    </row>
    <row r="62" spans="1:11" x14ac:dyDescent="0.2">
      <c r="A62" s="23">
        <v>46101</v>
      </c>
      <c r="B62" s="23" t="s">
        <v>1221</v>
      </c>
      <c r="C62" s="15">
        <v>0</v>
      </c>
      <c r="D62" s="15">
        <v>105000</v>
      </c>
      <c r="E62" s="15">
        <v>105000</v>
      </c>
      <c r="F62" s="15">
        <v>221557.32</v>
      </c>
      <c r="G62" s="15">
        <v>0</v>
      </c>
      <c r="H62" s="15">
        <v>0</v>
      </c>
      <c r="I62" s="15">
        <v>221557.32</v>
      </c>
      <c r="J62" s="15">
        <v>201557.32</v>
      </c>
      <c r="K62" s="15">
        <v>20000</v>
      </c>
    </row>
    <row r="63" spans="1:11" x14ac:dyDescent="0.2">
      <c r="A63" s="23">
        <v>470</v>
      </c>
      <c r="B63" s="23" t="s">
        <v>1182</v>
      </c>
      <c r="C63" s="15">
        <v>973500</v>
      </c>
      <c r="D63" s="15">
        <v>80000</v>
      </c>
      <c r="E63" s="15">
        <v>1053500</v>
      </c>
      <c r="F63" s="15">
        <v>681406.44</v>
      </c>
      <c r="G63" s="15">
        <v>0</v>
      </c>
      <c r="H63" s="15">
        <v>0</v>
      </c>
      <c r="I63" s="15">
        <v>681406.44</v>
      </c>
      <c r="J63" s="15">
        <v>679162.03</v>
      </c>
      <c r="K63" s="15">
        <v>2244.41</v>
      </c>
    </row>
    <row r="64" spans="1:11" x14ac:dyDescent="0.2">
      <c r="A64" s="23">
        <v>48001</v>
      </c>
      <c r="B64" s="23" t="s">
        <v>1222</v>
      </c>
      <c r="C64" s="15">
        <v>0</v>
      </c>
      <c r="D64" s="15">
        <v>0</v>
      </c>
      <c r="E64" s="15">
        <v>0</v>
      </c>
      <c r="F64" s="15">
        <v>33750</v>
      </c>
      <c r="G64" s="15">
        <v>0</v>
      </c>
      <c r="H64" s="15">
        <v>0</v>
      </c>
      <c r="I64" s="15">
        <v>33750</v>
      </c>
      <c r="J64" s="15">
        <v>33750</v>
      </c>
      <c r="K64" s="15">
        <v>0</v>
      </c>
    </row>
    <row r="65" spans="1:11" x14ac:dyDescent="0.2">
      <c r="A65" s="23">
        <v>481</v>
      </c>
      <c r="B65" s="23" t="s">
        <v>1184</v>
      </c>
      <c r="C65" s="15">
        <v>501500</v>
      </c>
      <c r="D65" s="15">
        <v>0</v>
      </c>
      <c r="E65" s="15">
        <v>501500</v>
      </c>
      <c r="F65" s="15">
        <v>6000</v>
      </c>
      <c r="G65" s="15">
        <v>0</v>
      </c>
      <c r="H65" s="15">
        <v>0</v>
      </c>
      <c r="I65" s="15">
        <v>6000</v>
      </c>
      <c r="J65" s="15">
        <v>6000</v>
      </c>
      <c r="K65" s="15">
        <v>0</v>
      </c>
    </row>
    <row r="66" spans="1:11" x14ac:dyDescent="0.2">
      <c r="A66" s="23">
        <v>48109</v>
      </c>
      <c r="B66" s="23" t="s">
        <v>1223</v>
      </c>
      <c r="C66" s="15">
        <v>0</v>
      </c>
      <c r="D66" s="15">
        <v>37580.83</v>
      </c>
      <c r="E66" s="15">
        <v>37580.83</v>
      </c>
      <c r="F66" s="15">
        <v>214881.28</v>
      </c>
      <c r="G66" s="15">
        <v>2400</v>
      </c>
      <c r="H66" s="15">
        <v>0</v>
      </c>
      <c r="I66" s="15">
        <v>212481.28</v>
      </c>
      <c r="J66" s="15">
        <v>186481.28</v>
      </c>
      <c r="K66" s="15">
        <v>26000</v>
      </c>
    </row>
    <row r="67" spans="1:11" x14ac:dyDescent="0.2">
      <c r="A67" s="23">
        <v>483</v>
      </c>
      <c r="B67" s="23" t="s">
        <v>1185</v>
      </c>
      <c r="C67" s="15">
        <v>0</v>
      </c>
      <c r="D67" s="15">
        <v>0</v>
      </c>
      <c r="E67" s="15">
        <v>0</v>
      </c>
      <c r="F67" s="15">
        <v>2000</v>
      </c>
      <c r="G67" s="15">
        <v>0</v>
      </c>
      <c r="H67" s="15">
        <v>0</v>
      </c>
      <c r="I67" s="15">
        <v>2000</v>
      </c>
      <c r="J67" s="15">
        <v>2000</v>
      </c>
      <c r="K67" s="15">
        <v>0</v>
      </c>
    </row>
    <row r="68" spans="1:11" x14ac:dyDescent="0.2">
      <c r="A68" s="23">
        <v>492</v>
      </c>
      <c r="B68" s="23" t="s">
        <v>1186</v>
      </c>
      <c r="C68" s="15">
        <v>0</v>
      </c>
      <c r="D68" s="15">
        <v>0</v>
      </c>
      <c r="E68" s="15">
        <v>0</v>
      </c>
      <c r="F68" s="15">
        <v>14179.2</v>
      </c>
      <c r="G68" s="15">
        <v>0</v>
      </c>
      <c r="H68" s="15">
        <v>0</v>
      </c>
      <c r="I68" s="15">
        <v>14179.2</v>
      </c>
      <c r="J68" s="15">
        <v>14179.2</v>
      </c>
      <c r="K68" s="15">
        <v>0</v>
      </c>
    </row>
    <row r="69" spans="1:11" x14ac:dyDescent="0.2">
      <c r="A69" s="23">
        <v>49206</v>
      </c>
      <c r="B69" s="23" t="s">
        <v>534</v>
      </c>
      <c r="C69" s="15">
        <v>0</v>
      </c>
      <c r="D69" s="15">
        <v>0</v>
      </c>
      <c r="E69" s="15">
        <v>0</v>
      </c>
      <c r="F69" s="15">
        <v>0</v>
      </c>
      <c r="G69" s="15">
        <v>134328</v>
      </c>
      <c r="H69" s="15">
        <v>0</v>
      </c>
      <c r="I69" s="15">
        <v>-134328</v>
      </c>
      <c r="J69" s="15">
        <v>-134328</v>
      </c>
      <c r="K69" s="15">
        <v>0</v>
      </c>
    </row>
    <row r="70" spans="1:11" x14ac:dyDescent="0.2">
      <c r="A70" s="23">
        <v>493</v>
      </c>
      <c r="B70" s="23" t="s">
        <v>1187</v>
      </c>
      <c r="C70" s="15">
        <v>533433</v>
      </c>
      <c r="D70" s="15">
        <v>0</v>
      </c>
      <c r="E70" s="15">
        <v>533433</v>
      </c>
      <c r="F70" s="15">
        <v>332822.21999999997</v>
      </c>
      <c r="G70" s="15">
        <v>22186.81</v>
      </c>
      <c r="H70" s="15">
        <v>0</v>
      </c>
      <c r="I70" s="15">
        <v>310635.40999999997</v>
      </c>
      <c r="J70" s="15">
        <v>310635.40999999997</v>
      </c>
      <c r="K70" s="15">
        <v>0</v>
      </c>
    </row>
    <row r="71" spans="1:11" x14ac:dyDescent="0.2">
      <c r="A71" s="23">
        <v>499</v>
      </c>
      <c r="B71" s="23" t="s">
        <v>1188</v>
      </c>
      <c r="C71" s="15">
        <v>10000</v>
      </c>
      <c r="D71" s="15">
        <v>12000</v>
      </c>
      <c r="E71" s="15">
        <v>22000</v>
      </c>
      <c r="F71" s="15">
        <v>65902.990000000005</v>
      </c>
      <c r="G71" s="15">
        <v>0</v>
      </c>
      <c r="H71" s="15">
        <v>0</v>
      </c>
      <c r="I71" s="15">
        <v>65902.990000000005</v>
      </c>
      <c r="J71" s="15">
        <v>65902.990000000005</v>
      </c>
      <c r="K71" s="15">
        <v>0</v>
      </c>
    </row>
    <row r="72" spans="1:11" x14ac:dyDescent="0.2">
      <c r="A72" s="23">
        <v>520</v>
      </c>
      <c r="B72" s="23" t="s">
        <v>1730</v>
      </c>
      <c r="C72" s="15">
        <v>0</v>
      </c>
      <c r="D72" s="15">
        <v>0</v>
      </c>
      <c r="E72" s="15">
        <v>0</v>
      </c>
      <c r="F72" s="15">
        <v>608217.69999999995</v>
      </c>
      <c r="G72" s="15">
        <v>0</v>
      </c>
      <c r="H72" s="15">
        <v>0</v>
      </c>
      <c r="I72" s="15">
        <v>608217.69999999995</v>
      </c>
      <c r="J72" s="15">
        <v>608217.69999999995</v>
      </c>
      <c r="K72" s="15">
        <v>0</v>
      </c>
    </row>
    <row r="73" spans="1:11" x14ac:dyDescent="0.2">
      <c r="A73" s="23">
        <v>540</v>
      </c>
      <c r="B73" s="23" t="s">
        <v>1189</v>
      </c>
      <c r="C73" s="15">
        <v>65000</v>
      </c>
      <c r="D73" s="15">
        <v>0</v>
      </c>
      <c r="E73" s="15">
        <v>65000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</row>
    <row r="74" spans="1:11" x14ac:dyDescent="0.2">
      <c r="A74" s="23">
        <v>54010</v>
      </c>
      <c r="B74" s="23" t="s">
        <v>1224</v>
      </c>
      <c r="C74" s="15">
        <v>0</v>
      </c>
      <c r="D74" s="15">
        <v>0</v>
      </c>
      <c r="E74" s="15">
        <v>0</v>
      </c>
      <c r="F74" s="15">
        <v>71779.8</v>
      </c>
      <c r="G74" s="15">
        <v>0</v>
      </c>
      <c r="H74" s="15">
        <v>0</v>
      </c>
      <c r="I74" s="15">
        <v>71779.8</v>
      </c>
      <c r="J74" s="15">
        <v>71732.600000000006</v>
      </c>
      <c r="K74" s="15">
        <v>47.2</v>
      </c>
    </row>
    <row r="75" spans="1:11" x14ac:dyDescent="0.2">
      <c r="A75" s="23">
        <v>54099</v>
      </c>
      <c r="B75" s="23" t="s">
        <v>1225</v>
      </c>
      <c r="C75" s="15">
        <v>0</v>
      </c>
      <c r="D75" s="15">
        <v>1918.58</v>
      </c>
      <c r="E75" s="15">
        <v>1918.58</v>
      </c>
      <c r="F75" s="15">
        <v>19610.34</v>
      </c>
      <c r="G75" s="15">
        <v>1918.58</v>
      </c>
      <c r="H75" s="15">
        <v>0</v>
      </c>
      <c r="I75" s="15">
        <v>17691.759999999998</v>
      </c>
      <c r="J75" s="15">
        <v>11204.2</v>
      </c>
      <c r="K75" s="15">
        <v>6487.56</v>
      </c>
    </row>
    <row r="76" spans="1:11" x14ac:dyDescent="0.2">
      <c r="A76" s="23">
        <v>550</v>
      </c>
      <c r="B76" s="23" t="s">
        <v>1190</v>
      </c>
      <c r="C76" s="15">
        <v>75000</v>
      </c>
      <c r="D76" s="15">
        <v>0</v>
      </c>
      <c r="E76" s="15">
        <v>75000</v>
      </c>
      <c r="F76" s="15">
        <v>129748.56</v>
      </c>
      <c r="G76" s="15">
        <v>0</v>
      </c>
      <c r="H76" s="15">
        <v>0</v>
      </c>
      <c r="I76" s="15">
        <v>129748.56</v>
      </c>
      <c r="J76" s="15">
        <v>129094.3</v>
      </c>
      <c r="K76" s="15">
        <v>654.26</v>
      </c>
    </row>
    <row r="77" spans="1:11" x14ac:dyDescent="0.2">
      <c r="A77" s="23">
        <v>559</v>
      </c>
      <c r="B77" s="23" t="s">
        <v>1191</v>
      </c>
      <c r="C77" s="15">
        <v>70000</v>
      </c>
      <c r="D77" s="15">
        <v>44194.84</v>
      </c>
      <c r="E77" s="15">
        <v>114194.84</v>
      </c>
      <c r="F77" s="15">
        <v>49051.68</v>
      </c>
      <c r="G77" s="15">
        <v>0</v>
      </c>
      <c r="H77" s="15">
        <v>0</v>
      </c>
      <c r="I77" s="15">
        <v>49051.68</v>
      </c>
      <c r="J77" s="15">
        <v>49051.68</v>
      </c>
      <c r="K77" s="15">
        <v>0</v>
      </c>
    </row>
    <row r="78" spans="1:11" x14ac:dyDescent="0.2">
      <c r="A78" s="23">
        <v>591</v>
      </c>
      <c r="B78" s="23" t="s">
        <v>1715</v>
      </c>
      <c r="C78" s="15">
        <v>0</v>
      </c>
      <c r="D78" s="15">
        <v>0</v>
      </c>
      <c r="E78" s="15">
        <v>0</v>
      </c>
      <c r="F78" s="15">
        <v>122350.77</v>
      </c>
      <c r="G78" s="15">
        <v>0</v>
      </c>
      <c r="H78" s="15">
        <v>0</v>
      </c>
      <c r="I78" s="15">
        <v>122350.77</v>
      </c>
      <c r="J78" s="15">
        <v>122350.77</v>
      </c>
      <c r="K78" s="15">
        <v>0</v>
      </c>
    </row>
    <row r="79" spans="1:11" x14ac:dyDescent="0.2">
      <c r="A79" s="23">
        <v>592</v>
      </c>
      <c r="B79" s="23" t="s">
        <v>1192</v>
      </c>
      <c r="C79" s="15">
        <v>0</v>
      </c>
      <c r="D79" s="15">
        <v>0</v>
      </c>
      <c r="E79" s="15">
        <v>0</v>
      </c>
      <c r="F79" s="15">
        <v>3618.6</v>
      </c>
      <c r="G79" s="15">
        <v>0</v>
      </c>
      <c r="H79" s="15">
        <v>0</v>
      </c>
      <c r="I79" s="15">
        <v>3618.6</v>
      </c>
      <c r="J79" s="15">
        <v>3618.6</v>
      </c>
      <c r="K79" s="15">
        <v>0</v>
      </c>
    </row>
    <row r="80" spans="1:11" x14ac:dyDescent="0.2">
      <c r="A80" s="23">
        <v>619</v>
      </c>
      <c r="B80" s="23" t="s">
        <v>1193</v>
      </c>
      <c r="C80" s="15">
        <v>400000</v>
      </c>
      <c r="D80" s="15">
        <v>0</v>
      </c>
      <c r="E80" s="15">
        <v>400000</v>
      </c>
      <c r="F80" s="15">
        <v>26611.57</v>
      </c>
      <c r="G80" s="15">
        <v>0</v>
      </c>
      <c r="H80" s="15">
        <v>0</v>
      </c>
      <c r="I80" s="15">
        <v>26611.57</v>
      </c>
      <c r="J80" s="15">
        <v>26611.57</v>
      </c>
      <c r="K80" s="15">
        <v>0</v>
      </c>
    </row>
    <row r="81" spans="1:11" x14ac:dyDescent="0.2">
      <c r="A81" s="23">
        <v>700</v>
      </c>
      <c r="B81" s="23" t="s">
        <v>1194</v>
      </c>
      <c r="C81" s="15">
        <v>0</v>
      </c>
      <c r="D81" s="15">
        <v>0</v>
      </c>
      <c r="E81" s="15">
        <v>0</v>
      </c>
      <c r="F81" s="15">
        <v>5281508.8099999996</v>
      </c>
      <c r="G81" s="15">
        <v>0</v>
      </c>
      <c r="H81" s="15">
        <v>0</v>
      </c>
      <c r="I81" s="15">
        <v>5281508.8099999996</v>
      </c>
      <c r="J81" s="15">
        <v>5281508.8099999996</v>
      </c>
      <c r="K81" s="15">
        <v>0</v>
      </c>
    </row>
    <row r="82" spans="1:11" x14ac:dyDescent="0.2">
      <c r="A82" s="23">
        <v>70000</v>
      </c>
      <c r="B82" s="23" t="s">
        <v>1716</v>
      </c>
      <c r="C82" s="15">
        <v>5023500</v>
      </c>
      <c r="D82" s="15">
        <v>0</v>
      </c>
      <c r="E82" s="15">
        <v>5023500</v>
      </c>
      <c r="F82" s="15">
        <v>7470</v>
      </c>
      <c r="G82" s="15">
        <v>721151.46</v>
      </c>
      <c r="H82" s="15">
        <v>0</v>
      </c>
      <c r="I82" s="15">
        <v>-713681.46</v>
      </c>
      <c r="J82" s="15">
        <v>-713681.46</v>
      </c>
      <c r="K82" s="15">
        <v>0</v>
      </c>
    </row>
    <row r="83" spans="1:11" x14ac:dyDescent="0.2">
      <c r="A83" s="23">
        <v>70002</v>
      </c>
      <c r="B83" s="23" t="s">
        <v>1236</v>
      </c>
      <c r="C83" s="15">
        <v>0</v>
      </c>
      <c r="D83" s="15">
        <v>0</v>
      </c>
      <c r="E83" s="15">
        <v>0</v>
      </c>
      <c r="F83" s="15">
        <v>2126017.2400000002</v>
      </c>
      <c r="G83" s="15">
        <v>0</v>
      </c>
      <c r="H83" s="15">
        <v>0</v>
      </c>
      <c r="I83" s="15">
        <v>2126017.2400000002</v>
      </c>
      <c r="J83" s="15">
        <v>2126017.2400000002</v>
      </c>
      <c r="K83" s="15">
        <v>0</v>
      </c>
    </row>
    <row r="84" spans="1:11" x14ac:dyDescent="0.2">
      <c r="A84" s="23">
        <v>70021</v>
      </c>
      <c r="B84" s="23" t="s">
        <v>1709</v>
      </c>
      <c r="C84" s="15">
        <v>5500000</v>
      </c>
      <c r="D84" s="15">
        <v>0</v>
      </c>
      <c r="E84" s="15">
        <v>5500000</v>
      </c>
      <c r="F84" s="15">
        <v>5454395.0199999996</v>
      </c>
      <c r="G84" s="15">
        <v>0</v>
      </c>
      <c r="H84" s="15">
        <v>0</v>
      </c>
      <c r="I84" s="15">
        <v>5454395.0199999996</v>
      </c>
      <c r="J84" s="15">
        <v>4843399</v>
      </c>
      <c r="K84" s="15">
        <v>610996.02</v>
      </c>
    </row>
    <row r="85" spans="1:11" x14ac:dyDescent="0.2">
      <c r="A85" s="23">
        <v>710</v>
      </c>
      <c r="B85" s="23" t="s">
        <v>1147</v>
      </c>
      <c r="C85" s="15">
        <v>5500000</v>
      </c>
      <c r="D85" s="15">
        <v>0</v>
      </c>
      <c r="E85" s="15">
        <v>5500000</v>
      </c>
      <c r="F85" s="15">
        <v>87702.63</v>
      </c>
      <c r="G85" s="15">
        <v>0</v>
      </c>
      <c r="H85" s="15">
        <v>0</v>
      </c>
      <c r="I85" s="15">
        <v>87702.63</v>
      </c>
      <c r="J85" s="15">
        <v>87702.63</v>
      </c>
      <c r="K85" s="15">
        <v>0</v>
      </c>
    </row>
    <row r="86" spans="1:11" x14ac:dyDescent="0.2">
      <c r="A86" s="23">
        <v>71004</v>
      </c>
      <c r="B86" s="23" t="s">
        <v>1717</v>
      </c>
      <c r="C86" s="15">
        <v>0</v>
      </c>
      <c r="D86" s="15">
        <v>0</v>
      </c>
      <c r="E86" s="15">
        <v>0</v>
      </c>
      <c r="F86" s="15">
        <v>6122884.5499999998</v>
      </c>
      <c r="G86" s="15">
        <v>0</v>
      </c>
      <c r="H86" s="15">
        <v>0</v>
      </c>
      <c r="I86" s="15">
        <v>6122884.5499999998</v>
      </c>
      <c r="J86" s="15">
        <v>6122884.5499999998</v>
      </c>
      <c r="K86" s="15">
        <v>0</v>
      </c>
    </row>
    <row r="87" spans="1:11" x14ac:dyDescent="0.2">
      <c r="A87" s="23">
        <v>71021</v>
      </c>
      <c r="B87" s="23" t="s">
        <v>1718</v>
      </c>
      <c r="C87" s="15">
        <v>2500000</v>
      </c>
      <c r="D87" s="15">
        <v>0</v>
      </c>
      <c r="E87" s="15">
        <v>2500000</v>
      </c>
      <c r="F87" s="15">
        <v>9402275.9199999999</v>
      </c>
      <c r="G87" s="15">
        <v>0</v>
      </c>
      <c r="H87" s="15">
        <v>0</v>
      </c>
      <c r="I87" s="15">
        <v>9402275.9199999999</v>
      </c>
      <c r="J87" s="15">
        <v>9402275.9199999999</v>
      </c>
      <c r="K87" s="15">
        <v>0</v>
      </c>
    </row>
    <row r="88" spans="1:11" x14ac:dyDescent="0.2">
      <c r="A88" s="23">
        <v>741</v>
      </c>
      <c r="B88" s="23" t="s">
        <v>1719</v>
      </c>
      <c r="C88" s="15">
        <v>0</v>
      </c>
      <c r="D88" s="15">
        <v>0</v>
      </c>
      <c r="E88" s="15">
        <v>0</v>
      </c>
      <c r="F88" s="15">
        <v>279530.90999999997</v>
      </c>
      <c r="G88" s="15">
        <v>0</v>
      </c>
      <c r="H88" s="15">
        <v>0</v>
      </c>
      <c r="I88" s="15">
        <v>279530.90999999997</v>
      </c>
      <c r="J88" s="15">
        <v>0</v>
      </c>
      <c r="K88" s="15">
        <v>279530.90999999997</v>
      </c>
    </row>
    <row r="89" spans="1:11" x14ac:dyDescent="0.2">
      <c r="A89" s="23">
        <v>742</v>
      </c>
      <c r="B89" s="23" t="s">
        <v>1204</v>
      </c>
      <c r="C89" s="15">
        <v>0</v>
      </c>
      <c r="D89" s="15">
        <v>75000</v>
      </c>
      <c r="E89" s="15">
        <v>75000</v>
      </c>
      <c r="F89" s="15">
        <v>111515.74</v>
      </c>
      <c r="G89" s="15">
        <v>0</v>
      </c>
      <c r="H89" s="15">
        <v>0</v>
      </c>
      <c r="I89" s="15">
        <v>111515.74</v>
      </c>
      <c r="J89" s="15">
        <v>111515.74</v>
      </c>
      <c r="K89" s="15">
        <v>0</v>
      </c>
    </row>
    <row r="90" spans="1:11" x14ac:dyDescent="0.2">
      <c r="A90" s="23">
        <v>743</v>
      </c>
      <c r="B90" s="23" t="s">
        <v>1177</v>
      </c>
      <c r="C90" s="15">
        <v>0</v>
      </c>
      <c r="D90" s="15">
        <v>0</v>
      </c>
      <c r="E90" s="15">
        <v>0</v>
      </c>
      <c r="F90" s="15">
        <v>62122.5</v>
      </c>
      <c r="G90" s="15">
        <v>0</v>
      </c>
      <c r="H90" s="15">
        <v>0</v>
      </c>
      <c r="I90" s="15">
        <v>62122.5</v>
      </c>
      <c r="J90" s="15">
        <v>62122.5</v>
      </c>
      <c r="K90" s="15">
        <v>0</v>
      </c>
    </row>
    <row r="91" spans="1:11" x14ac:dyDescent="0.2">
      <c r="A91" s="23">
        <v>74301</v>
      </c>
      <c r="B91" s="23" t="s">
        <v>1226</v>
      </c>
      <c r="C91" s="15">
        <v>0</v>
      </c>
      <c r="D91" s="15">
        <v>0</v>
      </c>
      <c r="E91" s="15">
        <v>0</v>
      </c>
      <c r="F91" s="15">
        <v>43503.24</v>
      </c>
      <c r="G91" s="15">
        <v>0</v>
      </c>
      <c r="H91" s="15">
        <v>0</v>
      </c>
      <c r="I91" s="15">
        <v>43503.24</v>
      </c>
      <c r="J91" s="15">
        <v>43503.24</v>
      </c>
      <c r="K91" s="15">
        <v>0</v>
      </c>
    </row>
    <row r="92" spans="1:11" x14ac:dyDescent="0.2">
      <c r="A92" s="23">
        <v>749</v>
      </c>
      <c r="B92" s="23" t="s">
        <v>1720</v>
      </c>
      <c r="C92" s="15">
        <v>0</v>
      </c>
      <c r="D92" s="15">
        <v>0</v>
      </c>
      <c r="E92" s="15">
        <v>0</v>
      </c>
      <c r="F92" s="15">
        <v>37749.879999999997</v>
      </c>
      <c r="G92" s="15">
        <v>0</v>
      </c>
      <c r="H92" s="15">
        <v>0</v>
      </c>
      <c r="I92" s="15">
        <v>37749.879999999997</v>
      </c>
      <c r="J92" s="15">
        <v>37749.879999999997</v>
      </c>
      <c r="K92" s="15">
        <v>0</v>
      </c>
    </row>
    <row r="93" spans="1:11" x14ac:dyDescent="0.2">
      <c r="A93" s="23">
        <v>74921</v>
      </c>
      <c r="B93" s="23" t="s">
        <v>1741</v>
      </c>
      <c r="C93" s="15">
        <v>0</v>
      </c>
      <c r="D93" s="15">
        <v>0</v>
      </c>
      <c r="E93" s="15">
        <v>0</v>
      </c>
      <c r="F93" s="15">
        <v>104500</v>
      </c>
      <c r="G93" s="15">
        <v>0</v>
      </c>
      <c r="H93" s="15">
        <v>0</v>
      </c>
      <c r="I93" s="15">
        <v>104500</v>
      </c>
      <c r="J93" s="15">
        <v>104500</v>
      </c>
      <c r="K93" s="15">
        <v>0</v>
      </c>
    </row>
    <row r="94" spans="1:11" x14ac:dyDescent="0.2">
      <c r="A94" s="23">
        <v>75002</v>
      </c>
      <c r="B94" s="23" t="s">
        <v>1721</v>
      </c>
      <c r="C94" s="15">
        <v>4750000</v>
      </c>
      <c r="D94" s="15">
        <v>0</v>
      </c>
      <c r="E94" s="15">
        <v>4750000</v>
      </c>
      <c r="F94" s="15">
        <v>5506203.0700000003</v>
      </c>
      <c r="G94" s="15">
        <v>457769.62</v>
      </c>
      <c r="H94" s="15">
        <v>0</v>
      </c>
      <c r="I94" s="15">
        <v>5048433.45</v>
      </c>
      <c r="J94" s="15">
        <v>371250.05</v>
      </c>
      <c r="K94" s="15">
        <v>4677183.4000000004</v>
      </c>
    </row>
    <row r="95" spans="1:11" x14ac:dyDescent="0.2">
      <c r="A95" s="23">
        <v>75003</v>
      </c>
      <c r="B95" s="23" t="s">
        <v>1742</v>
      </c>
      <c r="C95" s="15">
        <v>0</v>
      </c>
      <c r="D95" s="15">
        <v>0</v>
      </c>
      <c r="E95" s="15">
        <v>0</v>
      </c>
      <c r="F95" s="15">
        <v>147947.23000000001</v>
      </c>
      <c r="G95" s="15">
        <v>0</v>
      </c>
      <c r="H95" s="15">
        <v>0</v>
      </c>
      <c r="I95" s="15">
        <v>147947.23000000001</v>
      </c>
      <c r="J95" s="15">
        <v>0</v>
      </c>
      <c r="K95" s="15">
        <v>147947.23000000001</v>
      </c>
    </row>
    <row r="96" spans="1:11" x14ac:dyDescent="0.2">
      <c r="A96" s="23">
        <v>75009</v>
      </c>
      <c r="B96" s="23" t="s">
        <v>1218</v>
      </c>
      <c r="C96" s="15">
        <v>3916127</v>
      </c>
      <c r="D96" s="15">
        <v>1147652.2000000002</v>
      </c>
      <c r="E96" s="15">
        <v>5063779.2</v>
      </c>
      <c r="F96" s="15">
        <v>3725196.15</v>
      </c>
      <c r="G96" s="15">
        <v>0</v>
      </c>
      <c r="H96" s="15">
        <v>0</v>
      </c>
      <c r="I96" s="15">
        <v>3725196.15</v>
      </c>
      <c r="J96" s="15">
        <v>790311.7</v>
      </c>
      <c r="K96" s="15">
        <v>2934884.45</v>
      </c>
    </row>
    <row r="97" spans="1:11" x14ac:dyDescent="0.2">
      <c r="A97" s="23">
        <v>75021</v>
      </c>
      <c r="B97" s="23" t="s">
        <v>1712</v>
      </c>
      <c r="C97" s="15">
        <v>3743744</v>
      </c>
      <c r="D97" s="15">
        <v>0</v>
      </c>
      <c r="E97" s="15">
        <v>3743744</v>
      </c>
      <c r="F97" s="15">
        <v>583324.19999999995</v>
      </c>
      <c r="G97" s="15">
        <v>0</v>
      </c>
      <c r="H97" s="15">
        <v>0</v>
      </c>
      <c r="I97" s="15">
        <v>583324.19999999995</v>
      </c>
      <c r="J97" s="15">
        <v>285393.21999999997</v>
      </c>
      <c r="K97" s="15">
        <v>297930.98</v>
      </c>
    </row>
    <row r="98" spans="1:11" x14ac:dyDescent="0.2">
      <c r="A98" s="23">
        <v>751</v>
      </c>
      <c r="B98" s="23" t="s">
        <v>1179</v>
      </c>
      <c r="C98" s="15">
        <v>0</v>
      </c>
      <c r="D98" s="15">
        <v>0</v>
      </c>
      <c r="E98" s="15">
        <v>0</v>
      </c>
      <c r="F98" s="15">
        <v>114956.31</v>
      </c>
      <c r="G98" s="15">
        <v>0</v>
      </c>
      <c r="H98" s="15">
        <v>0</v>
      </c>
      <c r="I98" s="15">
        <v>114956.31</v>
      </c>
      <c r="J98" s="15">
        <v>114956.31</v>
      </c>
      <c r="K98" s="15">
        <v>0</v>
      </c>
    </row>
    <row r="99" spans="1:11" x14ac:dyDescent="0.2">
      <c r="A99" s="23">
        <v>75102</v>
      </c>
      <c r="B99" s="23" t="s">
        <v>1227</v>
      </c>
      <c r="C99" s="15">
        <v>0</v>
      </c>
      <c r="D99" s="15">
        <v>0</v>
      </c>
      <c r="E99" s="15">
        <v>0</v>
      </c>
      <c r="F99" s="15">
        <v>1460.17</v>
      </c>
      <c r="G99" s="15">
        <v>0</v>
      </c>
      <c r="H99" s="15">
        <v>0</v>
      </c>
      <c r="I99" s="15">
        <v>1460.17</v>
      </c>
      <c r="J99" s="15">
        <v>1460.17</v>
      </c>
      <c r="K99" s="15">
        <v>0</v>
      </c>
    </row>
    <row r="100" spans="1:11" x14ac:dyDescent="0.2">
      <c r="A100" s="23">
        <v>76101</v>
      </c>
      <c r="B100" s="23" t="s">
        <v>1228</v>
      </c>
      <c r="C100" s="15">
        <v>0</v>
      </c>
      <c r="D100" s="15">
        <v>35000</v>
      </c>
      <c r="E100" s="15">
        <v>35000</v>
      </c>
      <c r="F100" s="15">
        <v>24668.87</v>
      </c>
      <c r="G100" s="15">
        <v>0</v>
      </c>
      <c r="H100" s="15">
        <v>0</v>
      </c>
      <c r="I100" s="15">
        <v>24668.87</v>
      </c>
      <c r="J100" s="15">
        <v>24668.87</v>
      </c>
      <c r="K100" s="15">
        <v>0</v>
      </c>
    </row>
    <row r="101" spans="1:11" x14ac:dyDescent="0.2">
      <c r="A101" s="23">
        <v>770</v>
      </c>
      <c r="B101" s="23" t="s">
        <v>1151</v>
      </c>
      <c r="C101" s="15">
        <v>0</v>
      </c>
      <c r="D101" s="15">
        <v>85700</v>
      </c>
      <c r="E101" s="15">
        <v>85700</v>
      </c>
      <c r="F101" s="15">
        <v>330640.64000000001</v>
      </c>
      <c r="G101" s="15">
        <v>0</v>
      </c>
      <c r="H101" s="15">
        <v>0</v>
      </c>
      <c r="I101" s="15">
        <v>330640.64000000001</v>
      </c>
      <c r="J101" s="15">
        <v>330640.64000000001</v>
      </c>
      <c r="K101" s="15">
        <v>0</v>
      </c>
    </row>
    <row r="102" spans="1:11" x14ac:dyDescent="0.2">
      <c r="A102" s="23">
        <v>771</v>
      </c>
      <c r="B102" s="23" t="s">
        <v>1197</v>
      </c>
      <c r="C102" s="15">
        <v>7500000</v>
      </c>
      <c r="D102" s="15">
        <v>0</v>
      </c>
      <c r="E102" s="15">
        <v>7500000</v>
      </c>
      <c r="F102" s="15">
        <v>6250767.46</v>
      </c>
      <c r="G102" s="15">
        <v>81819.59</v>
      </c>
      <c r="H102" s="15">
        <v>0</v>
      </c>
      <c r="I102" s="15">
        <v>6168947.8700000001</v>
      </c>
      <c r="J102" s="15">
        <v>4113706.98</v>
      </c>
      <c r="K102" s="15">
        <v>2055240.89</v>
      </c>
    </row>
    <row r="103" spans="1:11" x14ac:dyDescent="0.2">
      <c r="A103" s="23">
        <v>78000</v>
      </c>
      <c r="B103" s="23" t="s">
        <v>1743</v>
      </c>
      <c r="C103" s="15">
        <v>0</v>
      </c>
      <c r="D103" s="15">
        <v>0</v>
      </c>
      <c r="E103" s="15">
        <v>0</v>
      </c>
      <c r="F103" s="15">
        <v>9573.1299999999992</v>
      </c>
      <c r="G103" s="15">
        <v>0</v>
      </c>
      <c r="H103" s="15">
        <v>0</v>
      </c>
      <c r="I103" s="15">
        <v>9573.1299999999992</v>
      </c>
      <c r="J103" s="15">
        <v>9573.1299999999992</v>
      </c>
      <c r="K103" s="15">
        <v>0</v>
      </c>
    </row>
    <row r="104" spans="1:11" x14ac:dyDescent="0.2">
      <c r="A104" s="23">
        <v>781</v>
      </c>
      <c r="B104" s="23" t="s">
        <v>1198</v>
      </c>
      <c r="C104" s="15">
        <v>500000</v>
      </c>
      <c r="D104" s="15">
        <v>0</v>
      </c>
      <c r="E104" s="15">
        <v>500000</v>
      </c>
      <c r="F104" s="15">
        <v>320995.07</v>
      </c>
      <c r="G104" s="15">
        <v>0</v>
      </c>
      <c r="H104" s="15">
        <v>0</v>
      </c>
      <c r="I104" s="15">
        <v>320995.07</v>
      </c>
      <c r="J104" s="15">
        <v>320995.07</v>
      </c>
      <c r="K104" s="15">
        <v>0</v>
      </c>
    </row>
    <row r="105" spans="1:11" x14ac:dyDescent="0.2">
      <c r="A105" s="23">
        <v>78102</v>
      </c>
      <c r="B105" s="23" t="s">
        <v>1722</v>
      </c>
      <c r="C105" s="15">
        <v>0</v>
      </c>
      <c r="D105" s="15">
        <v>32060</v>
      </c>
      <c r="E105" s="15">
        <v>32060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</row>
    <row r="106" spans="1:11" x14ac:dyDescent="0.2">
      <c r="A106" s="23">
        <v>783</v>
      </c>
      <c r="B106" s="23" t="s">
        <v>1185</v>
      </c>
      <c r="C106" s="15">
        <v>0</v>
      </c>
      <c r="D106" s="15">
        <v>0</v>
      </c>
      <c r="E106" s="15">
        <v>0</v>
      </c>
      <c r="F106" s="15">
        <v>296240.93</v>
      </c>
      <c r="G106" s="15">
        <v>0</v>
      </c>
      <c r="H106" s="15">
        <v>0</v>
      </c>
      <c r="I106" s="15">
        <v>296240.93</v>
      </c>
      <c r="J106" s="15">
        <v>296240.93</v>
      </c>
      <c r="K106" s="15">
        <v>0</v>
      </c>
    </row>
    <row r="107" spans="1:11" x14ac:dyDescent="0.2">
      <c r="A107" s="23">
        <v>790</v>
      </c>
      <c r="B107" s="23" t="s">
        <v>1199</v>
      </c>
      <c r="C107" s="15">
        <v>800000</v>
      </c>
      <c r="D107" s="15">
        <v>0</v>
      </c>
      <c r="E107" s="15">
        <v>800000</v>
      </c>
      <c r="F107" s="15">
        <v>6781.87</v>
      </c>
      <c r="G107" s="15">
        <v>0</v>
      </c>
      <c r="H107" s="15">
        <v>0</v>
      </c>
      <c r="I107" s="15">
        <v>6781.87</v>
      </c>
      <c r="J107" s="15">
        <v>6781.87</v>
      </c>
      <c r="K107" s="15">
        <v>0</v>
      </c>
    </row>
    <row r="108" spans="1:11" x14ac:dyDescent="0.2">
      <c r="A108" s="23">
        <v>79009</v>
      </c>
      <c r="B108" s="23" t="s">
        <v>1230</v>
      </c>
      <c r="C108" s="15">
        <v>0</v>
      </c>
      <c r="D108" s="15">
        <v>0</v>
      </c>
      <c r="E108" s="15">
        <v>0</v>
      </c>
      <c r="F108" s="15">
        <v>1489759.82</v>
      </c>
      <c r="G108" s="15">
        <v>0</v>
      </c>
      <c r="H108" s="15">
        <v>0</v>
      </c>
      <c r="I108" s="15">
        <v>1489759.82</v>
      </c>
      <c r="J108" s="15">
        <v>1489759.82</v>
      </c>
      <c r="K108" s="15">
        <v>0</v>
      </c>
    </row>
    <row r="109" spans="1:11" x14ac:dyDescent="0.2">
      <c r="A109" s="23">
        <v>795</v>
      </c>
      <c r="B109" s="23" t="s">
        <v>1200</v>
      </c>
      <c r="C109" s="15">
        <v>600000</v>
      </c>
      <c r="D109" s="15">
        <v>0</v>
      </c>
      <c r="E109" s="15">
        <v>600000</v>
      </c>
      <c r="F109" s="15">
        <v>4211305.42</v>
      </c>
      <c r="G109" s="15">
        <v>0</v>
      </c>
      <c r="H109" s="15">
        <v>0</v>
      </c>
      <c r="I109" s="15">
        <v>4211305.42</v>
      </c>
      <c r="J109" s="15">
        <v>4211305.42</v>
      </c>
      <c r="K109" s="15">
        <v>0</v>
      </c>
    </row>
    <row r="110" spans="1:11" x14ac:dyDescent="0.2">
      <c r="A110" s="23">
        <v>799</v>
      </c>
      <c r="B110" s="23" t="s">
        <v>1201</v>
      </c>
      <c r="C110" s="15">
        <v>100000</v>
      </c>
      <c r="D110" s="15">
        <v>0</v>
      </c>
      <c r="E110" s="15">
        <v>100000</v>
      </c>
      <c r="F110" s="15">
        <v>2370463.62</v>
      </c>
      <c r="G110" s="15">
        <v>0</v>
      </c>
      <c r="H110" s="15">
        <v>0</v>
      </c>
      <c r="I110" s="15">
        <v>2370463.62</v>
      </c>
      <c r="J110" s="15">
        <v>2370463.62</v>
      </c>
      <c r="K110" s="15">
        <v>0</v>
      </c>
    </row>
    <row r="111" spans="1:11" x14ac:dyDescent="0.2">
      <c r="A111" s="23">
        <v>79902</v>
      </c>
      <c r="B111" s="23" t="s">
        <v>1229</v>
      </c>
      <c r="C111" s="15">
        <v>0</v>
      </c>
      <c r="D111" s="15">
        <v>0</v>
      </c>
      <c r="E111" s="15">
        <v>0</v>
      </c>
      <c r="F111" s="15">
        <v>31500</v>
      </c>
      <c r="G111" s="15">
        <v>0</v>
      </c>
      <c r="H111" s="15">
        <v>0</v>
      </c>
      <c r="I111" s="15">
        <v>31500</v>
      </c>
      <c r="J111" s="15">
        <v>31500</v>
      </c>
      <c r="K111" s="15">
        <v>0</v>
      </c>
    </row>
    <row r="112" spans="1:11" x14ac:dyDescent="0.2">
      <c r="A112" s="23">
        <v>830</v>
      </c>
      <c r="B112" s="23" t="s">
        <v>1202</v>
      </c>
      <c r="C112" s="15">
        <v>0</v>
      </c>
      <c r="D112" s="15">
        <v>0</v>
      </c>
      <c r="E112" s="15">
        <v>0</v>
      </c>
      <c r="F112" s="15">
        <v>55755.26</v>
      </c>
      <c r="G112" s="15">
        <v>0</v>
      </c>
      <c r="H112" s="15">
        <v>0</v>
      </c>
      <c r="I112" s="15">
        <v>55755.26</v>
      </c>
      <c r="J112" s="15">
        <v>55755.26</v>
      </c>
      <c r="K112" s="15">
        <v>0</v>
      </c>
    </row>
    <row r="113" spans="1:11" x14ac:dyDescent="0.2">
      <c r="A113" s="23">
        <v>83001</v>
      </c>
      <c r="B113" s="23" t="s">
        <v>1744</v>
      </c>
      <c r="C113" s="15">
        <v>0</v>
      </c>
      <c r="D113" s="15">
        <v>0</v>
      </c>
      <c r="E113" s="15">
        <v>0</v>
      </c>
      <c r="F113" s="15">
        <v>115010.49</v>
      </c>
      <c r="G113" s="15">
        <v>0</v>
      </c>
      <c r="H113" s="15">
        <v>0</v>
      </c>
      <c r="I113" s="15">
        <v>115010.49</v>
      </c>
      <c r="J113" s="15">
        <v>115010.49</v>
      </c>
      <c r="K113" s="15">
        <v>0</v>
      </c>
    </row>
    <row r="114" spans="1:11" x14ac:dyDescent="0.2">
      <c r="A114" s="23">
        <v>831</v>
      </c>
      <c r="B114" s="23" t="s">
        <v>1203</v>
      </c>
      <c r="C114" s="15">
        <v>70000</v>
      </c>
      <c r="D114" s="15">
        <v>0</v>
      </c>
      <c r="E114" s="15">
        <v>70000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</row>
    <row r="115" spans="1:11" x14ac:dyDescent="0.2">
      <c r="A115" s="23">
        <v>870</v>
      </c>
      <c r="B115" s="23" t="s">
        <v>1161</v>
      </c>
      <c r="C115" s="15">
        <v>25125226</v>
      </c>
      <c r="D115" s="15">
        <v>14061414.450000003</v>
      </c>
      <c r="E115" s="15">
        <v>39186640.450000003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</row>
    <row r="116" spans="1:11" s="24" customFormat="1" x14ac:dyDescent="0.2">
      <c r="B116" s="24" t="s">
        <v>83</v>
      </c>
      <c r="C116" s="17">
        <f>SUBTOTAL(109,C9:C115)</f>
        <v>227915618</v>
      </c>
      <c r="D116" s="17">
        <f t="shared" ref="D116:K116" si="0">SUBTOTAL(109,D9:D115)</f>
        <v>17621093.970000003</v>
      </c>
      <c r="E116" s="17">
        <f t="shared" si="0"/>
        <v>245536711.97000003</v>
      </c>
      <c r="F116" s="17">
        <f t="shared" si="0"/>
        <v>221414045.88999996</v>
      </c>
      <c r="G116" s="17">
        <f t="shared" si="0"/>
        <v>4716830.67</v>
      </c>
      <c r="H116" s="17">
        <f t="shared" si="0"/>
        <v>0</v>
      </c>
      <c r="I116" s="17">
        <f t="shared" si="0"/>
        <v>216697215.21999994</v>
      </c>
      <c r="J116" s="17">
        <f t="shared" si="0"/>
        <v>198730715.59999996</v>
      </c>
      <c r="K116" s="17">
        <f t="shared" si="0"/>
        <v>17966499.620000001</v>
      </c>
    </row>
  </sheetData>
  <mergeCells count="2">
    <mergeCell ref="I1:K1"/>
    <mergeCell ref="A7:K7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C48B-9700-47AB-8F4C-988CF92204B0}">
  <sheetPr>
    <tabColor rgb="FF92D050"/>
  </sheetPr>
  <dimension ref="A1:K379"/>
  <sheetViews>
    <sheetView workbookViewId="0">
      <pane ySplit="8" topLeftCell="A9" activePane="bottomLeft" state="frozen"/>
      <selection pane="bottomLeft" activeCell="C2" sqref="C2"/>
    </sheetView>
  </sheetViews>
  <sheetFormatPr baseColWidth="10" defaultRowHeight="12.75" x14ac:dyDescent="0.2"/>
  <cols>
    <col min="1" max="1" width="15.5703125" style="27" customWidth="1"/>
    <col min="2" max="2" width="98.85546875" style="27" bestFit="1" customWidth="1"/>
    <col min="3" max="3" width="31.42578125" style="27" customWidth="1"/>
    <col min="4" max="4" width="21.7109375" style="27" customWidth="1"/>
    <col min="5" max="5" width="27.7109375" style="27" customWidth="1"/>
    <col min="6" max="6" width="27.5703125" style="27" customWidth="1"/>
    <col min="7" max="7" width="25.140625" style="27" customWidth="1"/>
    <col min="8" max="8" width="26.5703125" style="27" customWidth="1"/>
    <col min="9" max="9" width="32.7109375" style="27" customWidth="1"/>
    <col min="10" max="10" width="24.140625" style="27" customWidth="1"/>
    <col min="11" max="11" width="34.42578125" style="27" customWidth="1"/>
    <col min="12" max="16384" width="11.42578125" style="27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2" t="s">
        <v>0</v>
      </c>
      <c r="J1" s="32"/>
      <c r="K1" s="32"/>
    </row>
    <row r="2" spans="1:11" s="8" customFormat="1" ht="15.75" customHeight="1" x14ac:dyDescent="0.25"/>
    <row r="3" spans="1:11" s="8" customFormat="1" ht="15" customHeight="1" x14ac:dyDescent="0.25">
      <c r="A3" s="8" t="s">
        <v>1723</v>
      </c>
    </row>
    <row r="4" spans="1:11" s="8" customFormat="1" ht="15" x14ac:dyDescent="0.25">
      <c r="A4" t="s">
        <v>1</v>
      </c>
    </row>
    <row r="5" spans="1:11" s="8" customFormat="1" ht="15" x14ac:dyDescent="0.25">
      <c r="A5" s="1" t="s">
        <v>1724</v>
      </c>
    </row>
    <row r="7" spans="1:11" ht="15.75" x14ac:dyDescent="0.2">
      <c r="A7" s="33" t="s">
        <v>1725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x14ac:dyDescent="0.2">
      <c r="A8" s="27" t="s">
        <v>943</v>
      </c>
      <c r="B8" s="27" t="s">
        <v>938</v>
      </c>
      <c r="C8" s="27" t="s">
        <v>1696</v>
      </c>
      <c r="D8" s="27" t="s">
        <v>1697</v>
      </c>
      <c r="E8" s="27" t="s">
        <v>1698</v>
      </c>
      <c r="F8" s="27" t="s">
        <v>1699</v>
      </c>
      <c r="G8" s="27" t="s">
        <v>1700</v>
      </c>
      <c r="H8" s="27" t="s">
        <v>1701</v>
      </c>
      <c r="I8" s="27" t="s">
        <v>1702</v>
      </c>
      <c r="J8" s="27" t="s">
        <v>1561</v>
      </c>
      <c r="K8" s="27" t="s">
        <v>1704</v>
      </c>
    </row>
    <row r="9" spans="1:11" x14ac:dyDescent="0.2">
      <c r="A9" s="27" t="s">
        <v>1745</v>
      </c>
      <c r="B9" s="27" t="s">
        <v>1237</v>
      </c>
      <c r="C9" s="28">
        <v>0</v>
      </c>
      <c r="D9" s="28">
        <v>10047341.529999999</v>
      </c>
      <c r="E9" s="28">
        <v>10047341.529999999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</row>
    <row r="10" spans="1:11" x14ac:dyDescent="0.2">
      <c r="A10" s="27" t="s">
        <v>2076</v>
      </c>
      <c r="B10" s="29" t="s">
        <v>1173</v>
      </c>
      <c r="C10" s="28">
        <v>0</v>
      </c>
      <c r="D10" s="28">
        <v>0</v>
      </c>
      <c r="E10" s="28">
        <v>0</v>
      </c>
      <c r="F10" s="28">
        <v>0</v>
      </c>
      <c r="G10" s="28">
        <v>54.19</v>
      </c>
      <c r="H10" s="28">
        <v>0</v>
      </c>
      <c r="I10" s="28">
        <v>-54.19</v>
      </c>
      <c r="J10" s="28">
        <v>-54.19</v>
      </c>
      <c r="K10" s="28">
        <v>0</v>
      </c>
    </row>
    <row r="11" spans="1:11" x14ac:dyDescent="0.2">
      <c r="A11" s="27" t="s">
        <v>549</v>
      </c>
      <c r="B11" s="27" t="s">
        <v>944</v>
      </c>
      <c r="C11" s="28">
        <v>227915618</v>
      </c>
      <c r="D11" s="28">
        <v>7573752.4400000013</v>
      </c>
      <c r="E11" s="28">
        <v>235489370.44</v>
      </c>
      <c r="F11" s="28">
        <v>185776182.61999995</v>
      </c>
      <c r="G11" s="28">
        <v>4259006.8600000003</v>
      </c>
      <c r="H11" s="28">
        <v>0</v>
      </c>
      <c r="I11" s="28">
        <v>181517175.75999993</v>
      </c>
      <c r="J11" s="28">
        <v>167878490.76999992</v>
      </c>
      <c r="K11" s="28">
        <v>13638684.99</v>
      </c>
    </row>
    <row r="12" spans="1:11" x14ac:dyDescent="0.2">
      <c r="A12" s="27" t="s">
        <v>579</v>
      </c>
      <c r="B12" s="27" t="s">
        <v>970</v>
      </c>
      <c r="C12" s="28">
        <v>0</v>
      </c>
      <c r="D12" s="28">
        <v>0</v>
      </c>
      <c r="E12" s="28">
        <v>0</v>
      </c>
      <c r="F12" s="28">
        <v>8712</v>
      </c>
      <c r="G12" s="28">
        <v>0</v>
      </c>
      <c r="H12" s="28">
        <v>0</v>
      </c>
      <c r="I12" s="28">
        <v>8712</v>
      </c>
      <c r="J12" s="28">
        <v>8712</v>
      </c>
      <c r="K12" s="28">
        <v>0</v>
      </c>
    </row>
    <row r="13" spans="1:11" x14ac:dyDescent="0.2">
      <c r="A13" s="27" t="s">
        <v>581</v>
      </c>
      <c r="B13" s="27" t="s">
        <v>1042</v>
      </c>
      <c r="C13" s="28">
        <v>0</v>
      </c>
      <c r="D13" s="28">
        <v>0</v>
      </c>
      <c r="E13" s="28">
        <v>0</v>
      </c>
      <c r="F13" s="28">
        <v>8426.5499999999993</v>
      </c>
      <c r="G13" s="28">
        <v>0</v>
      </c>
      <c r="H13" s="28">
        <v>0</v>
      </c>
      <c r="I13" s="28">
        <v>8426.5499999999993</v>
      </c>
      <c r="J13" s="28">
        <v>8426.5499999999993</v>
      </c>
      <c r="K13" s="28">
        <v>0</v>
      </c>
    </row>
    <row r="14" spans="1:11" x14ac:dyDescent="0.2">
      <c r="A14" s="27" t="s">
        <v>1311</v>
      </c>
      <c r="B14" s="27" t="s">
        <v>1562</v>
      </c>
      <c r="C14" s="28">
        <v>0</v>
      </c>
      <c r="D14" s="28">
        <v>0</v>
      </c>
      <c r="E14" s="28">
        <v>0</v>
      </c>
      <c r="F14" s="28">
        <v>37158.65</v>
      </c>
      <c r="G14" s="28">
        <v>0</v>
      </c>
      <c r="H14" s="28">
        <v>0</v>
      </c>
      <c r="I14" s="28">
        <v>37158.65</v>
      </c>
      <c r="J14" s="28">
        <v>0</v>
      </c>
      <c r="K14" s="28">
        <v>37158.65</v>
      </c>
    </row>
    <row r="15" spans="1:11" x14ac:dyDescent="0.2">
      <c r="A15" s="27" t="s">
        <v>1746</v>
      </c>
      <c r="B15" s="27" t="s">
        <v>1747</v>
      </c>
      <c r="C15" s="28">
        <v>0</v>
      </c>
      <c r="D15" s="28">
        <v>0</v>
      </c>
      <c r="E15" s="28">
        <v>0</v>
      </c>
      <c r="F15" s="28">
        <v>9690</v>
      </c>
      <c r="G15" s="28">
        <v>0</v>
      </c>
      <c r="H15" s="28">
        <v>0</v>
      </c>
      <c r="I15" s="28">
        <v>9690</v>
      </c>
      <c r="J15" s="28">
        <v>9690</v>
      </c>
      <c r="K15" s="28">
        <v>0</v>
      </c>
    </row>
    <row r="16" spans="1:11" x14ac:dyDescent="0.2">
      <c r="A16" s="27" t="s">
        <v>1748</v>
      </c>
      <c r="B16" s="27" t="s">
        <v>1749</v>
      </c>
      <c r="C16" s="28">
        <v>0</v>
      </c>
      <c r="D16" s="28">
        <v>0</v>
      </c>
      <c r="E16" s="28">
        <v>0</v>
      </c>
      <c r="F16" s="28">
        <v>18257.22</v>
      </c>
      <c r="G16" s="28">
        <v>9128.61</v>
      </c>
      <c r="H16" s="28">
        <v>0</v>
      </c>
      <c r="I16" s="28">
        <v>9128.61</v>
      </c>
      <c r="J16" s="28">
        <v>0</v>
      </c>
      <c r="K16" s="28">
        <v>9128.61</v>
      </c>
    </row>
    <row r="17" spans="1:11" x14ac:dyDescent="0.2">
      <c r="A17" s="27" t="s">
        <v>1750</v>
      </c>
      <c r="B17" s="27" t="s">
        <v>1751</v>
      </c>
      <c r="C17" s="28">
        <v>0</v>
      </c>
      <c r="D17" s="28">
        <v>0</v>
      </c>
      <c r="E17" s="28">
        <v>0</v>
      </c>
      <c r="F17" s="28">
        <v>7470</v>
      </c>
      <c r="G17" s="28">
        <v>0</v>
      </c>
      <c r="H17" s="28">
        <v>0</v>
      </c>
      <c r="I17" s="28">
        <v>7470</v>
      </c>
      <c r="J17" s="28">
        <v>7470</v>
      </c>
      <c r="K17" s="28">
        <v>0</v>
      </c>
    </row>
    <row r="18" spans="1:11" x14ac:dyDescent="0.2">
      <c r="A18" s="27" t="s">
        <v>1752</v>
      </c>
      <c r="B18" s="27" t="s">
        <v>1753</v>
      </c>
      <c r="C18" s="28">
        <v>0</v>
      </c>
      <c r="D18" s="28">
        <v>0</v>
      </c>
      <c r="E18" s="28">
        <v>0</v>
      </c>
      <c r="F18" s="28">
        <v>169729.82</v>
      </c>
      <c r="G18" s="28">
        <v>0</v>
      </c>
      <c r="H18" s="28">
        <v>0</v>
      </c>
      <c r="I18" s="28">
        <v>169729.82</v>
      </c>
      <c r="J18" s="28">
        <v>169729.82</v>
      </c>
      <c r="K18" s="28">
        <v>0</v>
      </c>
    </row>
    <row r="19" spans="1:11" x14ac:dyDescent="0.2">
      <c r="A19" s="27" t="s">
        <v>585</v>
      </c>
      <c r="B19" s="27" t="s">
        <v>1043</v>
      </c>
      <c r="C19" s="28">
        <v>0</v>
      </c>
      <c r="D19" s="28">
        <v>0</v>
      </c>
      <c r="E19" s="28">
        <v>0</v>
      </c>
      <c r="F19" s="28">
        <v>14085.36</v>
      </c>
      <c r="G19" s="28">
        <v>0</v>
      </c>
      <c r="H19" s="28">
        <v>0</v>
      </c>
      <c r="I19" s="28">
        <v>14085.36</v>
      </c>
      <c r="J19" s="28">
        <v>14085.36</v>
      </c>
      <c r="K19" s="28">
        <v>0</v>
      </c>
    </row>
    <row r="20" spans="1:11" x14ac:dyDescent="0.2">
      <c r="A20" s="27" t="s">
        <v>1754</v>
      </c>
      <c r="B20" s="27" t="s">
        <v>1755</v>
      </c>
      <c r="C20" s="28">
        <v>0</v>
      </c>
      <c r="D20" s="28">
        <v>0</v>
      </c>
      <c r="E20" s="28">
        <v>0</v>
      </c>
      <c r="F20" s="28">
        <v>149845</v>
      </c>
      <c r="G20" s="28">
        <v>0</v>
      </c>
      <c r="H20" s="28">
        <v>0</v>
      </c>
      <c r="I20" s="28">
        <v>149845</v>
      </c>
      <c r="J20" s="28">
        <v>149845</v>
      </c>
      <c r="K20" s="28">
        <v>0</v>
      </c>
    </row>
    <row r="21" spans="1:11" x14ac:dyDescent="0.2">
      <c r="A21" s="27" t="s">
        <v>1756</v>
      </c>
      <c r="B21" s="27" t="s">
        <v>1757</v>
      </c>
      <c r="C21" s="28">
        <v>0</v>
      </c>
      <c r="D21" s="28">
        <v>0</v>
      </c>
      <c r="E21" s="28">
        <v>0</v>
      </c>
      <c r="F21" s="28">
        <v>36515.74</v>
      </c>
      <c r="G21" s="28">
        <v>0</v>
      </c>
      <c r="H21" s="28">
        <v>0</v>
      </c>
      <c r="I21" s="28">
        <v>36515.74</v>
      </c>
      <c r="J21" s="28">
        <v>36515.74</v>
      </c>
      <c r="K21" s="28">
        <v>0</v>
      </c>
    </row>
    <row r="22" spans="1:11" x14ac:dyDescent="0.2">
      <c r="A22" s="27" t="s">
        <v>1758</v>
      </c>
      <c r="B22" s="27" t="s">
        <v>1759</v>
      </c>
      <c r="C22" s="28">
        <v>0</v>
      </c>
      <c r="D22" s="28">
        <v>0</v>
      </c>
      <c r="E22" s="28">
        <v>0</v>
      </c>
      <c r="F22" s="28">
        <v>197666.25</v>
      </c>
      <c r="G22" s="28">
        <v>0</v>
      </c>
      <c r="H22" s="28">
        <v>0</v>
      </c>
      <c r="I22" s="28">
        <v>197666.25</v>
      </c>
      <c r="J22" s="28">
        <v>197666.25</v>
      </c>
      <c r="K22" s="28">
        <v>0</v>
      </c>
    </row>
    <row r="23" spans="1:11" x14ac:dyDescent="0.2">
      <c r="A23" s="27" t="s">
        <v>1760</v>
      </c>
      <c r="B23" s="27" t="s">
        <v>1761</v>
      </c>
      <c r="C23" s="28">
        <v>0</v>
      </c>
      <c r="D23" s="28">
        <v>0</v>
      </c>
      <c r="E23" s="28">
        <v>0</v>
      </c>
      <c r="F23" s="28">
        <v>29782.5</v>
      </c>
      <c r="G23" s="28">
        <v>0</v>
      </c>
      <c r="H23" s="28">
        <v>0</v>
      </c>
      <c r="I23" s="28">
        <v>29782.5</v>
      </c>
      <c r="J23" s="28">
        <v>29782.5</v>
      </c>
      <c r="K23" s="28">
        <v>0</v>
      </c>
    </row>
    <row r="24" spans="1:11" x14ac:dyDescent="0.2">
      <c r="A24" s="27" t="s">
        <v>1317</v>
      </c>
      <c r="B24" s="27" t="s">
        <v>1565</v>
      </c>
      <c r="C24" s="28">
        <v>0</v>
      </c>
      <c r="D24" s="28">
        <v>0</v>
      </c>
      <c r="E24" s="28">
        <v>0</v>
      </c>
      <c r="F24" s="28">
        <v>78607.850000000006</v>
      </c>
      <c r="G24" s="28">
        <v>0</v>
      </c>
      <c r="H24" s="28">
        <v>0</v>
      </c>
      <c r="I24" s="28">
        <v>78607.850000000006</v>
      </c>
      <c r="J24" s="28">
        <v>78607.850000000006</v>
      </c>
      <c r="K24" s="28">
        <v>0</v>
      </c>
    </row>
    <row r="25" spans="1:11" x14ac:dyDescent="0.2">
      <c r="A25" s="27" t="s">
        <v>1762</v>
      </c>
      <c r="B25" s="27" t="s">
        <v>1763</v>
      </c>
      <c r="C25" s="28">
        <v>0</v>
      </c>
      <c r="D25" s="28">
        <v>0</v>
      </c>
      <c r="E25" s="28">
        <v>0</v>
      </c>
      <c r="F25" s="28">
        <v>659512.39</v>
      </c>
      <c r="G25" s="28">
        <v>0</v>
      </c>
      <c r="H25" s="28">
        <v>0</v>
      </c>
      <c r="I25" s="28">
        <v>659512.39</v>
      </c>
      <c r="J25" s="28">
        <v>659512.39</v>
      </c>
      <c r="K25" s="28">
        <v>0</v>
      </c>
    </row>
    <row r="26" spans="1:11" x14ac:dyDescent="0.2">
      <c r="A26" s="27" t="s">
        <v>1764</v>
      </c>
      <c r="B26" s="27" t="s">
        <v>1765</v>
      </c>
      <c r="C26" s="28">
        <v>0</v>
      </c>
      <c r="D26" s="28">
        <v>0</v>
      </c>
      <c r="E26" s="28">
        <v>0</v>
      </c>
      <c r="F26" s="28">
        <v>78200</v>
      </c>
      <c r="G26" s="28">
        <v>0</v>
      </c>
      <c r="H26" s="28">
        <v>0</v>
      </c>
      <c r="I26" s="28">
        <v>78200</v>
      </c>
      <c r="J26" s="28">
        <v>78200</v>
      </c>
      <c r="K26" s="28">
        <v>0</v>
      </c>
    </row>
    <row r="27" spans="1:11" x14ac:dyDescent="0.2">
      <c r="A27" s="27" t="s">
        <v>609</v>
      </c>
      <c r="B27" s="27" t="s">
        <v>1549</v>
      </c>
      <c r="C27" s="28">
        <v>0</v>
      </c>
      <c r="D27" s="28">
        <v>0</v>
      </c>
      <c r="E27" s="28">
        <v>0</v>
      </c>
      <c r="F27" s="28">
        <v>44006.64</v>
      </c>
      <c r="G27" s="28">
        <v>0</v>
      </c>
      <c r="H27" s="28">
        <v>0</v>
      </c>
      <c r="I27" s="28">
        <v>44006.64</v>
      </c>
      <c r="J27" s="28">
        <v>44006.64</v>
      </c>
      <c r="K27" s="28">
        <v>0</v>
      </c>
    </row>
    <row r="28" spans="1:11" x14ac:dyDescent="0.2">
      <c r="A28" s="27" t="s">
        <v>614</v>
      </c>
      <c r="B28" s="27" t="s">
        <v>976</v>
      </c>
      <c r="C28" s="28">
        <v>0</v>
      </c>
      <c r="D28" s="28">
        <v>0</v>
      </c>
      <c r="E28" s="28">
        <v>0</v>
      </c>
      <c r="F28" s="28">
        <v>39881.599999999999</v>
      </c>
      <c r="G28" s="28">
        <v>0</v>
      </c>
      <c r="H28" s="28">
        <v>0</v>
      </c>
      <c r="I28" s="28">
        <v>39881.599999999999</v>
      </c>
      <c r="J28" s="28">
        <v>39881.599999999999</v>
      </c>
      <c r="K28" s="28">
        <v>0</v>
      </c>
    </row>
    <row r="29" spans="1:11" x14ac:dyDescent="0.2">
      <c r="A29" s="27" t="s">
        <v>617</v>
      </c>
      <c r="B29" s="27" t="s">
        <v>1045</v>
      </c>
      <c r="C29" s="28">
        <v>0</v>
      </c>
      <c r="D29" s="28">
        <v>0</v>
      </c>
      <c r="E29" s="28">
        <v>0</v>
      </c>
      <c r="F29" s="28">
        <v>160617.35999999999</v>
      </c>
      <c r="G29" s="28">
        <v>0</v>
      </c>
      <c r="H29" s="28">
        <v>0</v>
      </c>
      <c r="I29" s="28">
        <v>160617.35999999999</v>
      </c>
      <c r="J29" s="28">
        <v>160617.35999999999</v>
      </c>
      <c r="K29" s="28">
        <v>0</v>
      </c>
    </row>
    <row r="30" spans="1:11" x14ac:dyDescent="0.2">
      <c r="A30" s="27" t="s">
        <v>618</v>
      </c>
      <c r="B30" s="27" t="s">
        <v>1046</v>
      </c>
      <c r="C30" s="28">
        <v>0</v>
      </c>
      <c r="D30" s="28">
        <v>0</v>
      </c>
      <c r="E30" s="28">
        <v>0</v>
      </c>
      <c r="F30" s="28">
        <v>81993.429999999993</v>
      </c>
      <c r="G30" s="28">
        <v>0</v>
      </c>
      <c r="H30" s="28">
        <v>0</v>
      </c>
      <c r="I30" s="28">
        <v>81993.429999999993</v>
      </c>
      <c r="J30" s="28">
        <v>0</v>
      </c>
      <c r="K30" s="28">
        <v>81993.429999999993</v>
      </c>
    </row>
    <row r="31" spans="1:11" x14ac:dyDescent="0.2">
      <c r="A31" s="27" t="s">
        <v>619</v>
      </c>
      <c r="B31" s="27" t="s">
        <v>1047</v>
      </c>
      <c r="C31" s="28">
        <v>0</v>
      </c>
      <c r="D31" s="28">
        <v>0</v>
      </c>
      <c r="E31" s="28">
        <v>0</v>
      </c>
      <c r="F31" s="28">
        <v>29164.68</v>
      </c>
      <c r="G31" s="28">
        <v>0</v>
      </c>
      <c r="H31" s="28">
        <v>0</v>
      </c>
      <c r="I31" s="28">
        <v>29164.68</v>
      </c>
      <c r="J31" s="28">
        <v>0</v>
      </c>
      <c r="K31" s="28">
        <v>29164.68</v>
      </c>
    </row>
    <row r="32" spans="1:11" x14ac:dyDescent="0.2">
      <c r="A32" s="27" t="s">
        <v>621</v>
      </c>
      <c r="B32" s="27" t="s">
        <v>1049</v>
      </c>
      <c r="C32" s="28">
        <v>0</v>
      </c>
      <c r="D32" s="28">
        <v>0</v>
      </c>
      <c r="E32" s="28">
        <v>0</v>
      </c>
      <c r="F32" s="28">
        <v>36938.300000000003</v>
      </c>
      <c r="G32" s="28">
        <v>0</v>
      </c>
      <c r="H32" s="28">
        <v>0</v>
      </c>
      <c r="I32" s="28">
        <v>36938.300000000003</v>
      </c>
      <c r="J32" s="28">
        <v>36938.300000000003</v>
      </c>
      <c r="K32" s="28">
        <v>0</v>
      </c>
    </row>
    <row r="33" spans="1:11" x14ac:dyDescent="0.2">
      <c r="A33" s="27" t="s">
        <v>622</v>
      </c>
      <c r="B33" s="27" t="s">
        <v>1050</v>
      </c>
      <c r="C33" s="28">
        <v>0</v>
      </c>
      <c r="D33" s="28">
        <v>0</v>
      </c>
      <c r="E33" s="28">
        <v>0</v>
      </c>
      <c r="F33" s="28">
        <v>28565.62</v>
      </c>
      <c r="G33" s="28">
        <v>0</v>
      </c>
      <c r="H33" s="28">
        <v>0</v>
      </c>
      <c r="I33" s="28">
        <v>28565.62</v>
      </c>
      <c r="J33" s="28">
        <v>28565.62</v>
      </c>
      <c r="K33" s="28">
        <v>0</v>
      </c>
    </row>
    <row r="34" spans="1:11" x14ac:dyDescent="0.2">
      <c r="A34" s="27" t="s">
        <v>623</v>
      </c>
      <c r="B34" s="27" t="s">
        <v>1051</v>
      </c>
      <c r="C34" s="28">
        <v>0</v>
      </c>
      <c r="D34" s="28">
        <v>0</v>
      </c>
      <c r="E34" s="28">
        <v>0</v>
      </c>
      <c r="F34" s="28">
        <v>41658.199999999997</v>
      </c>
      <c r="G34" s="28">
        <v>0</v>
      </c>
      <c r="H34" s="28">
        <v>0</v>
      </c>
      <c r="I34" s="28">
        <v>41658.199999999997</v>
      </c>
      <c r="J34" s="28">
        <v>41658.199999999997</v>
      </c>
      <c r="K34" s="28">
        <v>0</v>
      </c>
    </row>
    <row r="35" spans="1:11" x14ac:dyDescent="0.2">
      <c r="A35" s="27" t="s">
        <v>624</v>
      </c>
      <c r="B35" s="27" t="s">
        <v>1052</v>
      </c>
      <c r="C35" s="28">
        <v>0</v>
      </c>
      <c r="D35" s="28">
        <v>0</v>
      </c>
      <c r="E35" s="28">
        <v>0</v>
      </c>
      <c r="F35" s="28">
        <v>83316.39</v>
      </c>
      <c r="G35" s="28">
        <v>0</v>
      </c>
      <c r="H35" s="28">
        <v>0</v>
      </c>
      <c r="I35" s="28">
        <v>83316.39</v>
      </c>
      <c r="J35" s="28">
        <v>83316.39</v>
      </c>
      <c r="K35" s="28">
        <v>0</v>
      </c>
    </row>
    <row r="36" spans="1:11" x14ac:dyDescent="0.2">
      <c r="A36" s="27" t="s">
        <v>625</v>
      </c>
      <c r="B36" s="27" t="s">
        <v>1053</v>
      </c>
      <c r="C36" s="28">
        <v>0</v>
      </c>
      <c r="D36" s="28">
        <v>0</v>
      </c>
      <c r="E36" s="28">
        <v>0</v>
      </c>
      <c r="F36" s="28">
        <v>10796.9</v>
      </c>
      <c r="G36" s="28">
        <v>0</v>
      </c>
      <c r="H36" s="28">
        <v>0</v>
      </c>
      <c r="I36" s="28">
        <v>10796.9</v>
      </c>
      <c r="J36" s="28">
        <v>10796.9</v>
      </c>
      <c r="K36" s="28">
        <v>0</v>
      </c>
    </row>
    <row r="37" spans="1:11" x14ac:dyDescent="0.2">
      <c r="A37" s="27" t="s">
        <v>626</v>
      </c>
      <c r="B37" s="27" t="s">
        <v>1054</v>
      </c>
      <c r="C37" s="28">
        <v>0</v>
      </c>
      <c r="D37" s="28">
        <v>0</v>
      </c>
      <c r="E37" s="28">
        <v>0</v>
      </c>
      <c r="F37" s="28">
        <v>12531.34</v>
      </c>
      <c r="G37" s="28">
        <v>0</v>
      </c>
      <c r="H37" s="28">
        <v>0</v>
      </c>
      <c r="I37" s="28">
        <v>12531.34</v>
      </c>
      <c r="J37" s="28">
        <v>12531.34</v>
      </c>
      <c r="K37" s="28">
        <v>0</v>
      </c>
    </row>
    <row r="38" spans="1:11" x14ac:dyDescent="0.2">
      <c r="A38" s="27" t="s">
        <v>1318</v>
      </c>
      <c r="B38" s="27" t="s">
        <v>1648</v>
      </c>
      <c r="C38" s="28">
        <v>0</v>
      </c>
      <c r="D38" s="28">
        <v>0</v>
      </c>
      <c r="E38" s="28">
        <v>0</v>
      </c>
      <c r="F38" s="28">
        <v>18000</v>
      </c>
      <c r="G38" s="28">
        <v>0</v>
      </c>
      <c r="H38" s="28">
        <v>0</v>
      </c>
      <c r="I38" s="28">
        <v>18000</v>
      </c>
      <c r="J38" s="28">
        <v>18000</v>
      </c>
      <c r="K38" s="28">
        <v>0</v>
      </c>
    </row>
    <row r="39" spans="1:11" x14ac:dyDescent="0.2">
      <c r="A39" s="27" t="s">
        <v>1319</v>
      </c>
      <c r="B39" s="27" t="s">
        <v>1649</v>
      </c>
      <c r="C39" s="28">
        <v>0</v>
      </c>
      <c r="D39" s="28">
        <v>0</v>
      </c>
      <c r="E39" s="28">
        <v>0</v>
      </c>
      <c r="F39" s="28">
        <v>168774.71</v>
      </c>
      <c r="G39" s="28">
        <v>0</v>
      </c>
      <c r="H39" s="28">
        <v>0</v>
      </c>
      <c r="I39" s="28">
        <v>168774.71</v>
      </c>
      <c r="J39" s="28">
        <v>168774.71</v>
      </c>
      <c r="K39" s="28">
        <v>0</v>
      </c>
    </row>
    <row r="40" spans="1:11" x14ac:dyDescent="0.2">
      <c r="A40" s="27" t="s">
        <v>1322</v>
      </c>
      <c r="B40" s="27" t="s">
        <v>1566</v>
      </c>
      <c r="C40" s="28">
        <v>0</v>
      </c>
      <c r="D40" s="28">
        <v>0</v>
      </c>
      <c r="E40" s="28">
        <v>0</v>
      </c>
      <c r="F40" s="28">
        <v>112851.58</v>
      </c>
      <c r="G40" s="28">
        <v>56425.79</v>
      </c>
      <c r="H40" s="28">
        <v>0</v>
      </c>
      <c r="I40" s="28">
        <v>56425.79</v>
      </c>
      <c r="J40" s="28">
        <v>0</v>
      </c>
      <c r="K40" s="28">
        <v>56425.79</v>
      </c>
    </row>
    <row r="41" spans="1:11" x14ac:dyDescent="0.2">
      <c r="A41" s="27" t="s">
        <v>1323</v>
      </c>
      <c r="B41" s="27" t="s">
        <v>1567</v>
      </c>
      <c r="C41" s="28">
        <v>0</v>
      </c>
      <c r="D41" s="28">
        <v>0</v>
      </c>
      <c r="E41" s="28">
        <v>0</v>
      </c>
      <c r="F41" s="28">
        <v>28583.25</v>
      </c>
      <c r="G41" s="28">
        <v>0</v>
      </c>
      <c r="H41" s="28">
        <v>0</v>
      </c>
      <c r="I41" s="28">
        <v>28583.25</v>
      </c>
      <c r="J41" s="28">
        <v>0</v>
      </c>
      <c r="K41" s="28">
        <v>28583.25</v>
      </c>
    </row>
    <row r="42" spans="1:11" x14ac:dyDescent="0.2">
      <c r="A42" s="27" t="s">
        <v>1324</v>
      </c>
      <c r="B42" s="27" t="s">
        <v>1568</v>
      </c>
      <c r="C42" s="28">
        <v>0</v>
      </c>
      <c r="D42" s="28">
        <v>0</v>
      </c>
      <c r="E42" s="28">
        <v>0</v>
      </c>
      <c r="F42" s="28">
        <v>37336.39</v>
      </c>
      <c r="G42" s="28">
        <v>0</v>
      </c>
      <c r="H42" s="28">
        <v>0</v>
      </c>
      <c r="I42" s="28">
        <v>37336.39</v>
      </c>
      <c r="J42" s="28">
        <v>0</v>
      </c>
      <c r="K42" s="28">
        <v>37336.39</v>
      </c>
    </row>
    <row r="43" spans="1:11" x14ac:dyDescent="0.2">
      <c r="A43" s="27" t="s">
        <v>1326</v>
      </c>
      <c r="B43" s="27" t="s">
        <v>1570</v>
      </c>
      <c r="C43" s="28">
        <v>0</v>
      </c>
      <c r="D43" s="28">
        <v>0</v>
      </c>
      <c r="E43" s="28">
        <v>0</v>
      </c>
      <c r="F43" s="28">
        <v>9537.7000000000007</v>
      </c>
      <c r="G43" s="28">
        <v>0</v>
      </c>
      <c r="H43" s="28">
        <v>0</v>
      </c>
      <c r="I43" s="28">
        <v>9537.7000000000007</v>
      </c>
      <c r="J43" s="28">
        <v>9537.7000000000007</v>
      </c>
      <c r="K43" s="28">
        <v>0</v>
      </c>
    </row>
    <row r="44" spans="1:11" x14ac:dyDescent="0.2">
      <c r="A44" s="27" t="s">
        <v>1327</v>
      </c>
      <c r="B44" s="27" t="s">
        <v>1652</v>
      </c>
      <c r="C44" s="28">
        <v>0</v>
      </c>
      <c r="D44" s="28">
        <v>0</v>
      </c>
      <c r="E44" s="28">
        <v>0</v>
      </c>
      <c r="F44" s="28">
        <v>297930.98</v>
      </c>
      <c r="G44" s="28">
        <v>0</v>
      </c>
      <c r="H44" s="28">
        <v>0</v>
      </c>
      <c r="I44" s="28">
        <v>297930.98</v>
      </c>
      <c r="J44" s="28">
        <v>0</v>
      </c>
      <c r="K44" s="28">
        <v>297930.98</v>
      </c>
    </row>
    <row r="45" spans="1:11" x14ac:dyDescent="0.2">
      <c r="A45" s="27" t="s">
        <v>1766</v>
      </c>
      <c r="B45" s="27" t="s">
        <v>1767</v>
      </c>
      <c r="C45" s="28">
        <v>0</v>
      </c>
      <c r="D45" s="28">
        <v>0</v>
      </c>
      <c r="E45" s="28">
        <v>0</v>
      </c>
      <c r="F45" s="28">
        <v>135700</v>
      </c>
      <c r="G45" s="28">
        <v>0</v>
      </c>
      <c r="H45" s="28">
        <v>0</v>
      </c>
      <c r="I45" s="28">
        <v>135700</v>
      </c>
      <c r="J45" s="28">
        <v>135700</v>
      </c>
      <c r="K45" s="28">
        <v>0</v>
      </c>
    </row>
    <row r="46" spans="1:11" x14ac:dyDescent="0.2">
      <c r="A46" s="27" t="s">
        <v>1768</v>
      </c>
      <c r="B46" s="27" t="s">
        <v>1769</v>
      </c>
      <c r="C46" s="28">
        <v>0</v>
      </c>
      <c r="D46" s="28">
        <v>0</v>
      </c>
      <c r="E46" s="28">
        <v>0</v>
      </c>
      <c r="F46" s="28">
        <v>77050</v>
      </c>
      <c r="G46" s="28">
        <v>0</v>
      </c>
      <c r="H46" s="28">
        <v>0</v>
      </c>
      <c r="I46" s="28">
        <v>77050</v>
      </c>
      <c r="J46" s="28">
        <v>77050</v>
      </c>
      <c r="K46" s="28">
        <v>0</v>
      </c>
    </row>
    <row r="47" spans="1:11" x14ac:dyDescent="0.2">
      <c r="A47" s="27" t="s">
        <v>1770</v>
      </c>
      <c r="B47" s="27" t="s">
        <v>1771</v>
      </c>
      <c r="C47" s="28">
        <v>0</v>
      </c>
      <c r="D47" s="28">
        <v>0</v>
      </c>
      <c r="E47" s="28">
        <v>0</v>
      </c>
      <c r="F47" s="28">
        <v>117070</v>
      </c>
      <c r="G47" s="28">
        <v>0</v>
      </c>
      <c r="H47" s="28">
        <v>0</v>
      </c>
      <c r="I47" s="28">
        <v>117070</v>
      </c>
      <c r="J47" s="28">
        <v>117070</v>
      </c>
      <c r="K47" s="28">
        <v>0</v>
      </c>
    </row>
    <row r="48" spans="1:11" x14ac:dyDescent="0.2">
      <c r="A48" s="27" t="s">
        <v>1772</v>
      </c>
      <c r="B48" s="27" t="s">
        <v>1773</v>
      </c>
      <c r="C48" s="28">
        <v>0</v>
      </c>
      <c r="D48" s="28">
        <v>0</v>
      </c>
      <c r="E48" s="28">
        <v>0</v>
      </c>
      <c r="F48" s="28">
        <v>113850</v>
      </c>
      <c r="G48" s="28">
        <v>0</v>
      </c>
      <c r="H48" s="28">
        <v>0</v>
      </c>
      <c r="I48" s="28">
        <v>113850</v>
      </c>
      <c r="J48" s="28">
        <v>113850</v>
      </c>
      <c r="K48" s="28">
        <v>0</v>
      </c>
    </row>
    <row r="49" spans="1:11" x14ac:dyDescent="0.2">
      <c r="A49" s="27" t="s">
        <v>1774</v>
      </c>
      <c r="B49" s="27" t="s">
        <v>1775</v>
      </c>
      <c r="C49" s="28">
        <v>0</v>
      </c>
      <c r="D49" s="28">
        <v>0</v>
      </c>
      <c r="E49" s="28">
        <v>0</v>
      </c>
      <c r="F49" s="28">
        <v>175983</v>
      </c>
      <c r="G49" s="28">
        <v>0</v>
      </c>
      <c r="H49" s="28">
        <v>0</v>
      </c>
      <c r="I49" s="28">
        <v>175983</v>
      </c>
      <c r="J49" s="28">
        <v>175983</v>
      </c>
      <c r="K49" s="28">
        <v>0</v>
      </c>
    </row>
    <row r="50" spans="1:11" x14ac:dyDescent="0.2">
      <c r="A50" s="27" t="s">
        <v>1776</v>
      </c>
      <c r="B50" s="27" t="s">
        <v>1777</v>
      </c>
      <c r="C50" s="28">
        <v>0</v>
      </c>
      <c r="D50" s="28">
        <v>0</v>
      </c>
      <c r="E50" s="28">
        <v>0</v>
      </c>
      <c r="F50" s="28">
        <v>9584.43</v>
      </c>
      <c r="G50" s="28">
        <v>0</v>
      </c>
      <c r="H50" s="28">
        <v>0</v>
      </c>
      <c r="I50" s="28">
        <v>9584.43</v>
      </c>
      <c r="J50" s="28">
        <v>0</v>
      </c>
      <c r="K50" s="28">
        <v>9584.43</v>
      </c>
    </row>
    <row r="51" spans="1:11" x14ac:dyDescent="0.2">
      <c r="A51" s="27" t="s">
        <v>1778</v>
      </c>
      <c r="B51" s="27" t="s">
        <v>1779</v>
      </c>
      <c r="C51" s="28">
        <v>0</v>
      </c>
      <c r="D51" s="28">
        <v>0</v>
      </c>
      <c r="E51" s="28">
        <v>0</v>
      </c>
      <c r="F51" s="28">
        <v>169647</v>
      </c>
      <c r="G51" s="28">
        <v>0</v>
      </c>
      <c r="H51" s="28">
        <v>0</v>
      </c>
      <c r="I51" s="28">
        <v>169647</v>
      </c>
      <c r="J51" s="28">
        <v>169647</v>
      </c>
      <c r="K51" s="28">
        <v>0</v>
      </c>
    </row>
    <row r="52" spans="1:11" x14ac:dyDescent="0.2">
      <c r="A52" s="27" t="s">
        <v>1780</v>
      </c>
      <c r="B52" s="27" t="s">
        <v>1781</v>
      </c>
      <c r="C52" s="28">
        <v>0</v>
      </c>
      <c r="D52" s="28">
        <v>0</v>
      </c>
      <c r="E52" s="28">
        <v>0</v>
      </c>
      <c r="F52" s="28">
        <v>145541</v>
      </c>
      <c r="G52" s="28">
        <v>0</v>
      </c>
      <c r="H52" s="28">
        <v>0</v>
      </c>
      <c r="I52" s="28">
        <v>145541</v>
      </c>
      <c r="J52" s="28">
        <v>145541</v>
      </c>
      <c r="K52" s="28">
        <v>0</v>
      </c>
    </row>
    <row r="53" spans="1:11" x14ac:dyDescent="0.2">
      <c r="A53" s="27" t="s">
        <v>1782</v>
      </c>
      <c r="B53" s="27" t="s">
        <v>388</v>
      </c>
      <c r="C53" s="28">
        <v>0</v>
      </c>
      <c r="D53" s="28">
        <v>0</v>
      </c>
      <c r="E53" s="28">
        <v>0</v>
      </c>
      <c r="F53" s="28">
        <v>4165.74</v>
      </c>
      <c r="G53" s="28">
        <v>0</v>
      </c>
      <c r="H53" s="28">
        <v>0</v>
      </c>
      <c r="I53" s="28">
        <v>4165.74</v>
      </c>
      <c r="J53" s="28">
        <v>0</v>
      </c>
      <c r="K53" s="28">
        <v>4165.74</v>
      </c>
    </row>
    <row r="54" spans="1:11" x14ac:dyDescent="0.2">
      <c r="A54" s="27" t="s">
        <v>1783</v>
      </c>
      <c r="B54" s="27" t="s">
        <v>1784</v>
      </c>
      <c r="C54" s="28">
        <v>0</v>
      </c>
      <c r="D54" s="28">
        <v>0</v>
      </c>
      <c r="E54" s="28">
        <v>0</v>
      </c>
      <c r="F54" s="28">
        <v>16030.15</v>
      </c>
      <c r="G54" s="28">
        <v>0</v>
      </c>
      <c r="H54" s="28">
        <v>0</v>
      </c>
      <c r="I54" s="28">
        <v>16030.15</v>
      </c>
      <c r="J54" s="28">
        <v>0</v>
      </c>
      <c r="K54" s="28">
        <v>16030.15</v>
      </c>
    </row>
    <row r="55" spans="1:11" x14ac:dyDescent="0.2">
      <c r="A55" s="27" t="s">
        <v>629</v>
      </c>
      <c r="B55" s="27" t="s">
        <v>1550</v>
      </c>
      <c r="C55" s="28">
        <v>0</v>
      </c>
      <c r="D55" s="28">
        <v>0</v>
      </c>
      <c r="E55" s="28">
        <v>0</v>
      </c>
      <c r="F55" s="28">
        <v>4948.42</v>
      </c>
      <c r="G55" s="28">
        <v>0</v>
      </c>
      <c r="H55" s="28">
        <v>0</v>
      </c>
      <c r="I55" s="28">
        <v>4948.42</v>
      </c>
      <c r="J55" s="28">
        <v>4948.42</v>
      </c>
      <c r="K55" s="28">
        <v>0</v>
      </c>
    </row>
    <row r="56" spans="1:11" x14ac:dyDescent="0.2">
      <c r="A56" s="27" t="s">
        <v>630</v>
      </c>
      <c r="B56" s="27" t="s">
        <v>979</v>
      </c>
      <c r="C56" s="28">
        <v>0</v>
      </c>
      <c r="D56" s="28">
        <v>0</v>
      </c>
      <c r="E56" s="28">
        <v>0</v>
      </c>
      <c r="F56" s="28">
        <v>89885.3</v>
      </c>
      <c r="G56" s="28">
        <v>0</v>
      </c>
      <c r="H56" s="28">
        <v>0</v>
      </c>
      <c r="I56" s="28">
        <v>89885.3</v>
      </c>
      <c r="J56" s="28">
        <v>89885.3</v>
      </c>
      <c r="K56" s="28">
        <v>0</v>
      </c>
    </row>
    <row r="57" spans="1:11" x14ac:dyDescent="0.2">
      <c r="A57" s="27" t="s">
        <v>631</v>
      </c>
      <c r="B57" s="27" t="s">
        <v>1551</v>
      </c>
      <c r="C57" s="28">
        <v>0</v>
      </c>
      <c r="D57" s="28">
        <v>0</v>
      </c>
      <c r="E57" s="28">
        <v>0</v>
      </c>
      <c r="F57" s="28">
        <v>8637.5</v>
      </c>
      <c r="G57" s="28">
        <v>0</v>
      </c>
      <c r="H57" s="28">
        <v>0</v>
      </c>
      <c r="I57" s="28">
        <v>8637.5</v>
      </c>
      <c r="J57" s="28">
        <v>8637.5</v>
      </c>
      <c r="K57" s="28">
        <v>0</v>
      </c>
    </row>
    <row r="58" spans="1:11" x14ac:dyDescent="0.2">
      <c r="A58" s="27" t="s">
        <v>632</v>
      </c>
      <c r="B58" s="27" t="s">
        <v>1571</v>
      </c>
      <c r="C58" s="28">
        <v>0</v>
      </c>
      <c r="D58" s="28">
        <v>0</v>
      </c>
      <c r="E58" s="28">
        <v>0</v>
      </c>
      <c r="F58" s="28">
        <v>10749.72</v>
      </c>
      <c r="G58" s="28">
        <v>0</v>
      </c>
      <c r="H58" s="28">
        <v>0</v>
      </c>
      <c r="I58" s="28">
        <v>10749.72</v>
      </c>
      <c r="J58" s="28">
        <v>10749.72</v>
      </c>
      <c r="K58" s="28">
        <v>0</v>
      </c>
    </row>
    <row r="59" spans="1:11" x14ac:dyDescent="0.2">
      <c r="A59" s="27" t="s">
        <v>633</v>
      </c>
      <c r="B59" s="27" t="s">
        <v>1572</v>
      </c>
      <c r="C59" s="28">
        <v>0</v>
      </c>
      <c r="D59" s="28">
        <v>0</v>
      </c>
      <c r="E59" s="28">
        <v>0</v>
      </c>
      <c r="F59" s="28">
        <v>6781.87</v>
      </c>
      <c r="G59" s="28">
        <v>0</v>
      </c>
      <c r="H59" s="28">
        <v>0</v>
      </c>
      <c r="I59" s="28">
        <v>6781.87</v>
      </c>
      <c r="J59" s="28">
        <v>6781.87</v>
      </c>
      <c r="K59" s="28">
        <v>0</v>
      </c>
    </row>
    <row r="60" spans="1:11" x14ac:dyDescent="0.2">
      <c r="A60" s="27" t="s">
        <v>634</v>
      </c>
      <c r="B60" s="27" t="s">
        <v>1573</v>
      </c>
      <c r="C60" s="28">
        <v>0</v>
      </c>
      <c r="D60" s="28">
        <v>0</v>
      </c>
      <c r="E60" s="28">
        <v>0</v>
      </c>
      <c r="F60" s="28">
        <v>23305.14</v>
      </c>
      <c r="G60" s="28">
        <v>0</v>
      </c>
      <c r="H60" s="28">
        <v>0</v>
      </c>
      <c r="I60" s="28">
        <v>23305.14</v>
      </c>
      <c r="J60" s="28">
        <v>23305.14</v>
      </c>
      <c r="K60" s="28">
        <v>0</v>
      </c>
    </row>
    <row r="61" spans="1:11" x14ac:dyDescent="0.2">
      <c r="A61" s="27" t="s">
        <v>640</v>
      </c>
      <c r="B61" s="27" t="s">
        <v>980</v>
      </c>
      <c r="C61" s="28">
        <v>0</v>
      </c>
      <c r="D61" s="28">
        <v>0</v>
      </c>
      <c r="E61" s="28">
        <v>0</v>
      </c>
      <c r="F61" s="28">
        <v>163636.32999999999</v>
      </c>
      <c r="G61" s="28">
        <v>0</v>
      </c>
      <c r="H61" s="28">
        <v>0</v>
      </c>
      <c r="I61" s="28">
        <v>163636.32999999999</v>
      </c>
      <c r="J61" s="28">
        <v>163636.32999999999</v>
      </c>
      <c r="K61" s="28">
        <v>0</v>
      </c>
    </row>
    <row r="62" spans="1:11" x14ac:dyDescent="0.2">
      <c r="A62" s="27" t="s">
        <v>643</v>
      </c>
      <c r="B62" s="27" t="s">
        <v>1056</v>
      </c>
      <c r="C62" s="28">
        <v>0</v>
      </c>
      <c r="D62" s="28">
        <v>0</v>
      </c>
      <c r="E62" s="28">
        <v>0</v>
      </c>
      <c r="F62" s="28">
        <v>29152.59</v>
      </c>
      <c r="G62" s="28">
        <v>0</v>
      </c>
      <c r="H62" s="28">
        <v>0</v>
      </c>
      <c r="I62" s="28">
        <v>29152.59</v>
      </c>
      <c r="J62" s="28">
        <v>0</v>
      </c>
      <c r="K62" s="28">
        <v>29152.59</v>
      </c>
    </row>
    <row r="63" spans="1:11" x14ac:dyDescent="0.2">
      <c r="A63" s="27" t="s">
        <v>1785</v>
      </c>
      <c r="B63" s="27" t="s">
        <v>1786</v>
      </c>
      <c r="C63" s="28">
        <v>0</v>
      </c>
      <c r="D63" s="28">
        <v>0</v>
      </c>
      <c r="E63" s="28">
        <v>0</v>
      </c>
      <c r="F63" s="28">
        <v>11602.5</v>
      </c>
      <c r="G63" s="28">
        <v>0</v>
      </c>
      <c r="H63" s="28">
        <v>0</v>
      </c>
      <c r="I63" s="28">
        <v>11602.5</v>
      </c>
      <c r="J63" s="28">
        <v>11602.5</v>
      </c>
      <c r="K63" s="28">
        <v>0</v>
      </c>
    </row>
    <row r="64" spans="1:11" x14ac:dyDescent="0.2">
      <c r="A64" s="27" t="s">
        <v>1787</v>
      </c>
      <c r="B64" s="27" t="s">
        <v>1788</v>
      </c>
      <c r="C64" s="28">
        <v>0</v>
      </c>
      <c r="D64" s="28">
        <v>0</v>
      </c>
      <c r="E64" s="28">
        <v>0</v>
      </c>
      <c r="F64" s="28">
        <v>9690</v>
      </c>
      <c r="G64" s="28">
        <v>0</v>
      </c>
      <c r="H64" s="28">
        <v>0</v>
      </c>
      <c r="I64" s="28">
        <v>9690</v>
      </c>
      <c r="J64" s="28">
        <v>9690</v>
      </c>
      <c r="K64" s="28">
        <v>0</v>
      </c>
    </row>
    <row r="65" spans="1:11" x14ac:dyDescent="0.2">
      <c r="A65" s="27" t="s">
        <v>644</v>
      </c>
      <c r="B65" s="29" t="s">
        <v>1789</v>
      </c>
      <c r="C65" s="28">
        <v>0</v>
      </c>
      <c r="D65" s="28">
        <v>0</v>
      </c>
      <c r="E65" s="28">
        <v>0</v>
      </c>
      <c r="F65" s="28">
        <v>30540.53</v>
      </c>
      <c r="G65" s="28">
        <v>0</v>
      </c>
      <c r="H65" s="28">
        <v>0</v>
      </c>
      <c r="I65" s="28">
        <v>30540.53</v>
      </c>
      <c r="J65" s="28">
        <v>30540.53</v>
      </c>
      <c r="K65" s="28">
        <v>0</v>
      </c>
    </row>
    <row r="66" spans="1:11" x14ac:dyDescent="0.2">
      <c r="A66" s="27" t="s">
        <v>645</v>
      </c>
      <c r="B66" s="29" t="s">
        <v>1201</v>
      </c>
      <c r="C66" s="28">
        <v>0</v>
      </c>
      <c r="D66" s="28">
        <v>0</v>
      </c>
      <c r="E66" s="28">
        <v>0</v>
      </c>
      <c r="F66" s="28">
        <v>8718.75</v>
      </c>
      <c r="G66" s="28">
        <v>0</v>
      </c>
      <c r="H66" s="28">
        <v>0</v>
      </c>
      <c r="I66" s="28">
        <v>8718.75</v>
      </c>
      <c r="J66" s="28">
        <v>8718.75</v>
      </c>
      <c r="K66" s="28">
        <v>0</v>
      </c>
    </row>
    <row r="67" spans="1:11" x14ac:dyDescent="0.2">
      <c r="A67" s="27" t="s">
        <v>648</v>
      </c>
      <c r="B67" s="29" t="s">
        <v>1790</v>
      </c>
      <c r="C67" s="28">
        <v>0</v>
      </c>
      <c r="D67" s="28">
        <v>0</v>
      </c>
      <c r="E67" s="28">
        <v>0</v>
      </c>
      <c r="F67" s="28">
        <v>45668.71</v>
      </c>
      <c r="G67" s="28">
        <v>0</v>
      </c>
      <c r="H67" s="28">
        <v>0</v>
      </c>
      <c r="I67" s="28">
        <v>45668.71</v>
      </c>
      <c r="J67" s="28">
        <v>0</v>
      </c>
      <c r="K67" s="28">
        <v>45668.71</v>
      </c>
    </row>
    <row r="68" spans="1:11" x14ac:dyDescent="0.2">
      <c r="A68" s="27" t="s">
        <v>650</v>
      </c>
      <c r="B68" s="27" t="s">
        <v>1058</v>
      </c>
      <c r="C68" s="28">
        <v>0</v>
      </c>
      <c r="D68" s="28">
        <v>0</v>
      </c>
      <c r="E68" s="28">
        <v>0</v>
      </c>
      <c r="F68" s="28">
        <v>25478.84</v>
      </c>
      <c r="G68" s="28">
        <v>0</v>
      </c>
      <c r="H68" s="28">
        <v>0</v>
      </c>
      <c r="I68" s="28">
        <v>25478.84</v>
      </c>
      <c r="J68" s="28">
        <v>25478.84</v>
      </c>
      <c r="K68" s="28">
        <v>0</v>
      </c>
    </row>
    <row r="69" spans="1:11" x14ac:dyDescent="0.2">
      <c r="A69" s="27" t="s">
        <v>651</v>
      </c>
      <c r="B69" s="27" t="s">
        <v>1059</v>
      </c>
      <c r="C69" s="28">
        <v>0</v>
      </c>
      <c r="D69" s="28">
        <v>0</v>
      </c>
      <c r="E69" s="28">
        <v>0</v>
      </c>
      <c r="F69" s="28">
        <v>14603.13</v>
      </c>
      <c r="G69" s="28">
        <v>0</v>
      </c>
      <c r="H69" s="28">
        <v>0</v>
      </c>
      <c r="I69" s="28">
        <v>14603.13</v>
      </c>
      <c r="J69" s="28">
        <v>14603.13</v>
      </c>
      <c r="K69" s="28">
        <v>0</v>
      </c>
    </row>
    <row r="70" spans="1:11" x14ac:dyDescent="0.2">
      <c r="A70" s="27" t="s">
        <v>652</v>
      </c>
      <c r="B70" s="27" t="s">
        <v>1060</v>
      </c>
      <c r="C70" s="28">
        <v>0</v>
      </c>
      <c r="D70" s="28">
        <v>0</v>
      </c>
      <c r="E70" s="28">
        <v>0</v>
      </c>
      <c r="F70" s="28">
        <v>15398.66</v>
      </c>
      <c r="G70" s="28">
        <v>0</v>
      </c>
      <c r="H70" s="28">
        <v>0</v>
      </c>
      <c r="I70" s="28">
        <v>15398.66</v>
      </c>
      <c r="J70" s="28">
        <v>15398.66</v>
      </c>
      <c r="K70" s="28">
        <v>0</v>
      </c>
    </row>
    <row r="71" spans="1:11" x14ac:dyDescent="0.2">
      <c r="A71" s="27" t="s">
        <v>653</v>
      </c>
      <c r="B71" s="27" t="s">
        <v>1061</v>
      </c>
      <c r="C71" s="28">
        <v>0</v>
      </c>
      <c r="D71" s="28">
        <v>0</v>
      </c>
      <c r="E71" s="28">
        <v>0</v>
      </c>
      <c r="F71" s="28">
        <v>11902.34</v>
      </c>
      <c r="G71" s="28">
        <v>0</v>
      </c>
      <c r="H71" s="28">
        <v>0</v>
      </c>
      <c r="I71" s="28">
        <v>11902.34</v>
      </c>
      <c r="J71" s="28">
        <v>11902.34</v>
      </c>
      <c r="K71" s="28">
        <v>0</v>
      </c>
    </row>
    <row r="72" spans="1:11" x14ac:dyDescent="0.2">
      <c r="A72" s="27" t="s">
        <v>654</v>
      </c>
      <c r="B72" s="27" t="s">
        <v>1062</v>
      </c>
      <c r="C72" s="28">
        <v>0</v>
      </c>
      <c r="D72" s="28">
        <v>0</v>
      </c>
      <c r="E72" s="28">
        <v>0</v>
      </c>
      <c r="F72" s="28">
        <v>9420.7000000000007</v>
      </c>
      <c r="G72" s="28">
        <v>0</v>
      </c>
      <c r="H72" s="28">
        <v>0</v>
      </c>
      <c r="I72" s="28">
        <v>9420.7000000000007</v>
      </c>
      <c r="J72" s="28">
        <v>9420.7000000000007</v>
      </c>
      <c r="K72" s="28">
        <v>0</v>
      </c>
    </row>
    <row r="73" spans="1:11" x14ac:dyDescent="0.2">
      <c r="A73" s="27" t="s">
        <v>656</v>
      </c>
      <c r="B73" s="27" t="s">
        <v>1063</v>
      </c>
      <c r="C73" s="28">
        <v>0</v>
      </c>
      <c r="D73" s="28">
        <v>0</v>
      </c>
      <c r="E73" s="28">
        <v>0</v>
      </c>
      <c r="F73" s="28">
        <v>145923.91</v>
      </c>
      <c r="G73" s="28">
        <v>0</v>
      </c>
      <c r="H73" s="28">
        <v>0</v>
      </c>
      <c r="I73" s="28">
        <v>145923.91</v>
      </c>
      <c r="J73" s="28">
        <v>145923.91</v>
      </c>
      <c r="K73" s="28">
        <v>0</v>
      </c>
    </row>
    <row r="74" spans="1:11" x14ac:dyDescent="0.2">
      <c r="A74" s="27" t="s">
        <v>1329</v>
      </c>
      <c r="B74" s="27" t="s">
        <v>1654</v>
      </c>
      <c r="C74" s="28">
        <v>0</v>
      </c>
      <c r="D74" s="28">
        <v>0</v>
      </c>
      <c r="E74" s="28">
        <v>0</v>
      </c>
      <c r="F74" s="28">
        <v>1721.83</v>
      </c>
      <c r="G74" s="28">
        <v>0</v>
      </c>
      <c r="H74" s="28">
        <v>0</v>
      </c>
      <c r="I74" s="28">
        <v>1721.83</v>
      </c>
      <c r="J74" s="28">
        <v>1721.83</v>
      </c>
      <c r="K74" s="28">
        <v>0</v>
      </c>
    </row>
    <row r="75" spans="1:11" x14ac:dyDescent="0.2">
      <c r="A75" s="27" t="s">
        <v>1331</v>
      </c>
      <c r="B75" s="27" t="s">
        <v>1656</v>
      </c>
      <c r="C75" s="28">
        <v>0</v>
      </c>
      <c r="D75" s="28">
        <v>0</v>
      </c>
      <c r="E75" s="28">
        <v>0</v>
      </c>
      <c r="F75" s="28">
        <v>3872.24</v>
      </c>
      <c r="G75" s="28">
        <v>0</v>
      </c>
      <c r="H75" s="28">
        <v>0</v>
      </c>
      <c r="I75" s="28">
        <v>3872.24</v>
      </c>
      <c r="J75" s="28">
        <v>0</v>
      </c>
      <c r="K75" s="28">
        <v>3872.24</v>
      </c>
    </row>
    <row r="76" spans="1:11" x14ac:dyDescent="0.2">
      <c r="A76" s="27" t="s">
        <v>1333</v>
      </c>
      <c r="B76" s="27" t="s">
        <v>1575</v>
      </c>
      <c r="C76" s="28">
        <v>0</v>
      </c>
      <c r="D76" s="28">
        <v>0</v>
      </c>
      <c r="E76" s="28">
        <v>0</v>
      </c>
      <c r="F76" s="28">
        <v>33598.339999999997</v>
      </c>
      <c r="G76" s="28">
        <v>0</v>
      </c>
      <c r="H76" s="28">
        <v>0</v>
      </c>
      <c r="I76" s="28">
        <v>33598.339999999997</v>
      </c>
      <c r="J76" s="28">
        <v>0</v>
      </c>
      <c r="K76" s="28">
        <v>33598.339999999997</v>
      </c>
    </row>
    <row r="77" spans="1:11" x14ac:dyDescent="0.2">
      <c r="A77" s="27" t="s">
        <v>1334</v>
      </c>
      <c r="B77" s="27" t="s">
        <v>1576</v>
      </c>
      <c r="C77" s="28">
        <v>0</v>
      </c>
      <c r="D77" s="28">
        <v>0</v>
      </c>
      <c r="E77" s="28">
        <v>0</v>
      </c>
      <c r="F77" s="28">
        <v>65361.51</v>
      </c>
      <c r="G77" s="28">
        <v>0</v>
      </c>
      <c r="H77" s="28">
        <v>0</v>
      </c>
      <c r="I77" s="28">
        <v>65361.51</v>
      </c>
      <c r="J77" s="28">
        <v>0</v>
      </c>
      <c r="K77" s="28">
        <v>65361.51</v>
      </c>
    </row>
    <row r="78" spans="1:11" x14ac:dyDescent="0.2">
      <c r="A78" s="27" t="s">
        <v>1335</v>
      </c>
      <c r="B78" s="27" t="s">
        <v>1577</v>
      </c>
      <c r="C78" s="28">
        <v>0</v>
      </c>
      <c r="D78" s="28">
        <v>0</v>
      </c>
      <c r="E78" s="28">
        <v>0</v>
      </c>
      <c r="F78" s="28">
        <v>26428.9</v>
      </c>
      <c r="G78" s="28">
        <v>0</v>
      </c>
      <c r="H78" s="28">
        <v>0</v>
      </c>
      <c r="I78" s="28">
        <v>26428.9</v>
      </c>
      <c r="J78" s="28">
        <v>0</v>
      </c>
      <c r="K78" s="28">
        <v>26428.9</v>
      </c>
    </row>
    <row r="79" spans="1:11" x14ac:dyDescent="0.2">
      <c r="A79" s="27" t="s">
        <v>1336</v>
      </c>
      <c r="B79" s="27" t="s">
        <v>1578</v>
      </c>
      <c r="C79" s="28">
        <v>0</v>
      </c>
      <c r="D79" s="28">
        <v>0</v>
      </c>
      <c r="E79" s="28">
        <v>0</v>
      </c>
      <c r="F79" s="28">
        <v>16892.2</v>
      </c>
      <c r="G79" s="28">
        <v>0</v>
      </c>
      <c r="H79" s="28">
        <v>0</v>
      </c>
      <c r="I79" s="28">
        <v>16892.2</v>
      </c>
      <c r="J79" s="28">
        <v>0</v>
      </c>
      <c r="K79" s="28">
        <v>16892.2</v>
      </c>
    </row>
    <row r="80" spans="1:11" x14ac:dyDescent="0.2">
      <c r="A80" s="27" t="s">
        <v>1791</v>
      </c>
      <c r="B80" s="27" t="s">
        <v>1792</v>
      </c>
      <c r="C80" s="28">
        <v>0</v>
      </c>
      <c r="D80" s="28">
        <v>0</v>
      </c>
      <c r="E80" s="28">
        <v>0</v>
      </c>
      <c r="F80" s="28">
        <v>124890</v>
      </c>
      <c r="G80" s="28">
        <v>0</v>
      </c>
      <c r="H80" s="28">
        <v>0</v>
      </c>
      <c r="I80" s="28">
        <v>124890</v>
      </c>
      <c r="J80" s="28">
        <v>124890</v>
      </c>
      <c r="K80" s="28">
        <v>0</v>
      </c>
    </row>
    <row r="81" spans="1:11" x14ac:dyDescent="0.2">
      <c r="A81" s="27" t="s">
        <v>1793</v>
      </c>
      <c r="B81" s="27" t="s">
        <v>1794</v>
      </c>
      <c r="C81" s="28">
        <v>0</v>
      </c>
      <c r="D81" s="28">
        <v>0</v>
      </c>
      <c r="E81" s="28">
        <v>0</v>
      </c>
      <c r="F81" s="28">
        <v>107110.03</v>
      </c>
      <c r="G81" s="28">
        <v>0</v>
      </c>
      <c r="H81" s="28">
        <v>0</v>
      </c>
      <c r="I81" s="28">
        <v>107110.03</v>
      </c>
      <c r="J81" s="28">
        <v>107110.03</v>
      </c>
      <c r="K81" s="28">
        <v>0</v>
      </c>
    </row>
    <row r="82" spans="1:11" x14ac:dyDescent="0.2">
      <c r="A82" s="27" t="s">
        <v>1795</v>
      </c>
      <c r="B82" s="27" t="s">
        <v>1796</v>
      </c>
      <c r="C82" s="28">
        <v>0</v>
      </c>
      <c r="D82" s="28">
        <v>0</v>
      </c>
      <c r="E82" s="28">
        <v>0</v>
      </c>
      <c r="F82" s="28">
        <v>46980</v>
      </c>
      <c r="G82" s="28">
        <v>0</v>
      </c>
      <c r="H82" s="28">
        <v>0</v>
      </c>
      <c r="I82" s="28">
        <v>46980</v>
      </c>
      <c r="J82" s="28">
        <v>46980</v>
      </c>
      <c r="K82" s="28">
        <v>0</v>
      </c>
    </row>
    <row r="83" spans="1:11" x14ac:dyDescent="0.2">
      <c r="A83" s="27" t="s">
        <v>1797</v>
      </c>
      <c r="B83" s="27" t="s">
        <v>1798</v>
      </c>
      <c r="C83" s="28">
        <v>0</v>
      </c>
      <c r="D83" s="28">
        <v>0</v>
      </c>
      <c r="E83" s="28">
        <v>0</v>
      </c>
      <c r="F83" s="28">
        <v>183805.03</v>
      </c>
      <c r="G83" s="28">
        <v>0</v>
      </c>
      <c r="H83" s="28">
        <v>0</v>
      </c>
      <c r="I83" s="28">
        <v>183805.03</v>
      </c>
      <c r="J83" s="28">
        <v>183805.03</v>
      </c>
      <c r="K83" s="28">
        <v>0</v>
      </c>
    </row>
    <row r="84" spans="1:11" x14ac:dyDescent="0.2">
      <c r="A84" s="27" t="s">
        <v>1799</v>
      </c>
      <c r="B84" s="27" t="s">
        <v>1800</v>
      </c>
      <c r="C84" s="28">
        <v>0</v>
      </c>
      <c r="D84" s="28">
        <v>0</v>
      </c>
      <c r="E84" s="28">
        <v>0</v>
      </c>
      <c r="F84" s="28">
        <v>46936.13</v>
      </c>
      <c r="G84" s="28">
        <v>0</v>
      </c>
      <c r="H84" s="28">
        <v>0</v>
      </c>
      <c r="I84" s="28">
        <v>46936.13</v>
      </c>
      <c r="J84" s="28">
        <v>46936.13</v>
      </c>
      <c r="K84" s="28">
        <v>0</v>
      </c>
    </row>
    <row r="85" spans="1:11" x14ac:dyDescent="0.2">
      <c r="A85" s="27" t="s">
        <v>1801</v>
      </c>
      <c r="B85" s="27" t="s">
        <v>1802</v>
      </c>
      <c r="C85" s="28">
        <v>0</v>
      </c>
      <c r="D85" s="28">
        <v>0</v>
      </c>
      <c r="E85" s="28">
        <v>0</v>
      </c>
      <c r="F85" s="28">
        <v>109022</v>
      </c>
      <c r="G85" s="28">
        <v>0</v>
      </c>
      <c r="H85" s="28">
        <v>0</v>
      </c>
      <c r="I85" s="28">
        <v>109022</v>
      </c>
      <c r="J85" s="28">
        <v>109022</v>
      </c>
      <c r="K85" s="28">
        <v>0</v>
      </c>
    </row>
    <row r="86" spans="1:11" x14ac:dyDescent="0.2">
      <c r="A86" s="27" t="s">
        <v>1803</v>
      </c>
      <c r="B86" s="27" t="s">
        <v>1804</v>
      </c>
      <c r="C86" s="28">
        <v>0</v>
      </c>
      <c r="D86" s="28">
        <v>0</v>
      </c>
      <c r="E86" s="28">
        <v>0</v>
      </c>
      <c r="F86" s="28">
        <v>45125</v>
      </c>
      <c r="G86" s="28">
        <v>0</v>
      </c>
      <c r="H86" s="28">
        <v>0</v>
      </c>
      <c r="I86" s="28">
        <v>45125</v>
      </c>
      <c r="J86" s="28">
        <v>45125</v>
      </c>
      <c r="K86" s="28">
        <v>0</v>
      </c>
    </row>
    <row r="87" spans="1:11" x14ac:dyDescent="0.2">
      <c r="A87" s="27" t="s">
        <v>1805</v>
      </c>
      <c r="B87" s="27" t="s">
        <v>1806</v>
      </c>
      <c r="C87" s="28">
        <v>0</v>
      </c>
      <c r="D87" s="28">
        <v>0</v>
      </c>
      <c r="E87" s="28">
        <v>0</v>
      </c>
      <c r="F87" s="28">
        <v>1930</v>
      </c>
      <c r="G87" s="28">
        <v>0</v>
      </c>
      <c r="H87" s="28">
        <v>0</v>
      </c>
      <c r="I87" s="28">
        <v>1930</v>
      </c>
      <c r="J87" s="28">
        <v>0</v>
      </c>
      <c r="K87" s="28">
        <v>1930</v>
      </c>
    </row>
    <row r="88" spans="1:11" x14ac:dyDescent="0.2">
      <c r="A88" s="27" t="s">
        <v>1807</v>
      </c>
      <c r="B88" s="27" t="s">
        <v>1808</v>
      </c>
      <c r="C88" s="28">
        <v>0</v>
      </c>
      <c r="D88" s="28">
        <v>0</v>
      </c>
      <c r="E88" s="28">
        <v>0</v>
      </c>
      <c r="F88" s="28">
        <v>33058</v>
      </c>
      <c r="G88" s="28">
        <v>16529</v>
      </c>
      <c r="H88" s="28">
        <v>0</v>
      </c>
      <c r="I88" s="28">
        <v>16529</v>
      </c>
      <c r="J88" s="28">
        <v>0</v>
      </c>
      <c r="K88" s="28">
        <v>16529</v>
      </c>
    </row>
    <row r="89" spans="1:11" x14ac:dyDescent="0.2">
      <c r="A89" s="27" t="s">
        <v>1809</v>
      </c>
      <c r="B89" s="27" t="s">
        <v>1810</v>
      </c>
      <c r="C89" s="28">
        <v>0</v>
      </c>
      <c r="D89" s="28">
        <v>0</v>
      </c>
      <c r="E89" s="28">
        <v>0</v>
      </c>
      <c r="F89" s="28">
        <v>64150.239999999998</v>
      </c>
      <c r="G89" s="28">
        <v>32075.119999999999</v>
      </c>
      <c r="H89" s="28">
        <v>0</v>
      </c>
      <c r="I89" s="28">
        <v>32075.119999999999</v>
      </c>
      <c r="J89" s="28">
        <v>0</v>
      </c>
      <c r="K89" s="28">
        <v>32075.119999999999</v>
      </c>
    </row>
    <row r="90" spans="1:11" x14ac:dyDescent="0.2">
      <c r="A90" s="27" t="s">
        <v>657</v>
      </c>
      <c r="B90" s="27" t="s">
        <v>984</v>
      </c>
      <c r="C90" s="28">
        <v>0</v>
      </c>
      <c r="D90" s="28">
        <v>0</v>
      </c>
      <c r="E90" s="28">
        <v>0</v>
      </c>
      <c r="F90" s="28">
        <v>62912.74</v>
      </c>
      <c r="G90" s="28">
        <v>0</v>
      </c>
      <c r="H90" s="28">
        <v>0</v>
      </c>
      <c r="I90" s="28">
        <v>62912.74</v>
      </c>
      <c r="J90" s="28">
        <v>62912.74</v>
      </c>
      <c r="K90" s="28">
        <v>0</v>
      </c>
    </row>
    <row r="91" spans="1:11" x14ac:dyDescent="0.2">
      <c r="A91" s="27" t="s">
        <v>658</v>
      </c>
      <c r="B91" s="27" t="s">
        <v>985</v>
      </c>
      <c r="C91" s="28">
        <v>0</v>
      </c>
      <c r="D91" s="28">
        <v>0</v>
      </c>
      <c r="E91" s="28">
        <v>0</v>
      </c>
      <c r="F91" s="28">
        <v>58670.38</v>
      </c>
      <c r="G91" s="28">
        <v>0</v>
      </c>
      <c r="H91" s="28">
        <v>0</v>
      </c>
      <c r="I91" s="28">
        <v>58670.38</v>
      </c>
      <c r="J91" s="28">
        <v>58670.38</v>
      </c>
      <c r="K91" s="28">
        <v>0</v>
      </c>
    </row>
    <row r="92" spans="1:11" x14ac:dyDescent="0.2">
      <c r="A92" s="27" t="s">
        <v>660</v>
      </c>
      <c r="B92" s="27" t="s">
        <v>986</v>
      </c>
      <c r="C92" s="28">
        <v>0</v>
      </c>
      <c r="D92" s="28">
        <v>0</v>
      </c>
      <c r="E92" s="28">
        <v>0</v>
      </c>
      <c r="F92" s="28">
        <v>69094.070000000007</v>
      </c>
      <c r="G92" s="28">
        <v>0</v>
      </c>
      <c r="H92" s="28">
        <v>0</v>
      </c>
      <c r="I92" s="28">
        <v>69094.070000000007</v>
      </c>
      <c r="J92" s="28">
        <v>69094.070000000007</v>
      </c>
      <c r="K92" s="28">
        <v>0</v>
      </c>
    </row>
    <row r="93" spans="1:11" x14ac:dyDescent="0.2">
      <c r="A93" s="27" t="s">
        <v>661</v>
      </c>
      <c r="B93" s="27" t="s">
        <v>987</v>
      </c>
      <c r="C93" s="28">
        <v>0</v>
      </c>
      <c r="D93" s="28">
        <v>0</v>
      </c>
      <c r="E93" s="28">
        <v>0</v>
      </c>
      <c r="F93" s="28">
        <v>85662.01</v>
      </c>
      <c r="G93" s="28">
        <v>0</v>
      </c>
      <c r="H93" s="28">
        <v>0</v>
      </c>
      <c r="I93" s="28">
        <v>85662.01</v>
      </c>
      <c r="J93" s="28">
        <v>85662.01</v>
      </c>
      <c r="K93" s="28">
        <v>0</v>
      </c>
    </row>
    <row r="94" spans="1:11" x14ac:dyDescent="0.2">
      <c r="A94" s="27" t="s">
        <v>1580</v>
      </c>
      <c r="B94" s="27" t="s">
        <v>1581</v>
      </c>
      <c r="C94" s="28">
        <v>0</v>
      </c>
      <c r="D94" s="28">
        <v>0</v>
      </c>
      <c r="E94" s="28">
        <v>0</v>
      </c>
      <c r="F94" s="28">
        <v>79948.89</v>
      </c>
      <c r="G94" s="28">
        <v>0</v>
      </c>
      <c r="H94" s="28">
        <v>0</v>
      </c>
      <c r="I94" s="28">
        <v>79948.89</v>
      </c>
      <c r="J94" s="28">
        <v>79948.89</v>
      </c>
      <c r="K94" s="28">
        <v>0</v>
      </c>
    </row>
    <row r="95" spans="1:11" x14ac:dyDescent="0.2">
      <c r="A95" s="27" t="s">
        <v>671</v>
      </c>
      <c r="B95" s="27" t="s">
        <v>1064</v>
      </c>
      <c r="C95" s="28">
        <v>0</v>
      </c>
      <c r="D95" s="28">
        <v>0</v>
      </c>
      <c r="E95" s="28">
        <v>0</v>
      </c>
      <c r="F95" s="28">
        <v>20477.77</v>
      </c>
      <c r="G95" s="28">
        <v>0</v>
      </c>
      <c r="H95" s="28">
        <v>0</v>
      </c>
      <c r="I95" s="28">
        <v>20477.77</v>
      </c>
      <c r="J95" s="28">
        <v>0</v>
      </c>
      <c r="K95" s="28">
        <v>20477.77</v>
      </c>
    </row>
    <row r="96" spans="1:11" x14ac:dyDescent="0.2">
      <c r="A96" s="27" t="s">
        <v>672</v>
      </c>
      <c r="B96" s="27" t="s">
        <v>1065</v>
      </c>
      <c r="C96" s="28">
        <v>0</v>
      </c>
      <c r="D96" s="28">
        <v>0</v>
      </c>
      <c r="E96" s="28">
        <v>0</v>
      </c>
      <c r="F96" s="28">
        <v>7930.19</v>
      </c>
      <c r="G96" s="28">
        <v>0</v>
      </c>
      <c r="H96" s="28">
        <v>0</v>
      </c>
      <c r="I96" s="28">
        <v>7930.19</v>
      </c>
      <c r="J96" s="28">
        <v>7930.19</v>
      </c>
      <c r="K96" s="28">
        <v>0</v>
      </c>
    </row>
    <row r="97" spans="1:11" x14ac:dyDescent="0.2">
      <c r="A97" s="27" t="s">
        <v>1340</v>
      </c>
      <c r="B97" s="27" t="s">
        <v>1659</v>
      </c>
      <c r="C97" s="28">
        <v>0</v>
      </c>
      <c r="D97" s="28">
        <v>0</v>
      </c>
      <c r="E97" s="28">
        <v>0</v>
      </c>
      <c r="F97" s="28">
        <v>8297.76</v>
      </c>
      <c r="G97" s="28">
        <v>0</v>
      </c>
      <c r="H97" s="28">
        <v>0</v>
      </c>
      <c r="I97" s="28">
        <v>8297.76</v>
      </c>
      <c r="J97" s="28">
        <v>0</v>
      </c>
      <c r="K97" s="28">
        <v>8297.76</v>
      </c>
    </row>
    <row r="98" spans="1:11" x14ac:dyDescent="0.2">
      <c r="A98" s="27" t="s">
        <v>1342</v>
      </c>
      <c r="B98" s="27" t="s">
        <v>1582</v>
      </c>
      <c r="C98" s="28">
        <v>0</v>
      </c>
      <c r="D98" s="28">
        <v>0</v>
      </c>
      <c r="E98" s="28">
        <v>0</v>
      </c>
      <c r="F98" s="28">
        <v>37490.550000000003</v>
      </c>
      <c r="G98" s="28">
        <v>0</v>
      </c>
      <c r="H98" s="28">
        <v>0</v>
      </c>
      <c r="I98" s="28">
        <v>37490.550000000003</v>
      </c>
      <c r="J98" s="28">
        <v>0</v>
      </c>
      <c r="K98" s="28">
        <v>37490.550000000003</v>
      </c>
    </row>
    <row r="99" spans="1:11" x14ac:dyDescent="0.2">
      <c r="A99" s="27" t="s">
        <v>1811</v>
      </c>
      <c r="B99" s="27" t="s">
        <v>1812</v>
      </c>
      <c r="C99" s="28">
        <v>0</v>
      </c>
      <c r="D99" s="28">
        <v>0</v>
      </c>
      <c r="E99" s="28">
        <v>0</v>
      </c>
      <c r="F99" s="28">
        <v>45125</v>
      </c>
      <c r="G99" s="28">
        <v>0</v>
      </c>
      <c r="H99" s="28">
        <v>0</v>
      </c>
      <c r="I99" s="28">
        <v>45125</v>
      </c>
      <c r="J99" s="28">
        <v>45125</v>
      </c>
      <c r="K99" s="28">
        <v>0</v>
      </c>
    </row>
    <row r="100" spans="1:11" x14ac:dyDescent="0.2">
      <c r="A100" s="27" t="s">
        <v>1813</v>
      </c>
      <c r="B100" s="27" t="s">
        <v>1806</v>
      </c>
      <c r="C100" s="28">
        <v>0</v>
      </c>
      <c r="D100" s="28">
        <v>0</v>
      </c>
      <c r="E100" s="28">
        <v>0</v>
      </c>
      <c r="F100" s="28">
        <v>4159.22</v>
      </c>
      <c r="G100" s="28">
        <v>0</v>
      </c>
      <c r="H100" s="28">
        <v>0</v>
      </c>
      <c r="I100" s="28">
        <v>4159.22</v>
      </c>
      <c r="J100" s="28">
        <v>0</v>
      </c>
      <c r="K100" s="28">
        <v>4159.22</v>
      </c>
    </row>
    <row r="101" spans="1:11" x14ac:dyDescent="0.2">
      <c r="A101" s="27" t="s">
        <v>674</v>
      </c>
      <c r="B101" s="27" t="s">
        <v>1449</v>
      </c>
      <c r="C101" s="28">
        <v>0</v>
      </c>
      <c r="D101" s="28">
        <v>0</v>
      </c>
      <c r="E101" s="28">
        <v>0</v>
      </c>
      <c r="F101" s="28">
        <v>828.27</v>
      </c>
      <c r="G101" s="28">
        <v>0</v>
      </c>
      <c r="H101" s="28">
        <v>0</v>
      </c>
      <c r="I101" s="28">
        <v>828.27</v>
      </c>
      <c r="J101" s="28">
        <v>828.27</v>
      </c>
      <c r="K101" s="28">
        <v>0</v>
      </c>
    </row>
    <row r="102" spans="1:11" x14ac:dyDescent="0.2">
      <c r="A102" s="27" t="s">
        <v>675</v>
      </c>
      <c r="B102" s="27" t="s">
        <v>988</v>
      </c>
      <c r="C102" s="28">
        <v>0</v>
      </c>
      <c r="D102" s="28">
        <v>0</v>
      </c>
      <c r="E102" s="28">
        <v>0</v>
      </c>
      <c r="F102" s="28">
        <v>18198.400000000001</v>
      </c>
      <c r="G102" s="28">
        <v>0</v>
      </c>
      <c r="H102" s="28">
        <v>0</v>
      </c>
      <c r="I102" s="28">
        <v>18198.400000000001</v>
      </c>
      <c r="J102" s="28">
        <v>18198.400000000001</v>
      </c>
      <c r="K102" s="28">
        <v>0</v>
      </c>
    </row>
    <row r="103" spans="1:11" x14ac:dyDescent="0.2">
      <c r="A103" s="27" t="s">
        <v>676</v>
      </c>
      <c r="B103" s="27" t="s">
        <v>989</v>
      </c>
      <c r="C103" s="28">
        <v>0</v>
      </c>
      <c r="D103" s="28">
        <v>0</v>
      </c>
      <c r="E103" s="28">
        <v>0</v>
      </c>
      <c r="F103" s="28">
        <v>45985.4</v>
      </c>
      <c r="G103" s="28">
        <v>0</v>
      </c>
      <c r="H103" s="28">
        <v>0</v>
      </c>
      <c r="I103" s="28">
        <v>45985.4</v>
      </c>
      <c r="J103" s="28">
        <v>0</v>
      </c>
      <c r="K103" s="28">
        <v>45985.4</v>
      </c>
    </row>
    <row r="104" spans="1:11" x14ac:dyDescent="0.2">
      <c r="A104" s="27" t="s">
        <v>678</v>
      </c>
      <c r="B104" s="27" t="s">
        <v>1066</v>
      </c>
      <c r="C104" s="28">
        <v>0</v>
      </c>
      <c r="D104" s="28">
        <v>0</v>
      </c>
      <c r="E104" s="28">
        <v>0</v>
      </c>
      <c r="F104" s="28">
        <v>41666.949999999997</v>
      </c>
      <c r="G104" s="28">
        <v>0</v>
      </c>
      <c r="H104" s="28">
        <v>0</v>
      </c>
      <c r="I104" s="28">
        <v>41666.949999999997</v>
      </c>
      <c r="J104" s="28">
        <v>0</v>
      </c>
      <c r="K104" s="28">
        <v>41666.949999999997</v>
      </c>
    </row>
    <row r="105" spans="1:11" x14ac:dyDescent="0.2">
      <c r="A105" s="27" t="s">
        <v>679</v>
      </c>
      <c r="B105" s="27" t="s">
        <v>1067</v>
      </c>
      <c r="C105" s="28">
        <v>0</v>
      </c>
      <c r="D105" s="28">
        <v>0</v>
      </c>
      <c r="E105" s="28">
        <v>0</v>
      </c>
      <c r="F105" s="28">
        <v>6925.93</v>
      </c>
      <c r="G105" s="28">
        <v>0</v>
      </c>
      <c r="H105" s="28">
        <v>0</v>
      </c>
      <c r="I105" s="28">
        <v>6925.93</v>
      </c>
      <c r="J105" s="28">
        <v>6925.93</v>
      </c>
      <c r="K105" s="28">
        <v>0</v>
      </c>
    </row>
    <row r="106" spans="1:11" x14ac:dyDescent="0.2">
      <c r="A106" s="27" t="s">
        <v>680</v>
      </c>
      <c r="B106" s="27" t="s">
        <v>1068</v>
      </c>
      <c r="C106" s="28">
        <v>0</v>
      </c>
      <c r="D106" s="28">
        <v>0</v>
      </c>
      <c r="E106" s="28">
        <v>0</v>
      </c>
      <c r="F106" s="28">
        <v>29755.85</v>
      </c>
      <c r="G106" s="28">
        <v>0</v>
      </c>
      <c r="H106" s="28">
        <v>0</v>
      </c>
      <c r="I106" s="28">
        <v>29755.85</v>
      </c>
      <c r="J106" s="28">
        <v>29755.85</v>
      </c>
      <c r="K106" s="28">
        <v>0</v>
      </c>
    </row>
    <row r="107" spans="1:11" x14ac:dyDescent="0.2">
      <c r="A107" s="27" t="s">
        <v>681</v>
      </c>
      <c r="B107" s="27" t="s">
        <v>1069</v>
      </c>
      <c r="C107" s="28">
        <v>0</v>
      </c>
      <c r="D107" s="28">
        <v>0</v>
      </c>
      <c r="E107" s="28">
        <v>0</v>
      </c>
      <c r="F107" s="28">
        <v>23804.68</v>
      </c>
      <c r="G107" s="28">
        <v>0</v>
      </c>
      <c r="H107" s="28">
        <v>0</v>
      </c>
      <c r="I107" s="28">
        <v>23804.68</v>
      </c>
      <c r="J107" s="28">
        <v>23804.68</v>
      </c>
      <c r="K107" s="28">
        <v>0</v>
      </c>
    </row>
    <row r="108" spans="1:11" x14ac:dyDescent="0.2">
      <c r="A108" s="27" t="s">
        <v>682</v>
      </c>
      <c r="B108" s="27" t="s">
        <v>1070</v>
      </c>
      <c r="C108" s="28">
        <v>0</v>
      </c>
      <c r="D108" s="28">
        <v>0</v>
      </c>
      <c r="E108" s="28">
        <v>0</v>
      </c>
      <c r="F108" s="28">
        <v>25590.04</v>
      </c>
      <c r="G108" s="28">
        <v>0</v>
      </c>
      <c r="H108" s="28">
        <v>0</v>
      </c>
      <c r="I108" s="28">
        <v>25590.04</v>
      </c>
      <c r="J108" s="28">
        <v>25590.04</v>
      </c>
      <c r="K108" s="28">
        <v>0</v>
      </c>
    </row>
    <row r="109" spans="1:11" x14ac:dyDescent="0.2">
      <c r="A109" s="27" t="s">
        <v>1814</v>
      </c>
      <c r="B109" s="27" t="s">
        <v>1815</v>
      </c>
      <c r="C109" s="28">
        <v>0</v>
      </c>
      <c r="D109" s="28">
        <v>0</v>
      </c>
      <c r="E109" s="28">
        <v>0</v>
      </c>
      <c r="F109" s="28">
        <v>52345</v>
      </c>
      <c r="G109" s="28">
        <v>0</v>
      </c>
      <c r="H109" s="28">
        <v>0</v>
      </c>
      <c r="I109" s="28">
        <v>52345</v>
      </c>
      <c r="J109" s="28">
        <v>52345</v>
      </c>
      <c r="K109" s="28">
        <v>0</v>
      </c>
    </row>
    <row r="110" spans="1:11" x14ac:dyDescent="0.2">
      <c r="A110" s="27" t="s">
        <v>1816</v>
      </c>
      <c r="B110" s="27" t="s">
        <v>1817</v>
      </c>
      <c r="C110" s="28">
        <v>0</v>
      </c>
      <c r="D110" s="28">
        <v>0</v>
      </c>
      <c r="E110" s="28">
        <v>0</v>
      </c>
      <c r="F110" s="28">
        <v>11959.5</v>
      </c>
      <c r="G110" s="28">
        <v>0</v>
      </c>
      <c r="H110" s="28">
        <v>0</v>
      </c>
      <c r="I110" s="28">
        <v>11959.5</v>
      </c>
      <c r="J110" s="28">
        <v>11959.5</v>
      </c>
      <c r="K110" s="28">
        <v>0</v>
      </c>
    </row>
    <row r="111" spans="1:11" x14ac:dyDescent="0.2">
      <c r="A111" s="27" t="s">
        <v>692</v>
      </c>
      <c r="B111" s="27" t="s">
        <v>994</v>
      </c>
      <c r="C111" s="28">
        <v>0</v>
      </c>
      <c r="D111" s="28">
        <v>0</v>
      </c>
      <c r="E111" s="28">
        <v>0</v>
      </c>
      <c r="F111" s="28">
        <v>19528.900000000001</v>
      </c>
      <c r="G111" s="28">
        <v>0</v>
      </c>
      <c r="H111" s="28">
        <v>0</v>
      </c>
      <c r="I111" s="28">
        <v>19528.900000000001</v>
      </c>
      <c r="J111" s="28">
        <v>0</v>
      </c>
      <c r="K111" s="28">
        <v>19528.900000000001</v>
      </c>
    </row>
    <row r="112" spans="1:11" x14ac:dyDescent="0.2">
      <c r="A112" s="27" t="s">
        <v>693</v>
      </c>
      <c r="B112" s="27" t="s">
        <v>995</v>
      </c>
      <c r="C112" s="28">
        <v>0</v>
      </c>
      <c r="D112" s="28">
        <v>0</v>
      </c>
      <c r="E112" s="28">
        <v>0</v>
      </c>
      <c r="F112" s="28">
        <v>90873.49</v>
      </c>
      <c r="G112" s="28">
        <v>0</v>
      </c>
      <c r="H112" s="28">
        <v>0</v>
      </c>
      <c r="I112" s="28">
        <v>90873.49</v>
      </c>
      <c r="J112" s="28">
        <v>0</v>
      </c>
      <c r="K112" s="28">
        <v>90873.49</v>
      </c>
    </row>
    <row r="113" spans="1:11" x14ac:dyDescent="0.2">
      <c r="A113" s="27" t="s">
        <v>696</v>
      </c>
      <c r="B113" s="27" t="s">
        <v>1072</v>
      </c>
      <c r="C113" s="28">
        <v>0</v>
      </c>
      <c r="D113" s="28">
        <v>0</v>
      </c>
      <c r="E113" s="28">
        <v>0</v>
      </c>
      <c r="F113" s="28">
        <v>41666.46</v>
      </c>
      <c r="G113" s="28">
        <v>0</v>
      </c>
      <c r="H113" s="28">
        <v>0</v>
      </c>
      <c r="I113" s="28">
        <v>41666.46</v>
      </c>
      <c r="J113" s="28">
        <v>0</v>
      </c>
      <c r="K113" s="28">
        <v>41666.46</v>
      </c>
    </row>
    <row r="114" spans="1:11" x14ac:dyDescent="0.2">
      <c r="A114" s="27" t="s">
        <v>697</v>
      </c>
      <c r="B114" s="27" t="s">
        <v>1073</v>
      </c>
      <c r="C114" s="28">
        <v>0</v>
      </c>
      <c r="D114" s="28">
        <v>0</v>
      </c>
      <c r="E114" s="28">
        <v>0</v>
      </c>
      <c r="F114" s="28">
        <v>26974.78</v>
      </c>
      <c r="G114" s="28">
        <v>0</v>
      </c>
      <c r="H114" s="28">
        <v>0</v>
      </c>
      <c r="I114" s="28">
        <v>26974.78</v>
      </c>
      <c r="J114" s="28">
        <v>0</v>
      </c>
      <c r="K114" s="28">
        <v>26974.78</v>
      </c>
    </row>
    <row r="115" spans="1:11" x14ac:dyDescent="0.2">
      <c r="A115" s="27" t="s">
        <v>698</v>
      </c>
      <c r="B115" s="27" t="s">
        <v>1074</v>
      </c>
      <c r="C115" s="28">
        <v>0</v>
      </c>
      <c r="D115" s="28">
        <v>0</v>
      </c>
      <c r="E115" s="28">
        <v>0</v>
      </c>
      <c r="F115" s="28">
        <v>26430.22</v>
      </c>
      <c r="G115" s="28">
        <v>13215.11</v>
      </c>
      <c r="H115" s="28">
        <v>0</v>
      </c>
      <c r="I115" s="28">
        <v>13215.11</v>
      </c>
      <c r="J115" s="28">
        <v>0</v>
      </c>
      <c r="K115" s="28">
        <v>13215.11</v>
      </c>
    </row>
    <row r="116" spans="1:11" x14ac:dyDescent="0.2">
      <c r="A116" s="27" t="s">
        <v>699</v>
      </c>
      <c r="B116" s="27" t="s">
        <v>1075</v>
      </c>
      <c r="C116" s="28">
        <v>0</v>
      </c>
      <c r="D116" s="28">
        <v>0</v>
      </c>
      <c r="E116" s="28">
        <v>0</v>
      </c>
      <c r="F116" s="28">
        <v>119023.42</v>
      </c>
      <c r="G116" s="28">
        <v>0</v>
      </c>
      <c r="H116" s="28">
        <v>0</v>
      </c>
      <c r="I116" s="28">
        <v>119023.42</v>
      </c>
      <c r="J116" s="28">
        <v>119023.42</v>
      </c>
      <c r="K116" s="28">
        <v>0</v>
      </c>
    </row>
    <row r="117" spans="1:11" x14ac:dyDescent="0.2">
      <c r="A117" s="27" t="s">
        <v>700</v>
      </c>
      <c r="B117" s="27" t="s">
        <v>1076</v>
      </c>
      <c r="C117" s="28">
        <v>0</v>
      </c>
      <c r="D117" s="28">
        <v>0</v>
      </c>
      <c r="E117" s="28">
        <v>0</v>
      </c>
      <c r="F117" s="28">
        <v>42491.360000000001</v>
      </c>
      <c r="G117" s="28">
        <v>0</v>
      </c>
      <c r="H117" s="28">
        <v>0</v>
      </c>
      <c r="I117" s="28">
        <v>42491.360000000001</v>
      </c>
      <c r="J117" s="28">
        <v>42491.360000000001</v>
      </c>
      <c r="K117" s="28">
        <v>0</v>
      </c>
    </row>
    <row r="118" spans="1:11" x14ac:dyDescent="0.2">
      <c r="A118" s="27" t="s">
        <v>701</v>
      </c>
      <c r="B118" s="27" t="s">
        <v>1077</v>
      </c>
      <c r="C118" s="28">
        <v>0</v>
      </c>
      <c r="D118" s="28">
        <v>0</v>
      </c>
      <c r="E118" s="28">
        <v>0</v>
      </c>
      <c r="F118" s="28">
        <v>53143.96</v>
      </c>
      <c r="G118" s="28">
        <v>0</v>
      </c>
      <c r="H118" s="28">
        <v>0</v>
      </c>
      <c r="I118" s="28">
        <v>53143.96</v>
      </c>
      <c r="J118" s="28">
        <v>53143.96</v>
      </c>
      <c r="K118" s="28">
        <v>0</v>
      </c>
    </row>
    <row r="119" spans="1:11" x14ac:dyDescent="0.2">
      <c r="A119" s="27" t="s">
        <v>702</v>
      </c>
      <c r="B119" s="27" t="s">
        <v>1078</v>
      </c>
      <c r="C119" s="28">
        <v>0</v>
      </c>
      <c r="D119" s="28">
        <v>0</v>
      </c>
      <c r="E119" s="28">
        <v>0</v>
      </c>
      <c r="F119" s="28">
        <v>119023.42</v>
      </c>
      <c r="G119" s="28">
        <v>0</v>
      </c>
      <c r="H119" s="28">
        <v>0</v>
      </c>
      <c r="I119" s="28">
        <v>119023.42</v>
      </c>
      <c r="J119" s="28">
        <v>119023.42</v>
      </c>
      <c r="K119" s="28">
        <v>0</v>
      </c>
    </row>
    <row r="120" spans="1:11" x14ac:dyDescent="0.2">
      <c r="A120" s="27" t="s">
        <v>703</v>
      </c>
      <c r="B120" s="27" t="s">
        <v>1079</v>
      </c>
      <c r="C120" s="28">
        <v>0</v>
      </c>
      <c r="D120" s="28">
        <v>0</v>
      </c>
      <c r="E120" s="28">
        <v>0</v>
      </c>
      <c r="F120" s="28">
        <v>59511.71</v>
      </c>
      <c r="G120" s="28">
        <v>0</v>
      </c>
      <c r="H120" s="28">
        <v>0</v>
      </c>
      <c r="I120" s="28">
        <v>59511.71</v>
      </c>
      <c r="J120" s="28">
        <v>59511.71</v>
      </c>
      <c r="K120" s="28">
        <v>0</v>
      </c>
    </row>
    <row r="121" spans="1:11" x14ac:dyDescent="0.2">
      <c r="A121" s="27" t="s">
        <v>704</v>
      </c>
      <c r="B121" s="27" t="s">
        <v>1080</v>
      </c>
      <c r="C121" s="28">
        <v>0</v>
      </c>
      <c r="D121" s="28">
        <v>0</v>
      </c>
      <c r="E121" s="28">
        <v>0</v>
      </c>
      <c r="F121" s="28">
        <v>92005.1</v>
      </c>
      <c r="G121" s="28">
        <v>0</v>
      </c>
      <c r="H121" s="28">
        <v>0</v>
      </c>
      <c r="I121" s="28">
        <v>92005.1</v>
      </c>
      <c r="J121" s="28">
        <v>92005.1</v>
      </c>
      <c r="K121" s="28">
        <v>0</v>
      </c>
    </row>
    <row r="122" spans="1:11" x14ac:dyDescent="0.2">
      <c r="A122" s="27" t="s">
        <v>705</v>
      </c>
      <c r="B122" s="27" t="s">
        <v>1081</v>
      </c>
      <c r="C122" s="28">
        <v>0</v>
      </c>
      <c r="D122" s="28">
        <v>0</v>
      </c>
      <c r="E122" s="28">
        <v>0</v>
      </c>
      <c r="F122" s="28">
        <v>30800</v>
      </c>
      <c r="G122" s="28">
        <v>0</v>
      </c>
      <c r="H122" s="28">
        <v>0</v>
      </c>
      <c r="I122" s="28">
        <v>30800</v>
      </c>
      <c r="J122" s="28">
        <v>30800</v>
      </c>
      <c r="K122" s="28">
        <v>0</v>
      </c>
    </row>
    <row r="123" spans="1:11" x14ac:dyDescent="0.2">
      <c r="A123" s="27" t="s">
        <v>706</v>
      </c>
      <c r="B123" s="27" t="s">
        <v>1082</v>
      </c>
      <c r="C123" s="28">
        <v>0</v>
      </c>
      <c r="D123" s="28">
        <v>0</v>
      </c>
      <c r="E123" s="28">
        <v>0</v>
      </c>
      <c r="F123" s="28">
        <v>30953.32</v>
      </c>
      <c r="G123" s="28">
        <v>0</v>
      </c>
      <c r="H123" s="28">
        <v>0</v>
      </c>
      <c r="I123" s="28">
        <v>30953.32</v>
      </c>
      <c r="J123" s="28">
        <v>30953.32</v>
      </c>
      <c r="K123" s="28">
        <v>0</v>
      </c>
    </row>
    <row r="124" spans="1:11" x14ac:dyDescent="0.2">
      <c r="A124" s="27" t="s">
        <v>1344</v>
      </c>
      <c r="B124" s="27" t="s">
        <v>1661</v>
      </c>
      <c r="C124" s="28">
        <v>0</v>
      </c>
      <c r="D124" s="28">
        <v>0</v>
      </c>
      <c r="E124" s="28">
        <v>0</v>
      </c>
      <c r="F124" s="28">
        <v>10500</v>
      </c>
      <c r="G124" s="28">
        <v>0</v>
      </c>
      <c r="H124" s="28">
        <v>0</v>
      </c>
      <c r="I124" s="28">
        <v>10500</v>
      </c>
      <c r="J124" s="28">
        <v>0</v>
      </c>
      <c r="K124" s="28">
        <v>10500</v>
      </c>
    </row>
    <row r="125" spans="1:11" x14ac:dyDescent="0.2">
      <c r="A125" s="27" t="s">
        <v>1345</v>
      </c>
      <c r="B125" s="27" t="s">
        <v>1584</v>
      </c>
      <c r="C125" s="28">
        <v>0</v>
      </c>
      <c r="D125" s="28">
        <v>0</v>
      </c>
      <c r="E125" s="28">
        <v>0</v>
      </c>
      <c r="F125" s="28">
        <v>32391.31</v>
      </c>
      <c r="G125" s="28">
        <v>0</v>
      </c>
      <c r="H125" s="28">
        <v>0</v>
      </c>
      <c r="I125" s="28">
        <v>32391.31</v>
      </c>
      <c r="J125" s="28">
        <v>0</v>
      </c>
      <c r="K125" s="28">
        <v>32391.31</v>
      </c>
    </row>
    <row r="126" spans="1:11" x14ac:dyDescent="0.2">
      <c r="A126" s="27" t="s">
        <v>1346</v>
      </c>
      <c r="B126" s="27" t="s">
        <v>1662</v>
      </c>
      <c r="C126" s="28">
        <v>0</v>
      </c>
      <c r="D126" s="28">
        <v>0</v>
      </c>
      <c r="E126" s="28">
        <v>0</v>
      </c>
      <c r="F126" s="28">
        <v>8134.68</v>
      </c>
      <c r="G126" s="28">
        <v>0</v>
      </c>
      <c r="H126" s="28">
        <v>0</v>
      </c>
      <c r="I126" s="28">
        <v>8134.68</v>
      </c>
      <c r="J126" s="28">
        <v>0</v>
      </c>
      <c r="K126" s="28">
        <v>8134.68</v>
      </c>
    </row>
    <row r="127" spans="1:11" x14ac:dyDescent="0.2">
      <c r="A127" s="27" t="s">
        <v>1348</v>
      </c>
      <c r="B127" s="27" t="s">
        <v>1664</v>
      </c>
      <c r="C127" s="28">
        <v>0</v>
      </c>
      <c r="D127" s="28">
        <v>0</v>
      </c>
      <c r="E127" s="28">
        <v>0</v>
      </c>
      <c r="F127" s="28">
        <v>14400</v>
      </c>
      <c r="G127" s="28">
        <v>0</v>
      </c>
      <c r="H127" s="28">
        <v>0</v>
      </c>
      <c r="I127" s="28">
        <v>14400</v>
      </c>
      <c r="J127" s="28">
        <v>14400</v>
      </c>
      <c r="K127" s="28">
        <v>0</v>
      </c>
    </row>
    <row r="128" spans="1:11" x14ac:dyDescent="0.2">
      <c r="A128" s="27" t="s">
        <v>1349</v>
      </c>
      <c r="B128" s="27" t="s">
        <v>1585</v>
      </c>
      <c r="C128" s="28">
        <v>0</v>
      </c>
      <c r="D128" s="28">
        <v>0</v>
      </c>
      <c r="E128" s="28">
        <v>0</v>
      </c>
      <c r="F128" s="28">
        <v>56234.99</v>
      </c>
      <c r="G128" s="28">
        <v>0</v>
      </c>
      <c r="H128" s="28">
        <v>0</v>
      </c>
      <c r="I128" s="28">
        <v>56234.99</v>
      </c>
      <c r="J128" s="28">
        <v>56234.99</v>
      </c>
      <c r="K128" s="28">
        <v>0</v>
      </c>
    </row>
    <row r="129" spans="1:11" x14ac:dyDescent="0.2">
      <c r="A129" s="27" t="s">
        <v>1350</v>
      </c>
      <c r="B129" s="27" t="s">
        <v>1586</v>
      </c>
      <c r="C129" s="28">
        <v>0</v>
      </c>
      <c r="D129" s="28">
        <v>0</v>
      </c>
      <c r="E129" s="28">
        <v>0</v>
      </c>
      <c r="F129" s="28">
        <v>76992.490000000005</v>
      </c>
      <c r="G129" s="28">
        <v>0</v>
      </c>
      <c r="H129" s="28">
        <v>0</v>
      </c>
      <c r="I129" s="28">
        <v>76992.490000000005</v>
      </c>
      <c r="J129" s="28">
        <v>76992.490000000005</v>
      </c>
      <c r="K129" s="28">
        <v>0</v>
      </c>
    </row>
    <row r="130" spans="1:11" x14ac:dyDescent="0.2">
      <c r="A130" s="27" t="s">
        <v>1351</v>
      </c>
      <c r="B130" s="27" t="s">
        <v>1587</v>
      </c>
      <c r="C130" s="28">
        <v>0</v>
      </c>
      <c r="D130" s="28">
        <v>0</v>
      </c>
      <c r="E130" s="28">
        <v>0</v>
      </c>
      <c r="F130" s="28">
        <v>29566.61</v>
      </c>
      <c r="G130" s="28">
        <v>0</v>
      </c>
      <c r="H130" s="28">
        <v>0</v>
      </c>
      <c r="I130" s="28">
        <v>29566.61</v>
      </c>
      <c r="J130" s="28">
        <v>0</v>
      </c>
      <c r="K130" s="28">
        <v>29566.61</v>
      </c>
    </row>
    <row r="131" spans="1:11" x14ac:dyDescent="0.2">
      <c r="A131" s="27" t="s">
        <v>1352</v>
      </c>
      <c r="B131" s="27" t="s">
        <v>1588</v>
      </c>
      <c r="C131" s="28">
        <v>0</v>
      </c>
      <c r="D131" s="28">
        <v>0</v>
      </c>
      <c r="E131" s="28">
        <v>0</v>
      </c>
      <c r="F131" s="28">
        <v>41592.44</v>
      </c>
      <c r="G131" s="28">
        <v>20796.22</v>
      </c>
      <c r="H131" s="28">
        <v>0</v>
      </c>
      <c r="I131" s="28">
        <v>20796.22</v>
      </c>
      <c r="J131" s="28">
        <v>0</v>
      </c>
      <c r="K131" s="28">
        <v>20796.22</v>
      </c>
    </row>
    <row r="132" spans="1:11" x14ac:dyDescent="0.2">
      <c r="A132" s="27" t="s">
        <v>1358</v>
      </c>
      <c r="B132" s="27" t="s">
        <v>1594</v>
      </c>
      <c r="C132" s="28">
        <v>0</v>
      </c>
      <c r="D132" s="28">
        <v>0</v>
      </c>
      <c r="E132" s="28">
        <v>0</v>
      </c>
      <c r="F132" s="28">
        <v>11325.6</v>
      </c>
      <c r="G132" s="28">
        <v>0</v>
      </c>
      <c r="H132" s="28">
        <v>0</v>
      </c>
      <c r="I132" s="28">
        <v>11325.6</v>
      </c>
      <c r="J132" s="28">
        <v>11325.6</v>
      </c>
      <c r="K132" s="28">
        <v>0</v>
      </c>
    </row>
    <row r="133" spans="1:11" x14ac:dyDescent="0.2">
      <c r="A133" s="27" t="s">
        <v>1360</v>
      </c>
      <c r="B133" s="27" t="s">
        <v>1596</v>
      </c>
      <c r="C133" s="28">
        <v>0</v>
      </c>
      <c r="D133" s="28">
        <v>0</v>
      </c>
      <c r="E133" s="28">
        <v>0</v>
      </c>
      <c r="F133" s="28">
        <v>11517.99</v>
      </c>
      <c r="G133" s="28">
        <v>0</v>
      </c>
      <c r="H133" s="28">
        <v>0</v>
      </c>
      <c r="I133" s="28">
        <v>11517.99</v>
      </c>
      <c r="J133" s="28">
        <v>11517.99</v>
      </c>
      <c r="K133" s="28">
        <v>0</v>
      </c>
    </row>
    <row r="134" spans="1:11" x14ac:dyDescent="0.2">
      <c r="A134" s="27" t="s">
        <v>1818</v>
      </c>
      <c r="B134" s="27" t="s">
        <v>1819</v>
      </c>
      <c r="C134" s="28">
        <v>0</v>
      </c>
      <c r="D134" s="28">
        <v>0</v>
      </c>
      <c r="E134" s="28">
        <v>0</v>
      </c>
      <c r="F134" s="28">
        <v>123970</v>
      </c>
      <c r="G134" s="28">
        <v>0</v>
      </c>
      <c r="H134" s="28">
        <v>0</v>
      </c>
      <c r="I134" s="28">
        <v>123970</v>
      </c>
      <c r="J134" s="28">
        <v>123970</v>
      </c>
      <c r="K134" s="28">
        <v>0</v>
      </c>
    </row>
    <row r="135" spans="1:11" x14ac:dyDescent="0.2">
      <c r="A135" s="27" t="s">
        <v>1820</v>
      </c>
      <c r="B135" s="27" t="s">
        <v>1821</v>
      </c>
      <c r="C135" s="28">
        <v>0</v>
      </c>
      <c r="D135" s="28">
        <v>0</v>
      </c>
      <c r="E135" s="28">
        <v>0</v>
      </c>
      <c r="F135" s="28">
        <v>132250</v>
      </c>
      <c r="G135" s="28">
        <v>0</v>
      </c>
      <c r="H135" s="28">
        <v>0</v>
      </c>
      <c r="I135" s="28">
        <v>132250</v>
      </c>
      <c r="J135" s="28">
        <v>132250</v>
      </c>
      <c r="K135" s="28">
        <v>0</v>
      </c>
    </row>
    <row r="136" spans="1:11" x14ac:dyDescent="0.2">
      <c r="A136" s="27" t="s">
        <v>1822</v>
      </c>
      <c r="B136" s="27" t="s">
        <v>1823</v>
      </c>
      <c r="C136" s="28">
        <v>0</v>
      </c>
      <c r="D136" s="28">
        <v>0</v>
      </c>
      <c r="E136" s="28">
        <v>0</v>
      </c>
      <c r="F136" s="28">
        <v>171235</v>
      </c>
      <c r="G136" s="28">
        <v>0</v>
      </c>
      <c r="H136" s="28">
        <v>0</v>
      </c>
      <c r="I136" s="28">
        <v>171235</v>
      </c>
      <c r="J136" s="28">
        <v>171235</v>
      </c>
      <c r="K136" s="28">
        <v>0</v>
      </c>
    </row>
    <row r="137" spans="1:11" x14ac:dyDescent="0.2">
      <c r="A137" s="27" t="s">
        <v>1824</v>
      </c>
      <c r="B137" s="27" t="s">
        <v>1825</v>
      </c>
      <c r="C137" s="28">
        <v>0</v>
      </c>
      <c r="D137" s="28">
        <v>0</v>
      </c>
      <c r="E137" s="28">
        <v>0</v>
      </c>
      <c r="F137" s="28">
        <v>103615</v>
      </c>
      <c r="G137" s="28">
        <v>0</v>
      </c>
      <c r="H137" s="28">
        <v>0</v>
      </c>
      <c r="I137" s="28">
        <v>103615</v>
      </c>
      <c r="J137" s="28">
        <v>103615</v>
      </c>
      <c r="K137" s="28">
        <v>0</v>
      </c>
    </row>
    <row r="138" spans="1:11" x14ac:dyDescent="0.2">
      <c r="A138" s="27" t="s">
        <v>1826</v>
      </c>
      <c r="B138" s="27" t="s">
        <v>1827</v>
      </c>
      <c r="C138" s="28">
        <v>0</v>
      </c>
      <c r="D138" s="28">
        <v>0</v>
      </c>
      <c r="E138" s="28">
        <v>0</v>
      </c>
      <c r="F138" s="28">
        <v>109250</v>
      </c>
      <c r="G138" s="28">
        <v>0</v>
      </c>
      <c r="H138" s="28">
        <v>0</v>
      </c>
      <c r="I138" s="28">
        <v>109250</v>
      </c>
      <c r="J138" s="28">
        <v>109250</v>
      </c>
      <c r="K138" s="28">
        <v>0</v>
      </c>
    </row>
    <row r="139" spans="1:11" x14ac:dyDescent="0.2">
      <c r="A139" s="27" t="s">
        <v>1828</v>
      </c>
      <c r="B139" s="27" t="s">
        <v>1829</v>
      </c>
      <c r="C139" s="28">
        <v>0</v>
      </c>
      <c r="D139" s="28">
        <v>0</v>
      </c>
      <c r="E139" s="28">
        <v>0</v>
      </c>
      <c r="F139" s="28">
        <v>174800</v>
      </c>
      <c r="G139" s="28">
        <v>0</v>
      </c>
      <c r="H139" s="28">
        <v>0</v>
      </c>
      <c r="I139" s="28">
        <v>174800</v>
      </c>
      <c r="J139" s="28">
        <v>174800</v>
      </c>
      <c r="K139" s="28">
        <v>0</v>
      </c>
    </row>
    <row r="140" spans="1:11" x14ac:dyDescent="0.2">
      <c r="A140" s="27" t="s">
        <v>1830</v>
      </c>
      <c r="B140" s="27" t="s">
        <v>1831</v>
      </c>
      <c r="C140" s="28">
        <v>0</v>
      </c>
      <c r="D140" s="28">
        <v>0</v>
      </c>
      <c r="E140" s="28">
        <v>0</v>
      </c>
      <c r="F140" s="28">
        <v>184000</v>
      </c>
      <c r="G140" s="28">
        <v>0</v>
      </c>
      <c r="H140" s="28">
        <v>0</v>
      </c>
      <c r="I140" s="28">
        <v>184000</v>
      </c>
      <c r="J140" s="28">
        <v>184000</v>
      </c>
      <c r="K140" s="28">
        <v>0</v>
      </c>
    </row>
    <row r="141" spans="1:11" x14ac:dyDescent="0.2">
      <c r="A141" s="27" t="s">
        <v>1832</v>
      </c>
      <c r="B141" s="27" t="s">
        <v>1833</v>
      </c>
      <c r="C141" s="28">
        <v>0</v>
      </c>
      <c r="D141" s="28">
        <v>0</v>
      </c>
      <c r="E141" s="28">
        <v>0</v>
      </c>
      <c r="F141" s="28">
        <v>92000</v>
      </c>
      <c r="G141" s="28">
        <v>0</v>
      </c>
      <c r="H141" s="28">
        <v>0</v>
      </c>
      <c r="I141" s="28">
        <v>92000</v>
      </c>
      <c r="J141" s="28">
        <v>92000</v>
      </c>
      <c r="K141" s="28">
        <v>0</v>
      </c>
    </row>
    <row r="142" spans="1:11" x14ac:dyDescent="0.2">
      <c r="A142" s="27" t="s">
        <v>1834</v>
      </c>
      <c r="B142" s="27" t="s">
        <v>1835</v>
      </c>
      <c r="C142" s="28">
        <v>0</v>
      </c>
      <c r="D142" s="28">
        <v>0</v>
      </c>
      <c r="E142" s="28">
        <v>0</v>
      </c>
      <c r="F142" s="28">
        <v>126500</v>
      </c>
      <c r="G142" s="28">
        <v>0</v>
      </c>
      <c r="H142" s="28">
        <v>0</v>
      </c>
      <c r="I142" s="28">
        <v>126500</v>
      </c>
      <c r="J142" s="28">
        <v>126500</v>
      </c>
      <c r="K142" s="28">
        <v>0</v>
      </c>
    </row>
    <row r="143" spans="1:11" x14ac:dyDescent="0.2">
      <c r="A143" s="27" t="s">
        <v>1836</v>
      </c>
      <c r="B143" s="27" t="s">
        <v>1837</v>
      </c>
      <c r="C143" s="28">
        <v>0</v>
      </c>
      <c r="D143" s="28">
        <v>0</v>
      </c>
      <c r="E143" s="28">
        <v>0</v>
      </c>
      <c r="F143" s="28">
        <v>115000</v>
      </c>
      <c r="G143" s="28">
        <v>0</v>
      </c>
      <c r="H143" s="28">
        <v>0</v>
      </c>
      <c r="I143" s="28">
        <v>115000</v>
      </c>
      <c r="J143" s="28">
        <v>115000</v>
      </c>
      <c r="K143" s="28">
        <v>0</v>
      </c>
    </row>
    <row r="144" spans="1:11" x14ac:dyDescent="0.2">
      <c r="A144" s="27" t="s">
        <v>1838</v>
      </c>
      <c r="B144" s="27" t="s">
        <v>1839</v>
      </c>
      <c r="C144" s="28">
        <v>0</v>
      </c>
      <c r="D144" s="28">
        <v>0</v>
      </c>
      <c r="E144" s="28">
        <v>0</v>
      </c>
      <c r="F144" s="28">
        <v>138000</v>
      </c>
      <c r="G144" s="28">
        <v>0</v>
      </c>
      <c r="H144" s="28">
        <v>0</v>
      </c>
      <c r="I144" s="28">
        <v>138000</v>
      </c>
      <c r="J144" s="28">
        <v>138000</v>
      </c>
      <c r="K144" s="28">
        <v>0</v>
      </c>
    </row>
    <row r="145" spans="1:11" x14ac:dyDescent="0.2">
      <c r="A145" s="27" t="s">
        <v>1840</v>
      </c>
      <c r="B145" s="27" t="s">
        <v>1841</v>
      </c>
      <c r="C145" s="28">
        <v>0</v>
      </c>
      <c r="D145" s="28">
        <v>0</v>
      </c>
      <c r="E145" s="28">
        <v>0</v>
      </c>
      <c r="F145" s="28">
        <v>143750</v>
      </c>
      <c r="G145" s="28">
        <v>0</v>
      </c>
      <c r="H145" s="28">
        <v>0</v>
      </c>
      <c r="I145" s="28">
        <v>143750</v>
      </c>
      <c r="J145" s="28">
        <v>143750</v>
      </c>
      <c r="K145" s="28">
        <v>0</v>
      </c>
    </row>
    <row r="146" spans="1:11" x14ac:dyDescent="0.2">
      <c r="A146" s="27" t="s">
        <v>1842</v>
      </c>
      <c r="B146" s="27" t="s">
        <v>1843</v>
      </c>
      <c r="C146" s="28">
        <v>0</v>
      </c>
      <c r="D146" s="28">
        <v>0</v>
      </c>
      <c r="E146" s="28">
        <v>0</v>
      </c>
      <c r="F146" s="28">
        <v>21275</v>
      </c>
      <c r="G146" s="28">
        <v>0</v>
      </c>
      <c r="H146" s="28">
        <v>0</v>
      </c>
      <c r="I146" s="28">
        <v>21275</v>
      </c>
      <c r="J146" s="28">
        <v>21275</v>
      </c>
      <c r="K146" s="28">
        <v>0</v>
      </c>
    </row>
    <row r="147" spans="1:11" x14ac:dyDescent="0.2">
      <c r="A147" s="27" t="s">
        <v>1599</v>
      </c>
      <c r="B147" s="27" t="s">
        <v>1844</v>
      </c>
      <c r="C147" s="28">
        <v>0</v>
      </c>
      <c r="D147" s="28">
        <v>0</v>
      </c>
      <c r="E147" s="28">
        <v>0</v>
      </c>
      <c r="F147" s="28">
        <v>37749.879999999997</v>
      </c>
      <c r="G147" s="28">
        <v>0</v>
      </c>
      <c r="H147" s="28">
        <v>0</v>
      </c>
      <c r="I147" s="28">
        <v>37749.879999999997</v>
      </c>
      <c r="J147" s="28">
        <v>37749.879999999997</v>
      </c>
      <c r="K147" s="28">
        <v>0</v>
      </c>
    </row>
    <row r="148" spans="1:11" x14ac:dyDescent="0.2">
      <c r="A148" s="27" t="s">
        <v>1845</v>
      </c>
      <c r="B148" s="27" t="s">
        <v>1846</v>
      </c>
      <c r="C148" s="28">
        <v>0</v>
      </c>
      <c r="D148" s="28">
        <v>0</v>
      </c>
      <c r="E148" s="28">
        <v>0</v>
      </c>
      <c r="F148" s="28">
        <v>497440</v>
      </c>
      <c r="G148" s="28">
        <v>0</v>
      </c>
      <c r="H148" s="28">
        <v>0</v>
      </c>
      <c r="I148" s="28">
        <v>497440</v>
      </c>
      <c r="J148" s="28">
        <v>497440</v>
      </c>
      <c r="K148" s="28">
        <v>0</v>
      </c>
    </row>
    <row r="149" spans="1:11" x14ac:dyDescent="0.2">
      <c r="A149" s="27" t="s">
        <v>1847</v>
      </c>
      <c r="B149" s="27" t="s">
        <v>1848</v>
      </c>
      <c r="C149" s="28">
        <v>0</v>
      </c>
      <c r="D149" s="28">
        <v>0</v>
      </c>
      <c r="E149" s="28">
        <v>0</v>
      </c>
      <c r="F149" s="28">
        <v>114912.25</v>
      </c>
      <c r="G149" s="28">
        <v>0</v>
      </c>
      <c r="H149" s="28">
        <v>0</v>
      </c>
      <c r="I149" s="28">
        <v>114912.25</v>
      </c>
      <c r="J149" s="28">
        <v>114912.25</v>
      </c>
      <c r="K149" s="28">
        <v>0</v>
      </c>
    </row>
    <row r="150" spans="1:11" x14ac:dyDescent="0.2">
      <c r="A150" s="27" t="s">
        <v>1849</v>
      </c>
      <c r="B150" s="27" t="s">
        <v>1779</v>
      </c>
      <c r="C150" s="28">
        <v>0</v>
      </c>
      <c r="D150" s="28">
        <v>0</v>
      </c>
      <c r="E150" s="28">
        <v>0</v>
      </c>
      <c r="F150" s="28">
        <v>166501</v>
      </c>
      <c r="G150" s="28">
        <v>0</v>
      </c>
      <c r="H150" s="28">
        <v>0</v>
      </c>
      <c r="I150" s="28">
        <v>166501</v>
      </c>
      <c r="J150" s="28">
        <v>166501</v>
      </c>
      <c r="K150" s="28">
        <v>0</v>
      </c>
    </row>
    <row r="151" spans="1:11" x14ac:dyDescent="0.2">
      <c r="A151" s="27" t="s">
        <v>1850</v>
      </c>
      <c r="B151" s="27" t="s">
        <v>1779</v>
      </c>
      <c r="C151" s="28">
        <v>0</v>
      </c>
      <c r="D151" s="28">
        <v>0</v>
      </c>
      <c r="E151" s="28">
        <v>0</v>
      </c>
      <c r="F151" s="28">
        <v>120763</v>
      </c>
      <c r="G151" s="28">
        <v>0</v>
      </c>
      <c r="H151" s="28">
        <v>0</v>
      </c>
      <c r="I151" s="28">
        <v>120763</v>
      </c>
      <c r="J151" s="28">
        <v>120763</v>
      </c>
      <c r="K151" s="28">
        <v>0</v>
      </c>
    </row>
    <row r="152" spans="1:11" x14ac:dyDescent="0.2">
      <c r="A152" s="27" t="s">
        <v>1851</v>
      </c>
      <c r="B152" s="27" t="s">
        <v>1852</v>
      </c>
      <c r="C152" s="28">
        <v>0</v>
      </c>
      <c r="D152" s="28">
        <v>0</v>
      </c>
      <c r="E152" s="28">
        <v>0</v>
      </c>
      <c r="F152" s="28">
        <v>9050</v>
      </c>
      <c r="G152" s="28">
        <v>0</v>
      </c>
      <c r="H152" s="28">
        <v>0</v>
      </c>
      <c r="I152" s="28">
        <v>9050</v>
      </c>
      <c r="J152" s="28">
        <v>9050</v>
      </c>
      <c r="K152" s="28">
        <v>0</v>
      </c>
    </row>
    <row r="153" spans="1:11" x14ac:dyDescent="0.2">
      <c r="A153" s="27" t="s">
        <v>1853</v>
      </c>
      <c r="B153" s="27" t="s">
        <v>1854</v>
      </c>
      <c r="C153" s="28">
        <v>0</v>
      </c>
      <c r="D153" s="28">
        <v>0</v>
      </c>
      <c r="E153" s="28">
        <v>0</v>
      </c>
      <c r="F153" s="28">
        <v>110760</v>
      </c>
      <c r="G153" s="28">
        <v>0</v>
      </c>
      <c r="H153" s="28">
        <v>0</v>
      </c>
      <c r="I153" s="28">
        <v>110760</v>
      </c>
      <c r="J153" s="28">
        <v>110760</v>
      </c>
      <c r="K153" s="28">
        <v>0</v>
      </c>
    </row>
    <row r="154" spans="1:11" x14ac:dyDescent="0.2">
      <c r="A154" s="27" t="s">
        <v>1855</v>
      </c>
      <c r="B154" s="27" t="s">
        <v>1856</v>
      </c>
      <c r="C154" s="28">
        <v>0</v>
      </c>
      <c r="D154" s="28">
        <v>0</v>
      </c>
      <c r="E154" s="28">
        <v>0</v>
      </c>
      <c r="F154" s="28">
        <v>153318</v>
      </c>
      <c r="G154" s="28">
        <v>0</v>
      </c>
      <c r="H154" s="28">
        <v>0</v>
      </c>
      <c r="I154" s="28">
        <v>153318</v>
      </c>
      <c r="J154" s="28">
        <v>153318</v>
      </c>
      <c r="K154" s="28">
        <v>0</v>
      </c>
    </row>
    <row r="155" spans="1:11" x14ac:dyDescent="0.2">
      <c r="A155" s="27" t="s">
        <v>1857</v>
      </c>
      <c r="B155" s="27" t="s">
        <v>1858</v>
      </c>
      <c r="C155" s="28">
        <v>0</v>
      </c>
      <c r="D155" s="28">
        <v>0</v>
      </c>
      <c r="E155" s="28">
        <v>0</v>
      </c>
      <c r="F155" s="28">
        <v>117877.1</v>
      </c>
      <c r="G155" s="28">
        <v>0</v>
      </c>
      <c r="H155" s="28">
        <v>0</v>
      </c>
      <c r="I155" s="28">
        <v>117877.1</v>
      </c>
      <c r="J155" s="28">
        <v>117877.1</v>
      </c>
      <c r="K155" s="28">
        <v>0</v>
      </c>
    </row>
    <row r="156" spans="1:11" x14ac:dyDescent="0.2">
      <c r="A156" s="27" t="s">
        <v>1859</v>
      </c>
      <c r="B156" s="27" t="s">
        <v>1806</v>
      </c>
      <c r="C156" s="28">
        <v>0</v>
      </c>
      <c r="D156" s="28">
        <v>0</v>
      </c>
      <c r="E156" s="28">
        <v>0</v>
      </c>
      <c r="F156" s="28">
        <v>4158.08</v>
      </c>
      <c r="G156" s="28">
        <v>0</v>
      </c>
      <c r="H156" s="28">
        <v>0</v>
      </c>
      <c r="I156" s="28">
        <v>4158.08</v>
      </c>
      <c r="J156" s="28">
        <v>0</v>
      </c>
      <c r="K156" s="28">
        <v>4158.08</v>
      </c>
    </row>
    <row r="157" spans="1:11" x14ac:dyDescent="0.2">
      <c r="A157" s="27" t="s">
        <v>1860</v>
      </c>
      <c r="B157" s="27" t="s">
        <v>1861</v>
      </c>
      <c r="C157" s="28">
        <v>0</v>
      </c>
      <c r="D157" s="28">
        <v>0</v>
      </c>
      <c r="E157" s="28">
        <v>0</v>
      </c>
      <c r="F157" s="28">
        <v>111100</v>
      </c>
      <c r="G157" s="28">
        <v>0</v>
      </c>
      <c r="H157" s="28">
        <v>0</v>
      </c>
      <c r="I157" s="28">
        <v>111100</v>
      </c>
      <c r="J157" s="28">
        <v>111100</v>
      </c>
      <c r="K157" s="28">
        <v>0</v>
      </c>
    </row>
    <row r="158" spans="1:11" x14ac:dyDescent="0.2">
      <c r="A158" s="27" t="s">
        <v>1862</v>
      </c>
      <c r="B158" s="27" t="s">
        <v>1863</v>
      </c>
      <c r="C158" s="28">
        <v>0</v>
      </c>
      <c r="D158" s="28">
        <v>0</v>
      </c>
      <c r="E158" s="28">
        <v>0</v>
      </c>
      <c r="F158" s="28">
        <v>57850</v>
      </c>
      <c r="G158" s="28">
        <v>0</v>
      </c>
      <c r="H158" s="28">
        <v>0</v>
      </c>
      <c r="I158" s="28">
        <v>57850</v>
      </c>
      <c r="J158" s="28">
        <v>0</v>
      </c>
      <c r="K158" s="28">
        <v>57850</v>
      </c>
    </row>
    <row r="159" spans="1:11" x14ac:dyDescent="0.2">
      <c r="A159" s="27" t="s">
        <v>1864</v>
      </c>
      <c r="B159" s="27" t="s">
        <v>1865</v>
      </c>
      <c r="C159" s="28">
        <v>0</v>
      </c>
      <c r="D159" s="28">
        <v>0</v>
      </c>
      <c r="E159" s="28">
        <v>0</v>
      </c>
      <c r="F159" s="28">
        <v>16528.400000000001</v>
      </c>
      <c r="G159" s="28">
        <v>0</v>
      </c>
      <c r="H159" s="28">
        <v>0</v>
      </c>
      <c r="I159" s="28">
        <v>16528.400000000001</v>
      </c>
      <c r="J159" s="28">
        <v>0</v>
      </c>
      <c r="K159" s="28">
        <v>16528.400000000001</v>
      </c>
    </row>
    <row r="160" spans="1:11" x14ac:dyDescent="0.2">
      <c r="A160" s="27" t="s">
        <v>1866</v>
      </c>
      <c r="B160" s="27" t="s">
        <v>1867</v>
      </c>
      <c r="C160" s="28">
        <v>0</v>
      </c>
      <c r="D160" s="28">
        <v>0</v>
      </c>
      <c r="E160" s="28">
        <v>0</v>
      </c>
      <c r="F160" s="28">
        <v>32767.7</v>
      </c>
      <c r="G160" s="28">
        <v>16383.85</v>
      </c>
      <c r="H160" s="28">
        <v>0</v>
      </c>
      <c r="I160" s="28">
        <v>16383.85</v>
      </c>
      <c r="J160" s="28">
        <v>0</v>
      </c>
      <c r="K160" s="28">
        <v>16383.85</v>
      </c>
    </row>
    <row r="161" spans="1:11" x14ac:dyDescent="0.2">
      <c r="A161" s="27" t="s">
        <v>1868</v>
      </c>
      <c r="B161" s="27" t="s">
        <v>1869</v>
      </c>
      <c r="C161" s="28">
        <v>0</v>
      </c>
      <c r="D161" s="28">
        <v>0</v>
      </c>
      <c r="E161" s="28">
        <v>0</v>
      </c>
      <c r="F161" s="28">
        <v>24775.61</v>
      </c>
      <c r="G161" s="28">
        <v>0</v>
      </c>
      <c r="H161" s="28">
        <v>0</v>
      </c>
      <c r="I161" s="28">
        <v>24775.61</v>
      </c>
      <c r="J161" s="28">
        <v>0</v>
      </c>
      <c r="K161" s="28">
        <v>24775.61</v>
      </c>
    </row>
    <row r="162" spans="1:11" x14ac:dyDescent="0.2">
      <c r="A162" s="27" t="s">
        <v>1870</v>
      </c>
      <c r="B162" s="27" t="s">
        <v>1871</v>
      </c>
      <c r="C162" s="28">
        <v>0</v>
      </c>
      <c r="D162" s="28">
        <v>0</v>
      </c>
      <c r="E162" s="28">
        <v>0</v>
      </c>
      <c r="F162" s="28">
        <v>32654.6</v>
      </c>
      <c r="G162" s="28">
        <v>16332.3</v>
      </c>
      <c r="H162" s="28">
        <v>0</v>
      </c>
      <c r="I162" s="28">
        <v>16322.3</v>
      </c>
      <c r="J162" s="28">
        <v>0</v>
      </c>
      <c r="K162" s="28">
        <v>16322.3</v>
      </c>
    </row>
    <row r="163" spans="1:11" x14ac:dyDescent="0.2">
      <c r="A163" s="27" t="s">
        <v>1872</v>
      </c>
      <c r="B163" s="27" t="s">
        <v>1873</v>
      </c>
      <c r="C163" s="28">
        <v>0</v>
      </c>
      <c r="D163" s="28">
        <v>0</v>
      </c>
      <c r="E163" s="28">
        <v>0</v>
      </c>
      <c r="F163" s="28">
        <v>12124.02</v>
      </c>
      <c r="G163" s="28">
        <v>0</v>
      </c>
      <c r="H163" s="28">
        <v>0</v>
      </c>
      <c r="I163" s="28">
        <v>12124.02</v>
      </c>
      <c r="J163" s="28">
        <v>0</v>
      </c>
      <c r="K163" s="28">
        <v>12124.02</v>
      </c>
    </row>
    <row r="164" spans="1:11" x14ac:dyDescent="0.2">
      <c r="A164" s="27" t="s">
        <v>1874</v>
      </c>
      <c r="B164" s="27" t="s">
        <v>1873</v>
      </c>
      <c r="C164" s="28">
        <v>0</v>
      </c>
      <c r="D164" s="28">
        <v>0</v>
      </c>
      <c r="E164" s="28">
        <v>0</v>
      </c>
      <c r="F164" s="28">
        <v>12396.97</v>
      </c>
      <c r="G164" s="28">
        <v>0</v>
      </c>
      <c r="H164" s="28">
        <v>0</v>
      </c>
      <c r="I164" s="28">
        <v>12396.97</v>
      </c>
      <c r="J164" s="28">
        <v>0</v>
      </c>
      <c r="K164" s="28">
        <v>12396.97</v>
      </c>
    </row>
    <row r="165" spans="1:11" x14ac:dyDescent="0.2">
      <c r="A165" s="27" t="s">
        <v>1875</v>
      </c>
      <c r="B165" s="27" t="s">
        <v>1876</v>
      </c>
      <c r="C165" s="28">
        <v>0</v>
      </c>
      <c r="D165" s="28">
        <v>0</v>
      </c>
      <c r="E165" s="28">
        <v>0</v>
      </c>
      <c r="F165" s="28">
        <v>59565</v>
      </c>
      <c r="G165" s="28">
        <v>0</v>
      </c>
      <c r="H165" s="28">
        <v>0</v>
      </c>
      <c r="I165" s="28">
        <v>59565</v>
      </c>
      <c r="J165" s="28">
        <v>59565</v>
      </c>
      <c r="K165" s="28">
        <v>0</v>
      </c>
    </row>
    <row r="166" spans="1:11" x14ac:dyDescent="0.2">
      <c r="A166" s="27" t="s">
        <v>1877</v>
      </c>
      <c r="B166" s="27" t="s">
        <v>1878</v>
      </c>
      <c r="C166" s="28">
        <v>0</v>
      </c>
      <c r="D166" s="28">
        <v>0</v>
      </c>
      <c r="E166" s="28">
        <v>0</v>
      </c>
      <c r="F166" s="28">
        <v>587812.5</v>
      </c>
      <c r="G166" s="28">
        <v>0</v>
      </c>
      <c r="H166" s="28">
        <v>0</v>
      </c>
      <c r="I166" s="28">
        <v>587812.5</v>
      </c>
      <c r="J166" s="28">
        <v>587812.5</v>
      </c>
      <c r="K166" s="28">
        <v>0</v>
      </c>
    </row>
    <row r="167" spans="1:11" x14ac:dyDescent="0.2">
      <c r="A167" s="27" t="s">
        <v>709</v>
      </c>
      <c r="B167" s="27" t="s">
        <v>1665</v>
      </c>
      <c r="C167" s="28">
        <v>0</v>
      </c>
      <c r="D167" s="28">
        <v>0</v>
      </c>
      <c r="E167" s="28">
        <v>0</v>
      </c>
      <c r="F167" s="28">
        <v>46809.61</v>
      </c>
      <c r="G167" s="28">
        <v>0</v>
      </c>
      <c r="H167" s="28">
        <v>0</v>
      </c>
      <c r="I167" s="28">
        <v>46809.61</v>
      </c>
      <c r="J167" s="28">
        <v>46809.61</v>
      </c>
      <c r="K167" s="28">
        <v>0</v>
      </c>
    </row>
    <row r="168" spans="1:11" x14ac:dyDescent="0.2">
      <c r="A168" s="27" t="s">
        <v>710</v>
      </c>
      <c r="B168" s="27" t="s">
        <v>1456</v>
      </c>
      <c r="C168" s="28">
        <v>0</v>
      </c>
      <c r="D168" s="28">
        <v>0</v>
      </c>
      <c r="E168" s="28">
        <v>0</v>
      </c>
      <c r="F168" s="28">
        <v>7504.28</v>
      </c>
      <c r="G168" s="28">
        <v>0</v>
      </c>
      <c r="H168" s="28">
        <v>0</v>
      </c>
      <c r="I168" s="28">
        <v>7504.28</v>
      </c>
      <c r="J168" s="28">
        <v>7504.28</v>
      </c>
      <c r="K168" s="28">
        <v>0</v>
      </c>
    </row>
    <row r="169" spans="1:11" x14ac:dyDescent="0.2">
      <c r="A169" s="27" t="s">
        <v>711</v>
      </c>
      <c r="B169" s="27" t="s">
        <v>1457</v>
      </c>
      <c r="C169" s="28">
        <v>0</v>
      </c>
      <c r="D169" s="28">
        <v>0</v>
      </c>
      <c r="E169" s="28">
        <v>0</v>
      </c>
      <c r="F169" s="28">
        <v>51337.71</v>
      </c>
      <c r="G169" s="28">
        <v>0</v>
      </c>
      <c r="H169" s="28">
        <v>0</v>
      </c>
      <c r="I169" s="28">
        <v>51337.71</v>
      </c>
      <c r="J169" s="28">
        <v>51337.71</v>
      </c>
      <c r="K169" s="28">
        <v>0</v>
      </c>
    </row>
    <row r="170" spans="1:11" x14ac:dyDescent="0.2">
      <c r="A170" s="27" t="s">
        <v>712</v>
      </c>
      <c r="B170" s="27" t="s">
        <v>997</v>
      </c>
      <c r="C170" s="28">
        <v>0</v>
      </c>
      <c r="D170" s="28">
        <v>0</v>
      </c>
      <c r="E170" s="28">
        <v>0</v>
      </c>
      <c r="F170" s="28">
        <v>47273.47</v>
      </c>
      <c r="G170" s="28">
        <v>0</v>
      </c>
      <c r="H170" s="28">
        <v>0</v>
      </c>
      <c r="I170" s="28">
        <v>47273.47</v>
      </c>
      <c r="J170" s="28">
        <v>47273.47</v>
      </c>
      <c r="K170" s="28">
        <v>0</v>
      </c>
    </row>
    <row r="171" spans="1:11" x14ac:dyDescent="0.2">
      <c r="A171" s="27" t="s">
        <v>726</v>
      </c>
      <c r="B171" s="27" t="s">
        <v>1002</v>
      </c>
      <c r="C171" s="28">
        <v>0</v>
      </c>
      <c r="D171" s="28">
        <v>0</v>
      </c>
      <c r="E171" s="28">
        <v>0</v>
      </c>
      <c r="F171" s="28">
        <v>20486.78</v>
      </c>
      <c r="G171" s="28">
        <v>0</v>
      </c>
      <c r="H171" s="28">
        <v>0</v>
      </c>
      <c r="I171" s="28">
        <v>20486.78</v>
      </c>
      <c r="J171" s="28">
        <v>0</v>
      </c>
      <c r="K171" s="28">
        <v>20486.78</v>
      </c>
    </row>
    <row r="172" spans="1:11" x14ac:dyDescent="0.2">
      <c r="A172" s="27" t="s">
        <v>727</v>
      </c>
      <c r="B172" s="27" t="s">
        <v>1003</v>
      </c>
      <c r="C172" s="28">
        <v>0</v>
      </c>
      <c r="D172" s="28">
        <v>0</v>
      </c>
      <c r="E172" s="28">
        <v>0</v>
      </c>
      <c r="F172" s="28">
        <v>20910.27</v>
      </c>
      <c r="G172" s="28">
        <v>0</v>
      </c>
      <c r="H172" s="28">
        <v>0</v>
      </c>
      <c r="I172" s="28">
        <v>20910.27</v>
      </c>
      <c r="J172" s="28">
        <v>0</v>
      </c>
      <c r="K172" s="28">
        <v>20910.27</v>
      </c>
    </row>
    <row r="173" spans="1:11" x14ac:dyDescent="0.2">
      <c r="A173" s="27" t="s">
        <v>728</v>
      </c>
      <c r="B173" s="27" t="s">
        <v>1004</v>
      </c>
      <c r="C173" s="28">
        <v>0</v>
      </c>
      <c r="D173" s="28">
        <v>0</v>
      </c>
      <c r="E173" s="28">
        <v>0</v>
      </c>
      <c r="F173" s="28">
        <v>20810.63</v>
      </c>
      <c r="G173" s="28">
        <v>0</v>
      </c>
      <c r="H173" s="28">
        <v>0</v>
      </c>
      <c r="I173" s="28">
        <v>20810.63</v>
      </c>
      <c r="J173" s="28">
        <v>0</v>
      </c>
      <c r="K173" s="28">
        <v>20810.63</v>
      </c>
    </row>
    <row r="174" spans="1:11" x14ac:dyDescent="0.2">
      <c r="A174" s="27" t="s">
        <v>731</v>
      </c>
      <c r="B174" s="27" t="s">
        <v>1085</v>
      </c>
      <c r="C174" s="28">
        <v>0</v>
      </c>
      <c r="D174" s="28">
        <v>0</v>
      </c>
      <c r="E174" s="28">
        <v>0</v>
      </c>
      <c r="F174" s="28">
        <v>58333</v>
      </c>
      <c r="G174" s="28">
        <v>0</v>
      </c>
      <c r="H174" s="28">
        <v>0</v>
      </c>
      <c r="I174" s="28">
        <v>58333</v>
      </c>
      <c r="J174" s="28">
        <v>0</v>
      </c>
      <c r="K174" s="28">
        <v>58333</v>
      </c>
    </row>
    <row r="175" spans="1:11" x14ac:dyDescent="0.2">
      <c r="A175" s="27" t="s">
        <v>732</v>
      </c>
      <c r="B175" s="27" t="s">
        <v>1086</v>
      </c>
      <c r="C175" s="28">
        <v>0</v>
      </c>
      <c r="D175" s="28">
        <v>0</v>
      </c>
      <c r="E175" s="28">
        <v>0</v>
      </c>
      <c r="F175" s="28">
        <v>58332.91</v>
      </c>
      <c r="G175" s="28">
        <v>0</v>
      </c>
      <c r="H175" s="28">
        <v>0</v>
      </c>
      <c r="I175" s="28">
        <v>58332.91</v>
      </c>
      <c r="J175" s="28">
        <v>0</v>
      </c>
      <c r="K175" s="28">
        <v>58332.91</v>
      </c>
    </row>
    <row r="176" spans="1:11" x14ac:dyDescent="0.2">
      <c r="A176" s="27" t="s">
        <v>733</v>
      </c>
      <c r="B176" s="27" t="s">
        <v>1087</v>
      </c>
      <c r="C176" s="28">
        <v>0</v>
      </c>
      <c r="D176" s="28">
        <v>0</v>
      </c>
      <c r="E176" s="28">
        <v>0</v>
      </c>
      <c r="F176" s="28">
        <v>26882.9</v>
      </c>
      <c r="G176" s="28">
        <v>0</v>
      </c>
      <c r="H176" s="28">
        <v>0</v>
      </c>
      <c r="I176" s="28">
        <v>26882.9</v>
      </c>
      <c r="J176" s="28">
        <v>0</v>
      </c>
      <c r="K176" s="28">
        <v>26882.9</v>
      </c>
    </row>
    <row r="177" spans="1:11" x14ac:dyDescent="0.2">
      <c r="A177" s="27" t="s">
        <v>734</v>
      </c>
      <c r="B177" s="27" t="s">
        <v>1088</v>
      </c>
      <c r="C177" s="28">
        <v>0</v>
      </c>
      <c r="D177" s="28">
        <v>0</v>
      </c>
      <c r="E177" s="28">
        <v>0</v>
      </c>
      <c r="F177" s="28">
        <v>29159.97</v>
      </c>
      <c r="G177" s="28">
        <v>0</v>
      </c>
      <c r="H177" s="28">
        <v>0</v>
      </c>
      <c r="I177" s="28">
        <v>29159.97</v>
      </c>
      <c r="J177" s="28">
        <v>0</v>
      </c>
      <c r="K177" s="28">
        <v>29159.97</v>
      </c>
    </row>
    <row r="178" spans="1:11" x14ac:dyDescent="0.2">
      <c r="A178" s="27" t="s">
        <v>737</v>
      </c>
      <c r="B178" s="27" t="s">
        <v>1089</v>
      </c>
      <c r="C178" s="28">
        <v>0</v>
      </c>
      <c r="D178" s="28">
        <v>0</v>
      </c>
      <c r="E178" s="28">
        <v>0</v>
      </c>
      <c r="F178" s="28">
        <v>31397.56</v>
      </c>
      <c r="G178" s="28">
        <v>0</v>
      </c>
      <c r="H178" s="28">
        <v>0</v>
      </c>
      <c r="I178" s="28">
        <v>31397.56</v>
      </c>
      <c r="J178" s="28">
        <v>31397.56</v>
      </c>
      <c r="K178" s="28">
        <v>0</v>
      </c>
    </row>
    <row r="179" spans="1:11" x14ac:dyDescent="0.2">
      <c r="A179" s="27" t="s">
        <v>738</v>
      </c>
      <c r="B179" s="27" t="s">
        <v>1090</v>
      </c>
      <c r="C179" s="28">
        <v>0</v>
      </c>
      <c r="D179" s="28">
        <v>0</v>
      </c>
      <c r="E179" s="28">
        <v>0</v>
      </c>
      <c r="F179" s="28">
        <v>11998.99</v>
      </c>
      <c r="G179" s="28">
        <v>0</v>
      </c>
      <c r="H179" s="28">
        <v>0</v>
      </c>
      <c r="I179" s="28">
        <v>11998.99</v>
      </c>
      <c r="J179" s="28">
        <v>11998.99</v>
      </c>
      <c r="K179" s="28">
        <v>0</v>
      </c>
    </row>
    <row r="180" spans="1:11" x14ac:dyDescent="0.2">
      <c r="A180" s="27" t="s">
        <v>739</v>
      </c>
      <c r="B180" s="27" t="s">
        <v>1091</v>
      </c>
      <c r="C180" s="28">
        <v>0</v>
      </c>
      <c r="D180" s="28">
        <v>0</v>
      </c>
      <c r="E180" s="28">
        <v>0</v>
      </c>
      <c r="F180" s="28">
        <v>83316.39</v>
      </c>
      <c r="G180" s="28">
        <v>0</v>
      </c>
      <c r="H180" s="28">
        <v>0</v>
      </c>
      <c r="I180" s="28">
        <v>83316.39</v>
      </c>
      <c r="J180" s="28">
        <v>83316.39</v>
      </c>
      <c r="K180" s="28">
        <v>0</v>
      </c>
    </row>
    <row r="181" spans="1:11" x14ac:dyDescent="0.2">
      <c r="A181" s="27" t="s">
        <v>740</v>
      </c>
      <c r="B181" s="27" t="s">
        <v>1092</v>
      </c>
      <c r="C181" s="28">
        <v>0</v>
      </c>
      <c r="D181" s="28">
        <v>0</v>
      </c>
      <c r="E181" s="28">
        <v>0</v>
      </c>
      <c r="F181" s="28">
        <v>103252.82</v>
      </c>
      <c r="G181" s="28">
        <v>0</v>
      </c>
      <c r="H181" s="28">
        <v>0</v>
      </c>
      <c r="I181" s="28">
        <v>103252.82</v>
      </c>
      <c r="J181" s="28">
        <v>103252.82</v>
      </c>
      <c r="K181" s="28">
        <v>0</v>
      </c>
    </row>
    <row r="182" spans="1:11" x14ac:dyDescent="0.2">
      <c r="A182" s="27" t="s">
        <v>741</v>
      </c>
      <c r="B182" s="27" t="s">
        <v>1093</v>
      </c>
      <c r="C182" s="28">
        <v>0</v>
      </c>
      <c r="D182" s="28">
        <v>0</v>
      </c>
      <c r="E182" s="28">
        <v>0</v>
      </c>
      <c r="F182" s="28">
        <v>89267.56</v>
      </c>
      <c r="G182" s="28">
        <v>0</v>
      </c>
      <c r="H182" s="28">
        <v>0</v>
      </c>
      <c r="I182" s="28">
        <v>89267.56</v>
      </c>
      <c r="J182" s="28">
        <v>89267.56</v>
      </c>
      <c r="K182" s="28">
        <v>0</v>
      </c>
    </row>
    <row r="183" spans="1:11" x14ac:dyDescent="0.2">
      <c r="A183" s="27" t="s">
        <v>742</v>
      </c>
      <c r="B183" s="27" t="s">
        <v>1094</v>
      </c>
      <c r="C183" s="28">
        <v>0</v>
      </c>
      <c r="D183" s="28">
        <v>0</v>
      </c>
      <c r="E183" s="28">
        <v>0</v>
      </c>
      <c r="F183" s="28">
        <v>23804.68</v>
      </c>
      <c r="G183" s="28">
        <v>0</v>
      </c>
      <c r="H183" s="28">
        <v>0</v>
      </c>
      <c r="I183" s="28">
        <v>23804.68</v>
      </c>
      <c r="J183" s="28">
        <v>23804.68</v>
      </c>
      <c r="K183" s="28">
        <v>0</v>
      </c>
    </row>
    <row r="184" spans="1:11" x14ac:dyDescent="0.2">
      <c r="A184" s="27" t="s">
        <v>743</v>
      </c>
      <c r="B184" s="27" t="s">
        <v>1095</v>
      </c>
      <c r="C184" s="28">
        <v>0</v>
      </c>
      <c r="D184" s="28">
        <v>0</v>
      </c>
      <c r="E184" s="28">
        <v>0</v>
      </c>
      <c r="F184" s="28">
        <v>23804.68</v>
      </c>
      <c r="G184" s="28">
        <v>0</v>
      </c>
      <c r="H184" s="28">
        <v>0</v>
      </c>
      <c r="I184" s="28">
        <v>23804.68</v>
      </c>
      <c r="J184" s="28">
        <v>23804.68</v>
      </c>
      <c r="K184" s="28">
        <v>0</v>
      </c>
    </row>
    <row r="185" spans="1:11" x14ac:dyDescent="0.2">
      <c r="A185" s="27" t="s">
        <v>1363</v>
      </c>
      <c r="B185" s="27" t="s">
        <v>1666</v>
      </c>
      <c r="C185" s="28">
        <v>0</v>
      </c>
      <c r="D185" s="28">
        <v>0</v>
      </c>
      <c r="E185" s="28">
        <v>0</v>
      </c>
      <c r="F185" s="28">
        <v>2175</v>
      </c>
      <c r="G185" s="28">
        <v>0</v>
      </c>
      <c r="H185" s="28">
        <v>0</v>
      </c>
      <c r="I185" s="28">
        <v>2175</v>
      </c>
      <c r="J185" s="28">
        <v>2175</v>
      </c>
      <c r="K185" s="28">
        <v>0</v>
      </c>
    </row>
    <row r="186" spans="1:11" x14ac:dyDescent="0.2">
      <c r="A186" s="27" t="s">
        <v>1368</v>
      </c>
      <c r="B186" s="27" t="s">
        <v>1671</v>
      </c>
      <c r="C186" s="28">
        <v>0</v>
      </c>
      <c r="D186" s="28">
        <v>0</v>
      </c>
      <c r="E186" s="28">
        <v>0</v>
      </c>
      <c r="F186" s="28">
        <v>5986.76</v>
      </c>
      <c r="G186" s="28">
        <v>0</v>
      </c>
      <c r="H186" s="28">
        <v>0</v>
      </c>
      <c r="I186" s="28">
        <v>5986.76</v>
      </c>
      <c r="J186" s="28">
        <v>0</v>
      </c>
      <c r="K186" s="28">
        <v>5986.76</v>
      </c>
    </row>
    <row r="187" spans="1:11" x14ac:dyDescent="0.2">
      <c r="A187" s="27" t="s">
        <v>1369</v>
      </c>
      <c r="B187" s="27" t="s">
        <v>1672</v>
      </c>
      <c r="C187" s="28">
        <v>0</v>
      </c>
      <c r="D187" s="28">
        <v>0</v>
      </c>
      <c r="E187" s="28">
        <v>0</v>
      </c>
      <c r="F187" s="28">
        <v>8305.58</v>
      </c>
      <c r="G187" s="28">
        <v>0</v>
      </c>
      <c r="H187" s="28">
        <v>0</v>
      </c>
      <c r="I187" s="28">
        <v>8305.58</v>
      </c>
      <c r="J187" s="28">
        <v>0</v>
      </c>
      <c r="K187" s="28">
        <v>8305.58</v>
      </c>
    </row>
    <row r="188" spans="1:11" x14ac:dyDescent="0.2">
      <c r="A188" s="27" t="s">
        <v>1370</v>
      </c>
      <c r="B188" s="27" t="s">
        <v>1673</v>
      </c>
      <c r="C188" s="28">
        <v>0</v>
      </c>
      <c r="D188" s="28">
        <v>0</v>
      </c>
      <c r="E188" s="28">
        <v>0</v>
      </c>
      <c r="F188" s="28">
        <v>8333.33</v>
      </c>
      <c r="G188" s="28">
        <v>0</v>
      </c>
      <c r="H188" s="28">
        <v>0</v>
      </c>
      <c r="I188" s="28">
        <v>8333.33</v>
      </c>
      <c r="J188" s="28">
        <v>0</v>
      </c>
      <c r="K188" s="28">
        <v>8333.33</v>
      </c>
    </row>
    <row r="189" spans="1:11" x14ac:dyDescent="0.2">
      <c r="A189" s="27" t="s">
        <v>1371</v>
      </c>
      <c r="B189" s="27" t="s">
        <v>1674</v>
      </c>
      <c r="C189" s="28">
        <v>0</v>
      </c>
      <c r="D189" s="28">
        <v>0</v>
      </c>
      <c r="E189" s="28">
        <v>0</v>
      </c>
      <c r="F189" s="28">
        <v>8347.7800000000007</v>
      </c>
      <c r="G189" s="28">
        <v>0</v>
      </c>
      <c r="H189" s="28">
        <v>0</v>
      </c>
      <c r="I189" s="28">
        <v>8347.7800000000007</v>
      </c>
      <c r="J189" s="28">
        <v>0</v>
      </c>
      <c r="K189" s="28">
        <v>8347.7800000000007</v>
      </c>
    </row>
    <row r="190" spans="1:11" x14ac:dyDescent="0.2">
      <c r="A190" s="27" t="s">
        <v>1372</v>
      </c>
      <c r="B190" s="27" t="s">
        <v>1600</v>
      </c>
      <c r="C190" s="28">
        <v>0</v>
      </c>
      <c r="D190" s="28">
        <v>0</v>
      </c>
      <c r="E190" s="28">
        <v>0</v>
      </c>
      <c r="F190" s="28">
        <v>63717.93</v>
      </c>
      <c r="G190" s="28">
        <v>0</v>
      </c>
      <c r="H190" s="28">
        <v>0</v>
      </c>
      <c r="I190" s="28">
        <v>63717.93</v>
      </c>
      <c r="J190" s="28">
        <v>0</v>
      </c>
      <c r="K190" s="28">
        <v>63717.93</v>
      </c>
    </row>
    <row r="191" spans="1:11" x14ac:dyDescent="0.2">
      <c r="A191" s="27" t="s">
        <v>1373</v>
      </c>
      <c r="B191" s="27" t="s">
        <v>1601</v>
      </c>
      <c r="C191" s="28">
        <v>0</v>
      </c>
      <c r="D191" s="28">
        <v>0</v>
      </c>
      <c r="E191" s="28">
        <v>0</v>
      </c>
      <c r="F191" s="28">
        <v>42691.73</v>
      </c>
      <c r="G191" s="28">
        <v>0</v>
      </c>
      <c r="H191" s="28">
        <v>0</v>
      </c>
      <c r="I191" s="28">
        <v>42691.73</v>
      </c>
      <c r="J191" s="28">
        <v>0</v>
      </c>
      <c r="K191" s="28">
        <v>42691.73</v>
      </c>
    </row>
    <row r="192" spans="1:11" x14ac:dyDescent="0.2">
      <c r="A192" s="27" t="s">
        <v>1374</v>
      </c>
      <c r="B192" s="27" t="s">
        <v>1602</v>
      </c>
      <c r="C192" s="28">
        <v>0</v>
      </c>
      <c r="D192" s="28">
        <v>0</v>
      </c>
      <c r="E192" s="28">
        <v>0</v>
      </c>
      <c r="F192" s="28">
        <v>41770.720000000001</v>
      </c>
      <c r="G192" s="28">
        <v>0</v>
      </c>
      <c r="H192" s="28">
        <v>0</v>
      </c>
      <c r="I192" s="28">
        <v>41770.720000000001</v>
      </c>
      <c r="J192" s="28">
        <v>0</v>
      </c>
      <c r="K192" s="28">
        <v>41770.720000000001</v>
      </c>
    </row>
    <row r="193" spans="1:11" x14ac:dyDescent="0.2">
      <c r="A193" s="27" t="s">
        <v>1375</v>
      </c>
      <c r="B193" s="27" t="s">
        <v>1603</v>
      </c>
      <c r="C193" s="28">
        <v>0</v>
      </c>
      <c r="D193" s="28">
        <v>0</v>
      </c>
      <c r="E193" s="28">
        <v>0</v>
      </c>
      <c r="F193" s="28">
        <v>20841.490000000002</v>
      </c>
      <c r="G193" s="28">
        <v>0</v>
      </c>
      <c r="H193" s="28">
        <v>0</v>
      </c>
      <c r="I193" s="28">
        <v>20841.490000000002</v>
      </c>
      <c r="J193" s="28">
        <v>0</v>
      </c>
      <c r="K193" s="28">
        <v>20841.490000000002</v>
      </c>
    </row>
    <row r="194" spans="1:11" x14ac:dyDescent="0.2">
      <c r="A194" s="27" t="s">
        <v>1376</v>
      </c>
      <c r="B194" s="27" t="s">
        <v>1604</v>
      </c>
      <c r="C194" s="28">
        <v>0</v>
      </c>
      <c r="D194" s="28">
        <v>0</v>
      </c>
      <c r="E194" s="28">
        <v>0</v>
      </c>
      <c r="F194" s="28">
        <v>41665.22</v>
      </c>
      <c r="G194" s="28">
        <v>20832.61</v>
      </c>
      <c r="H194" s="28">
        <v>0</v>
      </c>
      <c r="I194" s="28">
        <v>20832.61</v>
      </c>
      <c r="J194" s="28">
        <v>0</v>
      </c>
      <c r="K194" s="28">
        <v>20832.61</v>
      </c>
    </row>
    <row r="195" spans="1:11" x14ac:dyDescent="0.2">
      <c r="A195" s="27" t="s">
        <v>1879</v>
      </c>
      <c r="B195" s="27" t="s">
        <v>1880</v>
      </c>
      <c r="C195" s="28">
        <v>0</v>
      </c>
      <c r="D195" s="28">
        <v>0</v>
      </c>
      <c r="E195" s="28">
        <v>0</v>
      </c>
      <c r="F195" s="28">
        <v>126500</v>
      </c>
      <c r="G195" s="28">
        <v>0</v>
      </c>
      <c r="H195" s="28">
        <v>0</v>
      </c>
      <c r="I195" s="28">
        <v>126500</v>
      </c>
      <c r="J195" s="28">
        <v>126500</v>
      </c>
      <c r="K195" s="28">
        <v>0</v>
      </c>
    </row>
    <row r="196" spans="1:11" x14ac:dyDescent="0.2">
      <c r="A196" s="27" t="s">
        <v>1881</v>
      </c>
      <c r="B196" s="27" t="s">
        <v>1882</v>
      </c>
      <c r="C196" s="28">
        <v>0</v>
      </c>
      <c r="D196" s="28">
        <v>0</v>
      </c>
      <c r="E196" s="28">
        <v>0</v>
      </c>
      <c r="F196" s="28">
        <v>101200</v>
      </c>
      <c r="G196" s="28">
        <v>0</v>
      </c>
      <c r="H196" s="28">
        <v>0</v>
      </c>
      <c r="I196" s="28">
        <v>101200</v>
      </c>
      <c r="J196" s="28">
        <v>101200</v>
      </c>
      <c r="K196" s="28">
        <v>0</v>
      </c>
    </row>
    <row r="197" spans="1:11" x14ac:dyDescent="0.2">
      <c r="A197" s="27" t="s">
        <v>1883</v>
      </c>
      <c r="B197" s="27" t="s">
        <v>1884</v>
      </c>
      <c r="C197" s="28">
        <v>0</v>
      </c>
      <c r="D197" s="28">
        <v>0</v>
      </c>
      <c r="E197" s="28">
        <v>0</v>
      </c>
      <c r="F197" s="28">
        <v>155250</v>
      </c>
      <c r="G197" s="28">
        <v>0</v>
      </c>
      <c r="H197" s="28">
        <v>0</v>
      </c>
      <c r="I197" s="28">
        <v>155250</v>
      </c>
      <c r="J197" s="28">
        <v>155250</v>
      </c>
      <c r="K197" s="28">
        <v>0</v>
      </c>
    </row>
    <row r="198" spans="1:11" x14ac:dyDescent="0.2">
      <c r="A198" s="27" t="s">
        <v>1885</v>
      </c>
      <c r="B198" s="27" t="s">
        <v>1886</v>
      </c>
      <c r="C198" s="28">
        <v>0</v>
      </c>
      <c r="D198" s="28">
        <v>0</v>
      </c>
      <c r="E198" s="28">
        <v>0</v>
      </c>
      <c r="F198" s="28">
        <v>253000</v>
      </c>
      <c r="G198" s="28">
        <v>0</v>
      </c>
      <c r="H198" s="28">
        <v>0</v>
      </c>
      <c r="I198" s="28">
        <v>253000</v>
      </c>
      <c r="J198" s="28">
        <v>253000</v>
      </c>
      <c r="K198" s="28">
        <v>0</v>
      </c>
    </row>
    <row r="199" spans="1:11" x14ac:dyDescent="0.2">
      <c r="A199" s="27" t="s">
        <v>1887</v>
      </c>
      <c r="B199" s="27" t="s">
        <v>1888</v>
      </c>
      <c r="C199" s="28">
        <v>0</v>
      </c>
      <c r="D199" s="28">
        <v>0</v>
      </c>
      <c r="E199" s="28">
        <v>0</v>
      </c>
      <c r="F199" s="28">
        <v>80500</v>
      </c>
      <c r="G199" s="28">
        <v>0</v>
      </c>
      <c r="H199" s="28">
        <v>0</v>
      </c>
      <c r="I199" s="28">
        <v>80500</v>
      </c>
      <c r="J199" s="28">
        <v>80500</v>
      </c>
      <c r="K199" s="28">
        <v>0</v>
      </c>
    </row>
    <row r="200" spans="1:11" x14ac:dyDescent="0.2">
      <c r="A200" s="27" t="s">
        <v>1889</v>
      </c>
      <c r="B200" s="27" t="s">
        <v>1890</v>
      </c>
      <c r="C200" s="28">
        <v>0</v>
      </c>
      <c r="D200" s="28">
        <v>0</v>
      </c>
      <c r="E200" s="28">
        <v>0</v>
      </c>
      <c r="F200" s="28">
        <v>247250</v>
      </c>
      <c r="G200" s="28">
        <v>0</v>
      </c>
      <c r="H200" s="28">
        <v>0</v>
      </c>
      <c r="I200" s="28">
        <v>247250</v>
      </c>
      <c r="J200" s="28">
        <v>247250</v>
      </c>
      <c r="K200" s="28">
        <v>0</v>
      </c>
    </row>
    <row r="201" spans="1:11" x14ac:dyDescent="0.2">
      <c r="A201" s="27" t="s">
        <v>1891</v>
      </c>
      <c r="B201" s="27" t="s">
        <v>1892</v>
      </c>
      <c r="C201" s="28">
        <v>0</v>
      </c>
      <c r="D201" s="28">
        <v>0</v>
      </c>
      <c r="E201" s="28">
        <v>0</v>
      </c>
      <c r="F201" s="28">
        <v>146395</v>
      </c>
      <c r="G201" s="28">
        <v>0</v>
      </c>
      <c r="H201" s="28">
        <v>0</v>
      </c>
      <c r="I201" s="28">
        <v>146395</v>
      </c>
      <c r="J201" s="28">
        <v>146395</v>
      </c>
      <c r="K201" s="28">
        <v>0</v>
      </c>
    </row>
    <row r="202" spans="1:11" x14ac:dyDescent="0.2">
      <c r="A202" s="27" t="s">
        <v>1893</v>
      </c>
      <c r="B202" s="27" t="s">
        <v>1894</v>
      </c>
      <c r="C202" s="28">
        <v>0</v>
      </c>
      <c r="D202" s="28">
        <v>0</v>
      </c>
      <c r="E202" s="28">
        <v>0</v>
      </c>
      <c r="F202" s="28">
        <v>240406.25</v>
      </c>
      <c r="G202" s="28">
        <v>0</v>
      </c>
      <c r="H202" s="28">
        <v>0</v>
      </c>
      <c r="I202" s="28">
        <v>240406.25</v>
      </c>
      <c r="J202" s="28">
        <v>240406.25</v>
      </c>
      <c r="K202" s="28">
        <v>0</v>
      </c>
    </row>
    <row r="203" spans="1:11" x14ac:dyDescent="0.2">
      <c r="A203" s="27" t="s">
        <v>1895</v>
      </c>
      <c r="B203" s="27" t="s">
        <v>1896</v>
      </c>
      <c r="C203" s="28">
        <v>0</v>
      </c>
      <c r="D203" s="28">
        <v>0</v>
      </c>
      <c r="E203" s="28">
        <v>0</v>
      </c>
      <c r="F203" s="28">
        <v>872203.12</v>
      </c>
      <c r="G203" s="28">
        <v>0</v>
      </c>
      <c r="H203" s="28">
        <v>0</v>
      </c>
      <c r="I203" s="28">
        <v>872203.12</v>
      </c>
      <c r="J203" s="28">
        <v>872203.12</v>
      </c>
      <c r="K203" s="28">
        <v>0</v>
      </c>
    </row>
    <row r="204" spans="1:11" x14ac:dyDescent="0.2">
      <c r="A204" s="27" t="s">
        <v>1897</v>
      </c>
      <c r="B204" s="27" t="s">
        <v>1898</v>
      </c>
      <c r="C204" s="28">
        <v>0</v>
      </c>
      <c r="D204" s="28">
        <v>0</v>
      </c>
      <c r="E204" s="28">
        <v>0</v>
      </c>
      <c r="F204" s="28">
        <v>292638.15000000002</v>
      </c>
      <c r="G204" s="28">
        <v>0</v>
      </c>
      <c r="H204" s="28">
        <v>0</v>
      </c>
      <c r="I204" s="28">
        <v>292638.15000000002</v>
      </c>
      <c r="J204" s="28">
        <v>292638.15000000002</v>
      </c>
      <c r="K204" s="28">
        <v>0</v>
      </c>
    </row>
    <row r="205" spans="1:11" x14ac:dyDescent="0.2">
      <c r="A205" s="27" t="s">
        <v>1899</v>
      </c>
      <c r="B205" s="27" t="s">
        <v>1900</v>
      </c>
      <c r="C205" s="28">
        <v>0</v>
      </c>
      <c r="D205" s="28">
        <v>0</v>
      </c>
      <c r="E205" s="28">
        <v>0</v>
      </c>
      <c r="F205" s="28">
        <v>310671.03999999998</v>
      </c>
      <c r="G205" s="28">
        <v>0</v>
      </c>
      <c r="H205" s="28">
        <v>0</v>
      </c>
      <c r="I205" s="28">
        <v>310671.03999999998</v>
      </c>
      <c r="J205" s="28">
        <v>310671.03999999998</v>
      </c>
      <c r="K205" s="28">
        <v>0</v>
      </c>
    </row>
    <row r="206" spans="1:11" x14ac:dyDescent="0.2">
      <c r="A206" s="27" t="s">
        <v>1901</v>
      </c>
      <c r="B206" s="27" t="s">
        <v>1902</v>
      </c>
      <c r="C206" s="28">
        <v>0</v>
      </c>
      <c r="D206" s="28">
        <v>0</v>
      </c>
      <c r="E206" s="28">
        <v>0</v>
      </c>
      <c r="F206" s="28">
        <v>105191.25</v>
      </c>
      <c r="G206" s="28">
        <v>0</v>
      </c>
      <c r="H206" s="28">
        <v>0</v>
      </c>
      <c r="I206" s="28">
        <v>105191.25</v>
      </c>
      <c r="J206" s="28">
        <v>105191.25</v>
      </c>
      <c r="K206" s="28">
        <v>0</v>
      </c>
    </row>
    <row r="207" spans="1:11" x14ac:dyDescent="0.2">
      <c r="A207" s="27" t="s">
        <v>1903</v>
      </c>
      <c r="B207" s="27" t="s">
        <v>1779</v>
      </c>
      <c r="C207" s="28">
        <v>0</v>
      </c>
      <c r="D207" s="28">
        <v>0</v>
      </c>
      <c r="E207" s="28">
        <v>0</v>
      </c>
      <c r="F207" s="28">
        <v>74299</v>
      </c>
      <c r="G207" s="28">
        <v>0</v>
      </c>
      <c r="H207" s="28">
        <v>0</v>
      </c>
      <c r="I207" s="28">
        <v>74299</v>
      </c>
      <c r="J207" s="28">
        <v>74299</v>
      </c>
      <c r="K207" s="28">
        <v>0</v>
      </c>
    </row>
    <row r="208" spans="1:11" x14ac:dyDescent="0.2">
      <c r="A208" s="27" t="s">
        <v>1904</v>
      </c>
      <c r="B208" s="27" t="s">
        <v>1779</v>
      </c>
      <c r="C208" s="28">
        <v>0</v>
      </c>
      <c r="D208" s="28">
        <v>0</v>
      </c>
      <c r="E208" s="28">
        <v>0</v>
      </c>
      <c r="F208" s="28">
        <v>121126</v>
      </c>
      <c r="G208" s="28">
        <v>0</v>
      </c>
      <c r="H208" s="28">
        <v>0</v>
      </c>
      <c r="I208" s="28">
        <v>121126</v>
      </c>
      <c r="J208" s="28">
        <v>121126</v>
      </c>
      <c r="K208" s="28">
        <v>0</v>
      </c>
    </row>
    <row r="209" spans="1:11" x14ac:dyDescent="0.2">
      <c r="A209" s="27" t="s">
        <v>1905</v>
      </c>
      <c r="B209" s="27" t="s">
        <v>1779</v>
      </c>
      <c r="C209" s="28">
        <v>0</v>
      </c>
      <c r="D209" s="28">
        <v>0</v>
      </c>
      <c r="E209" s="28">
        <v>0</v>
      </c>
      <c r="F209" s="28">
        <v>185135</v>
      </c>
      <c r="G209" s="28">
        <v>0</v>
      </c>
      <c r="H209" s="28">
        <v>0</v>
      </c>
      <c r="I209" s="28">
        <v>185135</v>
      </c>
      <c r="J209" s="28">
        <v>185135</v>
      </c>
      <c r="K209" s="28">
        <v>0</v>
      </c>
    </row>
    <row r="210" spans="1:11" x14ac:dyDescent="0.2">
      <c r="A210" s="27" t="s">
        <v>1906</v>
      </c>
      <c r="B210" s="27" t="s">
        <v>1907</v>
      </c>
      <c r="C210" s="28">
        <v>0</v>
      </c>
      <c r="D210" s="28">
        <v>0</v>
      </c>
      <c r="E210" s="28">
        <v>0</v>
      </c>
      <c r="F210" s="28">
        <v>99990</v>
      </c>
      <c r="G210" s="28">
        <v>0</v>
      </c>
      <c r="H210" s="28">
        <v>0</v>
      </c>
      <c r="I210" s="28">
        <v>99990</v>
      </c>
      <c r="J210" s="28">
        <v>99990</v>
      </c>
      <c r="K210" s="28">
        <v>0</v>
      </c>
    </row>
    <row r="211" spans="1:11" x14ac:dyDescent="0.2">
      <c r="A211" s="27" t="s">
        <v>1908</v>
      </c>
      <c r="B211" s="27" t="s">
        <v>1909</v>
      </c>
      <c r="C211" s="28">
        <v>0</v>
      </c>
      <c r="D211" s="28">
        <v>0</v>
      </c>
      <c r="E211" s="28">
        <v>0</v>
      </c>
      <c r="F211" s="28">
        <v>174427</v>
      </c>
      <c r="G211" s="28">
        <v>0</v>
      </c>
      <c r="H211" s="28">
        <v>0</v>
      </c>
      <c r="I211" s="28">
        <v>174427</v>
      </c>
      <c r="J211" s="28">
        <v>174427</v>
      </c>
      <c r="K211" s="28">
        <v>0</v>
      </c>
    </row>
    <row r="212" spans="1:11" x14ac:dyDescent="0.2">
      <c r="A212" s="27" t="s">
        <v>1910</v>
      </c>
      <c r="B212" s="27" t="s">
        <v>1911</v>
      </c>
      <c r="C212" s="28">
        <v>0</v>
      </c>
      <c r="D212" s="28">
        <v>0</v>
      </c>
      <c r="E212" s="28">
        <v>0</v>
      </c>
      <c r="F212" s="28">
        <v>161095</v>
      </c>
      <c r="G212" s="28">
        <v>0</v>
      </c>
      <c r="H212" s="28">
        <v>0</v>
      </c>
      <c r="I212" s="28">
        <v>161095</v>
      </c>
      <c r="J212" s="28">
        <v>161095</v>
      </c>
      <c r="K212" s="28">
        <v>0</v>
      </c>
    </row>
    <row r="213" spans="1:11" x14ac:dyDescent="0.2">
      <c r="A213" s="27" t="s">
        <v>1912</v>
      </c>
      <c r="B213" s="27" t="s">
        <v>1873</v>
      </c>
      <c r="C213" s="28">
        <v>0</v>
      </c>
      <c r="D213" s="28">
        <v>0</v>
      </c>
      <c r="E213" s="28">
        <v>0</v>
      </c>
      <c r="F213" s="28">
        <v>24793.98</v>
      </c>
      <c r="G213" s="28">
        <v>12396.99</v>
      </c>
      <c r="H213" s="28">
        <v>0</v>
      </c>
      <c r="I213" s="28">
        <v>12396.99</v>
      </c>
      <c r="J213" s="28">
        <v>0</v>
      </c>
      <c r="K213" s="28">
        <v>12396.99</v>
      </c>
    </row>
    <row r="214" spans="1:11" x14ac:dyDescent="0.2">
      <c r="A214" s="27" t="s">
        <v>747</v>
      </c>
      <c r="B214" s="27" t="s">
        <v>1096</v>
      </c>
      <c r="C214" s="28">
        <v>0</v>
      </c>
      <c r="D214" s="28">
        <v>0</v>
      </c>
      <c r="E214" s="28">
        <v>0</v>
      </c>
      <c r="F214" s="28">
        <v>56298.62</v>
      </c>
      <c r="G214" s="28">
        <v>0</v>
      </c>
      <c r="H214" s="28">
        <v>0</v>
      </c>
      <c r="I214" s="28">
        <v>56298.62</v>
      </c>
      <c r="J214" s="28">
        <v>0</v>
      </c>
      <c r="K214" s="28">
        <v>56298.62</v>
      </c>
    </row>
    <row r="215" spans="1:11" x14ac:dyDescent="0.2">
      <c r="A215" s="27" t="s">
        <v>1913</v>
      </c>
      <c r="B215" s="27" t="s">
        <v>1914</v>
      </c>
      <c r="C215" s="28">
        <v>0</v>
      </c>
      <c r="D215" s="28">
        <v>0</v>
      </c>
      <c r="E215" s="28">
        <v>0</v>
      </c>
      <c r="F215" s="28">
        <v>12087</v>
      </c>
      <c r="G215" s="28">
        <v>0</v>
      </c>
      <c r="H215" s="28">
        <v>0</v>
      </c>
      <c r="I215" s="28">
        <v>12087</v>
      </c>
      <c r="J215" s="28">
        <v>12087</v>
      </c>
      <c r="K215" s="28">
        <v>0</v>
      </c>
    </row>
    <row r="216" spans="1:11" x14ac:dyDescent="0.2">
      <c r="A216" s="27" t="s">
        <v>1915</v>
      </c>
      <c r="B216" s="27" t="s">
        <v>1916</v>
      </c>
      <c r="C216" s="28">
        <v>0</v>
      </c>
      <c r="D216" s="28">
        <v>0</v>
      </c>
      <c r="E216" s="28">
        <v>0</v>
      </c>
      <c r="F216" s="28">
        <v>56767.25</v>
      </c>
      <c r="G216" s="28">
        <v>0</v>
      </c>
      <c r="H216" s="28">
        <v>0</v>
      </c>
      <c r="I216" s="28">
        <v>56767.25</v>
      </c>
      <c r="J216" s="28">
        <v>56767.25</v>
      </c>
      <c r="K216" s="28">
        <v>0</v>
      </c>
    </row>
    <row r="217" spans="1:11" x14ac:dyDescent="0.2">
      <c r="A217" s="27" t="s">
        <v>1917</v>
      </c>
      <c r="B217" s="27" t="s">
        <v>1918</v>
      </c>
      <c r="C217" s="28">
        <v>0</v>
      </c>
      <c r="D217" s="28">
        <v>0</v>
      </c>
      <c r="E217" s="28">
        <v>0</v>
      </c>
      <c r="F217" s="28">
        <v>51350</v>
      </c>
      <c r="G217" s="28">
        <v>0</v>
      </c>
      <c r="H217" s="28">
        <v>0</v>
      </c>
      <c r="I217" s="28">
        <v>51350</v>
      </c>
      <c r="J217" s="28">
        <v>51350</v>
      </c>
      <c r="K217" s="28">
        <v>0</v>
      </c>
    </row>
    <row r="218" spans="1:11" x14ac:dyDescent="0.2">
      <c r="A218" s="27" t="s">
        <v>748</v>
      </c>
      <c r="B218" s="27" t="s">
        <v>1097</v>
      </c>
      <c r="C218" s="28">
        <v>0</v>
      </c>
      <c r="D218" s="28">
        <v>0</v>
      </c>
      <c r="E218" s="28">
        <v>0</v>
      </c>
      <c r="F218" s="28">
        <v>46359.62</v>
      </c>
      <c r="G218" s="28">
        <v>0</v>
      </c>
      <c r="H218" s="28">
        <v>0</v>
      </c>
      <c r="I218" s="28">
        <v>46359.62</v>
      </c>
      <c r="J218" s="28">
        <v>46359.62</v>
      </c>
      <c r="K218" s="28">
        <v>0</v>
      </c>
    </row>
    <row r="219" spans="1:11" x14ac:dyDescent="0.2">
      <c r="A219" s="27" t="s">
        <v>749</v>
      </c>
      <c r="B219" s="27" t="s">
        <v>1098</v>
      </c>
      <c r="C219" s="28">
        <v>0</v>
      </c>
      <c r="D219" s="28">
        <v>0</v>
      </c>
      <c r="E219" s="28">
        <v>0</v>
      </c>
      <c r="F219" s="28">
        <v>29577.32</v>
      </c>
      <c r="G219" s="28">
        <v>0</v>
      </c>
      <c r="H219" s="28">
        <v>0</v>
      </c>
      <c r="I219" s="28">
        <v>29577.32</v>
      </c>
      <c r="J219" s="28">
        <v>29577.32</v>
      </c>
      <c r="K219" s="28">
        <v>0</v>
      </c>
    </row>
    <row r="220" spans="1:11" x14ac:dyDescent="0.2">
      <c r="A220" s="27" t="s">
        <v>1387</v>
      </c>
      <c r="B220" s="27" t="s">
        <v>1610</v>
      </c>
      <c r="C220" s="28">
        <v>0</v>
      </c>
      <c r="D220" s="28">
        <v>0</v>
      </c>
      <c r="E220" s="28">
        <v>0</v>
      </c>
      <c r="F220" s="28">
        <v>41641.64</v>
      </c>
      <c r="G220" s="28">
        <v>0</v>
      </c>
      <c r="H220" s="28">
        <v>0</v>
      </c>
      <c r="I220" s="28">
        <v>41641.64</v>
      </c>
      <c r="J220" s="28">
        <v>0</v>
      </c>
      <c r="K220" s="28">
        <v>41641.64</v>
      </c>
    </row>
    <row r="221" spans="1:11" x14ac:dyDescent="0.2">
      <c r="A221" s="27" t="s">
        <v>1919</v>
      </c>
      <c r="B221" s="27" t="s">
        <v>1920</v>
      </c>
      <c r="C221" s="28">
        <v>0</v>
      </c>
      <c r="D221" s="28">
        <v>0</v>
      </c>
      <c r="E221" s="28">
        <v>0</v>
      </c>
      <c r="F221" s="28">
        <v>208151</v>
      </c>
      <c r="G221" s="28">
        <v>0</v>
      </c>
      <c r="H221" s="28">
        <v>0</v>
      </c>
      <c r="I221" s="28">
        <v>208151</v>
      </c>
      <c r="J221" s="28">
        <v>208151</v>
      </c>
      <c r="K221" s="28">
        <v>0</v>
      </c>
    </row>
    <row r="222" spans="1:11" x14ac:dyDescent="0.2">
      <c r="A222" s="27" t="s">
        <v>1921</v>
      </c>
      <c r="B222" s="27" t="s">
        <v>1806</v>
      </c>
      <c r="C222" s="28">
        <v>0</v>
      </c>
      <c r="D222" s="28">
        <v>0</v>
      </c>
      <c r="E222" s="28">
        <v>0</v>
      </c>
      <c r="F222" s="28">
        <v>4166.62</v>
      </c>
      <c r="G222" s="28">
        <v>0</v>
      </c>
      <c r="H222" s="28">
        <v>0</v>
      </c>
      <c r="I222" s="28">
        <v>4166.62</v>
      </c>
      <c r="J222" s="28">
        <v>0</v>
      </c>
      <c r="K222" s="28">
        <v>4166.62</v>
      </c>
    </row>
    <row r="223" spans="1:11" x14ac:dyDescent="0.2">
      <c r="A223" s="27" t="s">
        <v>751</v>
      </c>
      <c r="B223" s="27" t="s">
        <v>1612</v>
      </c>
      <c r="C223" s="28">
        <v>0</v>
      </c>
      <c r="D223" s="28">
        <v>0</v>
      </c>
      <c r="E223" s="28">
        <v>0</v>
      </c>
      <c r="F223" s="28">
        <v>22858.240000000002</v>
      </c>
      <c r="G223" s="28">
        <v>0</v>
      </c>
      <c r="H223" s="28">
        <v>0</v>
      </c>
      <c r="I223" s="28">
        <v>22858.240000000002</v>
      </c>
      <c r="J223" s="28">
        <v>22858.240000000002</v>
      </c>
      <c r="K223" s="28">
        <v>0</v>
      </c>
    </row>
    <row r="224" spans="1:11" x14ac:dyDescent="0.2">
      <c r="A224" s="27" t="s">
        <v>752</v>
      </c>
      <c r="B224" s="27" t="s">
        <v>1005</v>
      </c>
      <c r="C224" s="28">
        <v>0</v>
      </c>
      <c r="D224" s="28">
        <v>0</v>
      </c>
      <c r="E224" s="28">
        <v>0</v>
      </c>
      <c r="F224" s="28">
        <v>28840.95</v>
      </c>
      <c r="G224" s="28">
        <v>0</v>
      </c>
      <c r="H224" s="28">
        <v>0</v>
      </c>
      <c r="I224" s="28">
        <v>28840.95</v>
      </c>
      <c r="J224" s="28">
        <v>28840.95</v>
      </c>
      <c r="K224" s="28">
        <v>0</v>
      </c>
    </row>
    <row r="225" spans="1:11" x14ac:dyDescent="0.2">
      <c r="A225" s="27" t="s">
        <v>1922</v>
      </c>
      <c r="B225" s="27" t="s">
        <v>1923</v>
      </c>
      <c r="C225" s="28">
        <v>0</v>
      </c>
      <c r="D225" s="28">
        <v>0</v>
      </c>
      <c r="E225" s="28">
        <v>0</v>
      </c>
      <c r="F225" s="28">
        <v>19890</v>
      </c>
      <c r="G225" s="28">
        <v>0</v>
      </c>
      <c r="H225" s="28">
        <v>0</v>
      </c>
      <c r="I225" s="28">
        <v>19890</v>
      </c>
      <c r="J225" s="28">
        <v>19890</v>
      </c>
      <c r="K225" s="28">
        <v>0</v>
      </c>
    </row>
    <row r="226" spans="1:11" x14ac:dyDescent="0.2">
      <c r="A226" s="27" t="s">
        <v>760</v>
      </c>
      <c r="B226" s="27" t="s">
        <v>1101</v>
      </c>
      <c r="C226" s="28">
        <v>0</v>
      </c>
      <c r="D226" s="28">
        <v>0</v>
      </c>
      <c r="E226" s="28">
        <v>0</v>
      </c>
      <c r="F226" s="28">
        <v>41620.18</v>
      </c>
      <c r="G226" s="28">
        <v>0</v>
      </c>
      <c r="H226" s="28">
        <v>0</v>
      </c>
      <c r="I226" s="28">
        <v>41620.18</v>
      </c>
      <c r="J226" s="28">
        <v>0</v>
      </c>
      <c r="K226" s="28">
        <v>41620.18</v>
      </c>
    </row>
    <row r="227" spans="1:11" x14ac:dyDescent="0.2">
      <c r="A227" s="27" t="s">
        <v>770</v>
      </c>
      <c r="B227" s="27" t="s">
        <v>1009</v>
      </c>
      <c r="C227" s="28">
        <v>0</v>
      </c>
      <c r="D227" s="28">
        <v>0</v>
      </c>
      <c r="E227" s="28">
        <v>0</v>
      </c>
      <c r="F227" s="28">
        <v>30976</v>
      </c>
      <c r="G227" s="28">
        <v>0</v>
      </c>
      <c r="H227" s="28">
        <v>0</v>
      </c>
      <c r="I227" s="28">
        <v>30976</v>
      </c>
      <c r="J227" s="28">
        <v>30976</v>
      </c>
      <c r="K227" s="28">
        <v>0</v>
      </c>
    </row>
    <row r="228" spans="1:11" x14ac:dyDescent="0.2">
      <c r="A228" s="27" t="s">
        <v>771</v>
      </c>
      <c r="B228" s="27" t="s">
        <v>1010</v>
      </c>
      <c r="C228" s="28">
        <v>0</v>
      </c>
      <c r="D228" s="28">
        <v>0</v>
      </c>
      <c r="E228" s="28">
        <v>0</v>
      </c>
      <c r="F228" s="28">
        <v>176106.94</v>
      </c>
      <c r="G228" s="28">
        <v>88053.47</v>
      </c>
      <c r="H228" s="28">
        <v>0</v>
      </c>
      <c r="I228" s="28">
        <v>88053.47</v>
      </c>
      <c r="J228" s="28">
        <v>0</v>
      </c>
      <c r="K228" s="28">
        <v>88053.47</v>
      </c>
    </row>
    <row r="229" spans="1:11" x14ac:dyDescent="0.2">
      <c r="A229" s="27" t="s">
        <v>772</v>
      </c>
      <c r="B229" s="27" t="s">
        <v>1485</v>
      </c>
      <c r="C229" s="28">
        <v>0</v>
      </c>
      <c r="D229" s="28">
        <v>0</v>
      </c>
      <c r="E229" s="28">
        <v>0</v>
      </c>
      <c r="F229" s="28">
        <v>139368.95999999999</v>
      </c>
      <c r="G229" s="28">
        <v>0</v>
      </c>
      <c r="H229" s="28">
        <v>0</v>
      </c>
      <c r="I229" s="28">
        <v>139368.95999999999</v>
      </c>
      <c r="J229" s="28">
        <v>139368.95999999999</v>
      </c>
      <c r="K229" s="28">
        <v>0</v>
      </c>
    </row>
    <row r="230" spans="1:11" x14ac:dyDescent="0.2">
      <c r="A230" s="27" t="s">
        <v>773</v>
      </c>
      <c r="B230" s="27" t="s">
        <v>1102</v>
      </c>
      <c r="C230" s="28">
        <v>0</v>
      </c>
      <c r="D230" s="28">
        <v>0</v>
      </c>
      <c r="E230" s="28">
        <v>0</v>
      </c>
      <c r="F230" s="28">
        <v>152808.75</v>
      </c>
      <c r="G230" s="28">
        <v>0</v>
      </c>
      <c r="H230" s="28">
        <v>0</v>
      </c>
      <c r="I230" s="28">
        <v>152808.75</v>
      </c>
      <c r="J230" s="28">
        <v>96784.98</v>
      </c>
      <c r="K230" s="28">
        <v>56023.77</v>
      </c>
    </row>
    <row r="231" spans="1:11" x14ac:dyDescent="0.2">
      <c r="A231" s="27" t="s">
        <v>774</v>
      </c>
      <c r="B231" s="27" t="s">
        <v>1103</v>
      </c>
      <c r="C231" s="28">
        <v>0</v>
      </c>
      <c r="D231" s="28">
        <v>0</v>
      </c>
      <c r="E231" s="28">
        <v>0</v>
      </c>
      <c r="F231" s="28">
        <v>44633.78</v>
      </c>
      <c r="G231" s="28">
        <v>0</v>
      </c>
      <c r="H231" s="28">
        <v>0</v>
      </c>
      <c r="I231" s="28">
        <v>44633.78</v>
      </c>
      <c r="J231" s="28">
        <v>44633.78</v>
      </c>
      <c r="K231" s="28">
        <v>0</v>
      </c>
    </row>
    <row r="232" spans="1:11" x14ac:dyDescent="0.2">
      <c r="A232" s="27" t="s">
        <v>1392</v>
      </c>
      <c r="B232" s="27" t="s">
        <v>1615</v>
      </c>
      <c r="C232" s="28">
        <v>0</v>
      </c>
      <c r="D232" s="28">
        <v>0</v>
      </c>
      <c r="E232" s="28">
        <v>0</v>
      </c>
      <c r="F232" s="28">
        <v>33406.42</v>
      </c>
      <c r="G232" s="28">
        <v>0</v>
      </c>
      <c r="H232" s="28">
        <v>0</v>
      </c>
      <c r="I232" s="28">
        <v>33406.42</v>
      </c>
      <c r="J232" s="28">
        <v>0</v>
      </c>
      <c r="K232" s="28">
        <v>33406.42</v>
      </c>
    </row>
    <row r="233" spans="1:11" x14ac:dyDescent="0.2">
      <c r="A233" s="27" t="s">
        <v>1393</v>
      </c>
      <c r="B233" s="27" t="s">
        <v>1616</v>
      </c>
      <c r="C233" s="28">
        <v>0</v>
      </c>
      <c r="D233" s="28">
        <v>0</v>
      </c>
      <c r="E233" s="28">
        <v>0</v>
      </c>
      <c r="F233" s="28">
        <v>13013.31</v>
      </c>
      <c r="G233" s="28">
        <v>0</v>
      </c>
      <c r="H233" s="28">
        <v>0</v>
      </c>
      <c r="I233" s="28">
        <v>13013.31</v>
      </c>
      <c r="J233" s="28">
        <v>13013.31</v>
      </c>
      <c r="K233" s="28">
        <v>0</v>
      </c>
    </row>
    <row r="234" spans="1:11" x14ac:dyDescent="0.2">
      <c r="A234" s="27" t="s">
        <v>1924</v>
      </c>
      <c r="B234" s="27" t="s">
        <v>1925</v>
      </c>
      <c r="C234" s="28">
        <v>0</v>
      </c>
      <c r="D234" s="28">
        <v>0</v>
      </c>
      <c r="E234" s="28">
        <v>0</v>
      </c>
      <c r="F234" s="28">
        <v>103500</v>
      </c>
      <c r="G234" s="28">
        <v>0</v>
      </c>
      <c r="H234" s="28">
        <v>0</v>
      </c>
      <c r="I234" s="28">
        <v>103500</v>
      </c>
      <c r="J234" s="28">
        <v>103500</v>
      </c>
      <c r="K234" s="28">
        <v>0</v>
      </c>
    </row>
    <row r="235" spans="1:11" x14ac:dyDescent="0.2">
      <c r="A235" s="27" t="s">
        <v>1926</v>
      </c>
      <c r="B235" s="27" t="s">
        <v>1927</v>
      </c>
      <c r="C235" s="28">
        <v>0</v>
      </c>
      <c r="D235" s="28">
        <v>0</v>
      </c>
      <c r="E235" s="28">
        <v>0</v>
      </c>
      <c r="F235" s="28">
        <v>114195</v>
      </c>
      <c r="G235" s="28">
        <v>0</v>
      </c>
      <c r="H235" s="28">
        <v>0</v>
      </c>
      <c r="I235" s="28">
        <v>114195</v>
      </c>
      <c r="J235" s="28">
        <v>114195</v>
      </c>
      <c r="K235" s="28">
        <v>0</v>
      </c>
    </row>
    <row r="236" spans="1:11" x14ac:dyDescent="0.2">
      <c r="A236" s="27" t="s">
        <v>1928</v>
      </c>
      <c r="B236" s="27" t="s">
        <v>1929</v>
      </c>
      <c r="C236" s="28">
        <v>0</v>
      </c>
      <c r="D236" s="28">
        <v>0</v>
      </c>
      <c r="E236" s="28">
        <v>0</v>
      </c>
      <c r="F236" s="28">
        <v>138875</v>
      </c>
      <c r="G236" s="28">
        <v>0</v>
      </c>
      <c r="H236" s="28">
        <v>0</v>
      </c>
      <c r="I236" s="28">
        <v>138875</v>
      </c>
      <c r="J236" s="28">
        <v>138875</v>
      </c>
      <c r="K236" s="28">
        <v>0</v>
      </c>
    </row>
    <row r="237" spans="1:11" x14ac:dyDescent="0.2">
      <c r="A237" s="27" t="s">
        <v>1930</v>
      </c>
      <c r="B237" s="27" t="s">
        <v>1931</v>
      </c>
      <c r="C237" s="28">
        <v>0</v>
      </c>
      <c r="D237" s="28">
        <v>0</v>
      </c>
      <c r="E237" s="28">
        <v>0</v>
      </c>
      <c r="F237" s="28">
        <v>185537</v>
      </c>
      <c r="G237" s="28">
        <v>0</v>
      </c>
      <c r="H237" s="28">
        <v>0</v>
      </c>
      <c r="I237" s="28">
        <v>185537</v>
      </c>
      <c r="J237" s="28">
        <v>185537</v>
      </c>
      <c r="K237" s="28">
        <v>0</v>
      </c>
    </row>
    <row r="238" spans="1:11" x14ac:dyDescent="0.2">
      <c r="A238" s="27" t="s">
        <v>780</v>
      </c>
      <c r="B238" s="27" t="s">
        <v>1106</v>
      </c>
      <c r="C238" s="28">
        <v>0</v>
      </c>
      <c r="D238" s="28">
        <v>0</v>
      </c>
      <c r="E238" s="28">
        <v>0</v>
      </c>
      <c r="F238" s="28">
        <v>2338.65</v>
      </c>
      <c r="G238" s="28">
        <v>0</v>
      </c>
      <c r="H238" s="28">
        <v>0</v>
      </c>
      <c r="I238" s="28">
        <v>2338.65</v>
      </c>
      <c r="J238" s="28">
        <v>2338.65</v>
      </c>
      <c r="K238" s="28">
        <v>0</v>
      </c>
    </row>
    <row r="239" spans="1:11" x14ac:dyDescent="0.2">
      <c r="A239" s="27" t="s">
        <v>781</v>
      </c>
      <c r="B239" s="27" t="s">
        <v>1486</v>
      </c>
      <c r="C239" s="28">
        <v>0</v>
      </c>
      <c r="D239" s="28">
        <v>0</v>
      </c>
      <c r="E239" s="28">
        <v>0</v>
      </c>
      <c r="F239" s="28">
        <v>157960.18</v>
      </c>
      <c r="G239" s="28">
        <v>0</v>
      </c>
      <c r="H239" s="28">
        <v>0</v>
      </c>
      <c r="I239" s="28">
        <v>157960.18</v>
      </c>
      <c r="J239" s="28">
        <v>157960.18</v>
      </c>
      <c r="K239" s="28">
        <v>0</v>
      </c>
    </row>
    <row r="240" spans="1:11" x14ac:dyDescent="0.2">
      <c r="A240" s="27" t="s">
        <v>782</v>
      </c>
      <c r="B240" s="27" t="s">
        <v>1107</v>
      </c>
      <c r="C240" s="28">
        <v>0</v>
      </c>
      <c r="D240" s="28">
        <v>0</v>
      </c>
      <c r="E240" s="28">
        <v>0</v>
      </c>
      <c r="F240" s="28">
        <v>7680.25</v>
      </c>
      <c r="G240" s="28">
        <v>0</v>
      </c>
      <c r="H240" s="28">
        <v>0</v>
      </c>
      <c r="I240" s="28">
        <v>7680.25</v>
      </c>
      <c r="J240" s="28">
        <v>7680.25</v>
      </c>
      <c r="K240" s="28">
        <v>0</v>
      </c>
    </row>
    <row r="241" spans="1:11" x14ac:dyDescent="0.2">
      <c r="A241" s="27" t="s">
        <v>785</v>
      </c>
      <c r="B241" s="27" t="s">
        <v>1110</v>
      </c>
      <c r="C241" s="28">
        <v>0</v>
      </c>
      <c r="D241" s="28">
        <v>0</v>
      </c>
      <c r="E241" s="28">
        <v>0</v>
      </c>
      <c r="F241" s="28">
        <v>58377.5</v>
      </c>
      <c r="G241" s="28">
        <v>0</v>
      </c>
      <c r="H241" s="28">
        <v>0</v>
      </c>
      <c r="I241" s="28">
        <v>58377.5</v>
      </c>
      <c r="J241" s="28">
        <v>0</v>
      </c>
      <c r="K241" s="28">
        <v>58377.5</v>
      </c>
    </row>
    <row r="242" spans="1:11" x14ac:dyDescent="0.2">
      <c r="A242" s="27" t="s">
        <v>786</v>
      </c>
      <c r="B242" s="27" t="s">
        <v>1111</v>
      </c>
      <c r="C242" s="28">
        <v>0</v>
      </c>
      <c r="D242" s="28">
        <v>0</v>
      </c>
      <c r="E242" s="28">
        <v>0</v>
      </c>
      <c r="F242" s="28">
        <v>28641.3</v>
      </c>
      <c r="G242" s="28">
        <v>0</v>
      </c>
      <c r="H242" s="28">
        <v>0</v>
      </c>
      <c r="I242" s="28">
        <v>28641.3</v>
      </c>
      <c r="J242" s="28">
        <v>0</v>
      </c>
      <c r="K242" s="28">
        <v>28641.3</v>
      </c>
    </row>
    <row r="243" spans="1:11" x14ac:dyDescent="0.2">
      <c r="A243" s="27" t="s">
        <v>787</v>
      </c>
      <c r="B243" s="27" t="s">
        <v>1112</v>
      </c>
      <c r="C243" s="28">
        <v>0</v>
      </c>
      <c r="D243" s="28">
        <v>0</v>
      </c>
      <c r="E243" s="28">
        <v>0</v>
      </c>
      <c r="F243" s="28">
        <v>28565.62</v>
      </c>
      <c r="G243" s="28">
        <v>0</v>
      </c>
      <c r="H243" s="28">
        <v>0</v>
      </c>
      <c r="I243" s="28">
        <v>28565.62</v>
      </c>
      <c r="J243" s="28">
        <v>28565.62</v>
      </c>
      <c r="K243" s="28">
        <v>0</v>
      </c>
    </row>
    <row r="244" spans="1:11" x14ac:dyDescent="0.2">
      <c r="A244" s="27" t="s">
        <v>788</v>
      </c>
      <c r="B244" s="27" t="s">
        <v>1113</v>
      </c>
      <c r="C244" s="28">
        <v>0</v>
      </c>
      <c r="D244" s="28">
        <v>0</v>
      </c>
      <c r="E244" s="28">
        <v>0</v>
      </c>
      <c r="F244" s="28">
        <v>45109.88</v>
      </c>
      <c r="G244" s="28">
        <v>0</v>
      </c>
      <c r="H244" s="28">
        <v>0</v>
      </c>
      <c r="I244" s="28">
        <v>45109.88</v>
      </c>
      <c r="J244" s="28">
        <v>45109.88</v>
      </c>
      <c r="K244" s="28">
        <v>0</v>
      </c>
    </row>
    <row r="245" spans="1:11" x14ac:dyDescent="0.2">
      <c r="A245" s="27" t="s">
        <v>789</v>
      </c>
      <c r="B245" s="27" t="s">
        <v>1114</v>
      </c>
      <c r="C245" s="28">
        <v>0</v>
      </c>
      <c r="D245" s="28">
        <v>0</v>
      </c>
      <c r="E245" s="28">
        <v>0</v>
      </c>
      <c r="F245" s="28">
        <v>60225.85</v>
      </c>
      <c r="G245" s="28">
        <v>0</v>
      </c>
      <c r="H245" s="28">
        <v>0</v>
      </c>
      <c r="I245" s="28">
        <v>60225.85</v>
      </c>
      <c r="J245" s="28">
        <v>60225.85</v>
      </c>
      <c r="K245" s="28">
        <v>0</v>
      </c>
    </row>
    <row r="246" spans="1:11" x14ac:dyDescent="0.2">
      <c r="A246" s="27" t="s">
        <v>790</v>
      </c>
      <c r="B246" s="27" t="s">
        <v>1115</v>
      </c>
      <c r="C246" s="28">
        <v>0</v>
      </c>
      <c r="D246" s="28">
        <v>0</v>
      </c>
      <c r="E246" s="28">
        <v>0</v>
      </c>
      <c r="F246" s="28">
        <v>56833.68</v>
      </c>
      <c r="G246" s="28">
        <v>0</v>
      </c>
      <c r="H246" s="28">
        <v>0</v>
      </c>
      <c r="I246" s="28">
        <v>56833.68</v>
      </c>
      <c r="J246" s="28">
        <v>56833.68</v>
      </c>
      <c r="K246" s="28">
        <v>0</v>
      </c>
    </row>
    <row r="247" spans="1:11" x14ac:dyDescent="0.2">
      <c r="A247" s="27" t="s">
        <v>791</v>
      </c>
      <c r="B247" s="27" t="s">
        <v>1116</v>
      </c>
      <c r="C247" s="28">
        <v>0</v>
      </c>
      <c r="D247" s="28">
        <v>0</v>
      </c>
      <c r="E247" s="28">
        <v>0</v>
      </c>
      <c r="F247" s="28">
        <v>30704.959999999999</v>
      </c>
      <c r="G247" s="28">
        <v>0</v>
      </c>
      <c r="H247" s="28">
        <v>0</v>
      </c>
      <c r="I247" s="28">
        <v>30704.959999999999</v>
      </c>
      <c r="J247" s="28">
        <v>30704.959999999999</v>
      </c>
      <c r="K247" s="28">
        <v>0</v>
      </c>
    </row>
    <row r="248" spans="1:11" x14ac:dyDescent="0.2">
      <c r="A248" s="27" t="s">
        <v>792</v>
      </c>
      <c r="B248" s="27" t="s">
        <v>1117</v>
      </c>
      <c r="C248" s="28">
        <v>0</v>
      </c>
      <c r="D248" s="28">
        <v>0</v>
      </c>
      <c r="E248" s="28">
        <v>0</v>
      </c>
      <c r="F248" s="28">
        <v>61654.13</v>
      </c>
      <c r="G248" s="28">
        <v>0</v>
      </c>
      <c r="H248" s="28">
        <v>0</v>
      </c>
      <c r="I248" s="28">
        <v>61654.13</v>
      </c>
      <c r="J248" s="28">
        <v>61654.13</v>
      </c>
      <c r="K248" s="28">
        <v>0</v>
      </c>
    </row>
    <row r="249" spans="1:11" x14ac:dyDescent="0.2">
      <c r="A249" s="27" t="s">
        <v>793</v>
      </c>
      <c r="B249" s="27" t="s">
        <v>1118</v>
      </c>
      <c r="C249" s="28">
        <v>0</v>
      </c>
      <c r="D249" s="28">
        <v>0</v>
      </c>
      <c r="E249" s="28">
        <v>0</v>
      </c>
      <c r="F249" s="28">
        <v>36302.14</v>
      </c>
      <c r="G249" s="28">
        <v>0</v>
      </c>
      <c r="H249" s="28">
        <v>0</v>
      </c>
      <c r="I249" s="28">
        <v>36302.14</v>
      </c>
      <c r="J249" s="28">
        <v>36302.14</v>
      </c>
      <c r="K249" s="28">
        <v>0</v>
      </c>
    </row>
    <row r="250" spans="1:11" x14ac:dyDescent="0.2">
      <c r="A250" s="27" t="s">
        <v>794</v>
      </c>
      <c r="B250" s="27" t="s">
        <v>1119</v>
      </c>
      <c r="C250" s="28">
        <v>0</v>
      </c>
      <c r="D250" s="28">
        <v>0</v>
      </c>
      <c r="E250" s="28">
        <v>0</v>
      </c>
      <c r="F250" s="28">
        <v>64391.67</v>
      </c>
      <c r="G250" s="28">
        <v>0</v>
      </c>
      <c r="H250" s="28">
        <v>0</v>
      </c>
      <c r="I250" s="28">
        <v>64391.67</v>
      </c>
      <c r="J250" s="28">
        <v>64391.67</v>
      </c>
      <c r="K250" s="28">
        <v>0</v>
      </c>
    </row>
    <row r="251" spans="1:11" x14ac:dyDescent="0.2">
      <c r="A251" s="27" t="s">
        <v>1395</v>
      </c>
      <c r="B251" s="27" t="s">
        <v>1682</v>
      </c>
      <c r="C251" s="28">
        <v>0</v>
      </c>
      <c r="D251" s="28">
        <v>0</v>
      </c>
      <c r="E251" s="28">
        <v>0</v>
      </c>
      <c r="F251" s="28">
        <v>26772.67</v>
      </c>
      <c r="G251" s="28">
        <v>0</v>
      </c>
      <c r="H251" s="28">
        <v>0</v>
      </c>
      <c r="I251" s="28">
        <v>26772.67</v>
      </c>
      <c r="J251" s="28">
        <v>26772.67</v>
      </c>
      <c r="K251" s="28">
        <v>0</v>
      </c>
    </row>
    <row r="252" spans="1:11" x14ac:dyDescent="0.2">
      <c r="A252" s="27" t="s">
        <v>1396</v>
      </c>
      <c r="B252" s="27" t="s">
        <v>1683</v>
      </c>
      <c r="C252" s="28">
        <v>0</v>
      </c>
      <c r="D252" s="28">
        <v>0</v>
      </c>
      <c r="E252" s="28">
        <v>0</v>
      </c>
      <c r="F252" s="28">
        <v>100470</v>
      </c>
      <c r="G252" s="28">
        <v>0</v>
      </c>
      <c r="H252" s="28">
        <v>0</v>
      </c>
      <c r="I252" s="28">
        <v>100470</v>
      </c>
      <c r="J252" s="28">
        <v>100470</v>
      </c>
      <c r="K252" s="28">
        <v>0</v>
      </c>
    </row>
    <row r="253" spans="1:11" x14ac:dyDescent="0.2">
      <c r="A253" s="27" t="s">
        <v>1398</v>
      </c>
      <c r="B253" s="27" t="s">
        <v>1685</v>
      </c>
      <c r="C253" s="28">
        <v>0</v>
      </c>
      <c r="D253" s="28">
        <v>0</v>
      </c>
      <c r="E253" s="28">
        <v>0</v>
      </c>
      <c r="F253" s="28">
        <v>8242</v>
      </c>
      <c r="G253" s="28">
        <v>0</v>
      </c>
      <c r="H253" s="28">
        <v>0</v>
      </c>
      <c r="I253" s="28">
        <v>8242</v>
      </c>
      <c r="J253" s="28">
        <v>0</v>
      </c>
      <c r="K253" s="28">
        <v>8242</v>
      </c>
    </row>
    <row r="254" spans="1:11" x14ac:dyDescent="0.2">
      <c r="A254" s="27" t="s">
        <v>1399</v>
      </c>
      <c r="B254" s="27" t="s">
        <v>1686</v>
      </c>
      <c r="C254" s="28">
        <v>0</v>
      </c>
      <c r="D254" s="28">
        <v>0</v>
      </c>
      <c r="E254" s="28">
        <v>0</v>
      </c>
      <c r="F254" s="28">
        <v>7407.52</v>
      </c>
      <c r="G254" s="28">
        <v>0</v>
      </c>
      <c r="H254" s="28">
        <v>0</v>
      </c>
      <c r="I254" s="28">
        <v>7407.52</v>
      </c>
      <c r="J254" s="28">
        <v>0</v>
      </c>
      <c r="K254" s="28">
        <v>7407.52</v>
      </c>
    </row>
    <row r="255" spans="1:11" x14ac:dyDescent="0.2">
      <c r="A255" s="27" t="s">
        <v>1401</v>
      </c>
      <c r="B255" s="27" t="s">
        <v>1687</v>
      </c>
      <c r="C255" s="28">
        <v>0</v>
      </c>
      <c r="D255" s="28">
        <v>0</v>
      </c>
      <c r="E255" s="28">
        <v>0</v>
      </c>
      <c r="F255" s="28">
        <v>25193.22</v>
      </c>
      <c r="G255" s="28">
        <v>0</v>
      </c>
      <c r="H255" s="28">
        <v>0</v>
      </c>
      <c r="I255" s="28">
        <v>25193.22</v>
      </c>
      <c r="J255" s="28">
        <v>25193.22</v>
      </c>
      <c r="K255" s="28">
        <v>0</v>
      </c>
    </row>
    <row r="256" spans="1:11" x14ac:dyDescent="0.2">
      <c r="A256" s="27" t="s">
        <v>1402</v>
      </c>
      <c r="B256" s="27" t="s">
        <v>1688</v>
      </c>
      <c r="C256" s="28">
        <v>0</v>
      </c>
      <c r="D256" s="28">
        <v>0</v>
      </c>
      <c r="E256" s="28">
        <v>0</v>
      </c>
      <c r="F256" s="28">
        <v>659390.87</v>
      </c>
      <c r="G256" s="28">
        <v>0</v>
      </c>
      <c r="H256" s="28">
        <v>0</v>
      </c>
      <c r="I256" s="28">
        <v>659390.87</v>
      </c>
      <c r="J256" s="28">
        <v>0</v>
      </c>
      <c r="K256" s="28">
        <v>659390.87</v>
      </c>
    </row>
    <row r="257" spans="1:11" x14ac:dyDescent="0.2">
      <c r="A257" s="27" t="s">
        <v>1407</v>
      </c>
      <c r="B257" s="27" t="s">
        <v>1622</v>
      </c>
      <c r="C257" s="28">
        <v>0</v>
      </c>
      <c r="D257" s="28">
        <v>0</v>
      </c>
      <c r="E257" s="28">
        <v>0</v>
      </c>
      <c r="F257" s="28">
        <v>83333</v>
      </c>
      <c r="G257" s="28">
        <v>0</v>
      </c>
      <c r="H257" s="28">
        <v>0</v>
      </c>
      <c r="I257" s="28">
        <v>83333</v>
      </c>
      <c r="J257" s="28">
        <v>0</v>
      </c>
      <c r="K257" s="28">
        <v>83333</v>
      </c>
    </row>
    <row r="258" spans="1:11" x14ac:dyDescent="0.2">
      <c r="A258" s="27" t="s">
        <v>1410</v>
      </c>
      <c r="B258" s="27" t="s">
        <v>1624</v>
      </c>
      <c r="C258" s="28">
        <v>0</v>
      </c>
      <c r="D258" s="28">
        <v>0</v>
      </c>
      <c r="E258" s="28">
        <v>0</v>
      </c>
      <c r="F258" s="28">
        <v>6757.22</v>
      </c>
      <c r="G258" s="28">
        <v>0</v>
      </c>
      <c r="H258" s="28">
        <v>0</v>
      </c>
      <c r="I258" s="28">
        <v>6757.22</v>
      </c>
      <c r="J258" s="28">
        <v>6757.22</v>
      </c>
      <c r="K258" s="28">
        <v>0</v>
      </c>
    </row>
    <row r="259" spans="1:11" x14ac:dyDescent="0.2">
      <c r="A259" s="27" t="s">
        <v>1932</v>
      </c>
      <c r="B259" s="27" t="s">
        <v>1933</v>
      </c>
      <c r="C259" s="28">
        <v>0</v>
      </c>
      <c r="D259" s="28">
        <v>0</v>
      </c>
      <c r="E259" s="28">
        <v>0</v>
      </c>
      <c r="F259" s="28">
        <v>211600</v>
      </c>
      <c r="G259" s="28">
        <v>0</v>
      </c>
      <c r="H259" s="28">
        <v>0</v>
      </c>
      <c r="I259" s="28">
        <v>211600</v>
      </c>
      <c r="J259" s="28">
        <v>211600</v>
      </c>
      <c r="K259" s="28">
        <v>0</v>
      </c>
    </row>
    <row r="260" spans="1:11" x14ac:dyDescent="0.2">
      <c r="A260" s="27" t="s">
        <v>1934</v>
      </c>
      <c r="B260" s="27" t="s">
        <v>1935</v>
      </c>
      <c r="C260" s="28">
        <v>0</v>
      </c>
      <c r="D260" s="28">
        <v>0</v>
      </c>
      <c r="E260" s="28">
        <v>0</v>
      </c>
      <c r="F260" s="28">
        <v>170890</v>
      </c>
      <c r="G260" s="28">
        <v>0</v>
      </c>
      <c r="H260" s="28">
        <v>0</v>
      </c>
      <c r="I260" s="28">
        <v>170890</v>
      </c>
      <c r="J260" s="28">
        <v>170890</v>
      </c>
      <c r="K260" s="28">
        <v>0</v>
      </c>
    </row>
    <row r="261" spans="1:11" x14ac:dyDescent="0.2">
      <c r="A261" s="27" t="s">
        <v>1936</v>
      </c>
      <c r="B261" s="27" t="s">
        <v>1937</v>
      </c>
      <c r="C261" s="28">
        <v>0</v>
      </c>
      <c r="D261" s="28">
        <v>0</v>
      </c>
      <c r="E261" s="28">
        <v>0</v>
      </c>
      <c r="F261" s="28">
        <v>150190</v>
      </c>
      <c r="G261" s="28">
        <v>0</v>
      </c>
      <c r="H261" s="28">
        <v>0</v>
      </c>
      <c r="I261" s="28">
        <v>150190</v>
      </c>
      <c r="J261" s="28">
        <v>150190</v>
      </c>
      <c r="K261" s="28">
        <v>0</v>
      </c>
    </row>
    <row r="262" spans="1:11" x14ac:dyDescent="0.2">
      <c r="A262" s="27" t="s">
        <v>1938</v>
      </c>
      <c r="B262" s="27" t="s">
        <v>1939</v>
      </c>
      <c r="C262" s="28">
        <v>0</v>
      </c>
      <c r="D262" s="28">
        <v>0</v>
      </c>
      <c r="E262" s="28">
        <v>0</v>
      </c>
      <c r="F262" s="28">
        <v>256220</v>
      </c>
      <c r="G262" s="28">
        <v>0</v>
      </c>
      <c r="H262" s="28">
        <v>0</v>
      </c>
      <c r="I262" s="28">
        <v>256220</v>
      </c>
      <c r="J262" s="28">
        <v>256220</v>
      </c>
      <c r="K262" s="28">
        <v>0</v>
      </c>
    </row>
    <row r="263" spans="1:11" x14ac:dyDescent="0.2">
      <c r="A263" s="27" t="s">
        <v>1940</v>
      </c>
      <c r="B263" s="27" t="s">
        <v>1941</v>
      </c>
      <c r="C263" s="28">
        <v>0</v>
      </c>
      <c r="D263" s="28">
        <v>0</v>
      </c>
      <c r="E263" s="28">
        <v>0</v>
      </c>
      <c r="F263" s="28">
        <v>227240</v>
      </c>
      <c r="G263" s="28">
        <v>0</v>
      </c>
      <c r="H263" s="28">
        <v>0</v>
      </c>
      <c r="I263" s="28">
        <v>227240</v>
      </c>
      <c r="J263" s="28">
        <v>227240</v>
      </c>
      <c r="K263" s="28">
        <v>0</v>
      </c>
    </row>
    <row r="264" spans="1:11" x14ac:dyDescent="0.2">
      <c r="A264" s="27" t="s">
        <v>1942</v>
      </c>
      <c r="B264" s="27" t="s">
        <v>1943</v>
      </c>
      <c r="C264" s="28">
        <v>0</v>
      </c>
      <c r="D264" s="28">
        <v>0</v>
      </c>
      <c r="E264" s="28">
        <v>0</v>
      </c>
      <c r="F264" s="28">
        <v>209415</v>
      </c>
      <c r="G264" s="28">
        <v>0</v>
      </c>
      <c r="H264" s="28">
        <v>0</v>
      </c>
      <c r="I264" s="28">
        <v>209415</v>
      </c>
      <c r="J264" s="28">
        <v>209415</v>
      </c>
      <c r="K264" s="28">
        <v>0</v>
      </c>
    </row>
    <row r="265" spans="1:11" x14ac:dyDescent="0.2">
      <c r="A265" s="27" t="s">
        <v>1944</v>
      </c>
      <c r="B265" s="27" t="s">
        <v>1945</v>
      </c>
      <c r="C265" s="28">
        <v>0</v>
      </c>
      <c r="D265" s="28">
        <v>0</v>
      </c>
      <c r="E265" s="28">
        <v>0</v>
      </c>
      <c r="F265" s="28">
        <v>185495</v>
      </c>
      <c r="G265" s="28">
        <v>0</v>
      </c>
      <c r="H265" s="28">
        <v>0</v>
      </c>
      <c r="I265" s="28">
        <v>185495</v>
      </c>
      <c r="J265" s="28">
        <v>185495</v>
      </c>
      <c r="K265" s="28">
        <v>0</v>
      </c>
    </row>
    <row r="266" spans="1:11" x14ac:dyDescent="0.2">
      <c r="A266" s="27" t="s">
        <v>1946</v>
      </c>
      <c r="B266" s="27" t="s">
        <v>1947</v>
      </c>
      <c r="C266" s="28">
        <v>0</v>
      </c>
      <c r="D266" s="28">
        <v>0</v>
      </c>
      <c r="E266" s="28">
        <v>0</v>
      </c>
      <c r="F266" s="28">
        <v>140300</v>
      </c>
      <c r="G266" s="28">
        <v>0</v>
      </c>
      <c r="H266" s="28">
        <v>0</v>
      </c>
      <c r="I266" s="28">
        <v>140300</v>
      </c>
      <c r="J266" s="28">
        <v>140300</v>
      </c>
      <c r="K266" s="28">
        <v>0</v>
      </c>
    </row>
    <row r="267" spans="1:11" x14ac:dyDescent="0.2">
      <c r="A267" s="27" t="s">
        <v>1948</v>
      </c>
      <c r="B267" s="27" t="s">
        <v>1949</v>
      </c>
      <c r="C267" s="28">
        <v>0</v>
      </c>
      <c r="D267" s="28">
        <v>0</v>
      </c>
      <c r="E267" s="28">
        <v>0</v>
      </c>
      <c r="F267" s="28">
        <v>229876.61</v>
      </c>
      <c r="G267" s="28">
        <v>0</v>
      </c>
      <c r="H267" s="28">
        <v>0</v>
      </c>
      <c r="I267" s="28">
        <v>229876.61</v>
      </c>
      <c r="J267" s="28">
        <v>229876.61</v>
      </c>
      <c r="K267" s="28">
        <v>0</v>
      </c>
    </row>
    <row r="268" spans="1:11" x14ac:dyDescent="0.2">
      <c r="A268" s="27" t="s">
        <v>1950</v>
      </c>
      <c r="B268" s="27" t="s">
        <v>1951</v>
      </c>
      <c r="C268" s="28">
        <v>0</v>
      </c>
      <c r="D268" s="28">
        <v>0</v>
      </c>
      <c r="E268" s="28">
        <v>0</v>
      </c>
      <c r="F268" s="28">
        <v>180262.5</v>
      </c>
      <c r="G268" s="28">
        <v>0</v>
      </c>
      <c r="H268" s="28">
        <v>0</v>
      </c>
      <c r="I268" s="28">
        <v>180262.5</v>
      </c>
      <c r="J268" s="28">
        <v>180262.5</v>
      </c>
      <c r="K268" s="28">
        <v>0</v>
      </c>
    </row>
    <row r="269" spans="1:11" x14ac:dyDescent="0.2">
      <c r="A269" s="27" t="s">
        <v>1952</v>
      </c>
      <c r="B269" s="27" t="s">
        <v>1953</v>
      </c>
      <c r="C269" s="28">
        <v>0</v>
      </c>
      <c r="D269" s="28">
        <v>0</v>
      </c>
      <c r="E269" s="28">
        <v>0</v>
      </c>
      <c r="F269" s="28">
        <v>164316.9</v>
      </c>
      <c r="G269" s="28">
        <v>0</v>
      </c>
      <c r="H269" s="28">
        <v>0</v>
      </c>
      <c r="I269" s="28">
        <v>164316.9</v>
      </c>
      <c r="J269" s="28">
        <v>164316.9</v>
      </c>
      <c r="K269" s="28">
        <v>0</v>
      </c>
    </row>
    <row r="270" spans="1:11" x14ac:dyDescent="0.2">
      <c r="A270" s="27" t="s">
        <v>1954</v>
      </c>
      <c r="B270" s="27" t="s">
        <v>1955</v>
      </c>
      <c r="C270" s="28">
        <v>0</v>
      </c>
      <c r="D270" s="28">
        <v>0</v>
      </c>
      <c r="E270" s="28">
        <v>0</v>
      </c>
      <c r="F270" s="28">
        <v>1024989</v>
      </c>
      <c r="G270" s="28">
        <v>0</v>
      </c>
      <c r="H270" s="28">
        <v>0</v>
      </c>
      <c r="I270" s="28">
        <v>1024989</v>
      </c>
      <c r="J270" s="28">
        <v>1024989</v>
      </c>
      <c r="K270" s="28">
        <v>0</v>
      </c>
    </row>
    <row r="271" spans="1:11" x14ac:dyDescent="0.2">
      <c r="A271" s="27" t="s">
        <v>1956</v>
      </c>
      <c r="B271" s="27" t="s">
        <v>1957</v>
      </c>
      <c r="C271" s="28">
        <v>0</v>
      </c>
      <c r="D271" s="28">
        <v>0</v>
      </c>
      <c r="E271" s="28">
        <v>0</v>
      </c>
      <c r="F271" s="28">
        <v>1949784</v>
      </c>
      <c r="G271" s="28">
        <v>0</v>
      </c>
      <c r="H271" s="28">
        <v>0</v>
      </c>
      <c r="I271" s="28">
        <v>1949784</v>
      </c>
      <c r="J271" s="28">
        <v>1949784</v>
      </c>
      <c r="K271" s="28">
        <v>0</v>
      </c>
    </row>
    <row r="272" spans="1:11" x14ac:dyDescent="0.2">
      <c r="A272" s="27" t="s">
        <v>1958</v>
      </c>
      <c r="B272" s="27" t="s">
        <v>1959</v>
      </c>
      <c r="C272" s="28">
        <v>0</v>
      </c>
      <c r="D272" s="28">
        <v>0</v>
      </c>
      <c r="E272" s="28">
        <v>0</v>
      </c>
      <c r="F272" s="28">
        <v>1742276</v>
      </c>
      <c r="G272" s="28">
        <v>0</v>
      </c>
      <c r="H272" s="28">
        <v>0</v>
      </c>
      <c r="I272" s="28">
        <v>1742276</v>
      </c>
      <c r="J272" s="28">
        <v>1742276</v>
      </c>
      <c r="K272" s="28">
        <v>0</v>
      </c>
    </row>
    <row r="273" spans="1:11" x14ac:dyDescent="0.2">
      <c r="A273" s="27" t="s">
        <v>1960</v>
      </c>
      <c r="B273" s="27" t="s">
        <v>1961</v>
      </c>
      <c r="C273" s="28">
        <v>0</v>
      </c>
      <c r="D273" s="28">
        <v>0</v>
      </c>
      <c r="E273" s="28">
        <v>0</v>
      </c>
      <c r="F273" s="28">
        <v>80169.509999999995</v>
      </c>
      <c r="G273" s="28">
        <v>0</v>
      </c>
      <c r="H273" s="28">
        <v>0</v>
      </c>
      <c r="I273" s="28">
        <v>80169.509999999995</v>
      </c>
      <c r="J273" s="28">
        <v>0</v>
      </c>
      <c r="K273" s="28">
        <v>80169.509999999995</v>
      </c>
    </row>
    <row r="274" spans="1:11" x14ac:dyDescent="0.2">
      <c r="A274" s="27" t="s">
        <v>1962</v>
      </c>
      <c r="B274" s="27" t="s">
        <v>1963</v>
      </c>
      <c r="C274" s="28">
        <v>0</v>
      </c>
      <c r="D274" s="28">
        <v>0</v>
      </c>
      <c r="E274" s="28">
        <v>0</v>
      </c>
      <c r="F274" s="28">
        <v>16528.96</v>
      </c>
      <c r="G274" s="28">
        <v>0</v>
      </c>
      <c r="H274" s="28">
        <v>0</v>
      </c>
      <c r="I274" s="28">
        <v>16528.96</v>
      </c>
      <c r="J274" s="28">
        <v>0</v>
      </c>
      <c r="K274" s="28">
        <v>16528.96</v>
      </c>
    </row>
    <row r="275" spans="1:11" x14ac:dyDescent="0.2">
      <c r="A275" s="27" t="s">
        <v>1964</v>
      </c>
      <c r="B275" s="27" t="s">
        <v>1965</v>
      </c>
      <c r="C275" s="28">
        <v>0</v>
      </c>
      <c r="D275" s="28">
        <v>0</v>
      </c>
      <c r="E275" s="28">
        <v>0</v>
      </c>
      <c r="F275" s="28">
        <v>33029.480000000003</v>
      </c>
      <c r="G275" s="28">
        <v>16514.740000000002</v>
      </c>
      <c r="H275" s="28">
        <v>0</v>
      </c>
      <c r="I275" s="28">
        <v>16514.740000000002</v>
      </c>
      <c r="J275" s="28">
        <v>0</v>
      </c>
      <c r="K275" s="28">
        <v>16514.740000000002</v>
      </c>
    </row>
    <row r="276" spans="1:11" x14ac:dyDescent="0.2">
      <c r="A276" s="27" t="s">
        <v>1966</v>
      </c>
      <c r="B276" s="27" t="s">
        <v>1967</v>
      </c>
      <c r="C276" s="28">
        <v>0</v>
      </c>
      <c r="D276" s="28">
        <v>0</v>
      </c>
      <c r="E276" s="28">
        <v>0</v>
      </c>
      <c r="F276" s="28">
        <v>8000</v>
      </c>
      <c r="G276" s="28">
        <v>0</v>
      </c>
      <c r="H276" s="28">
        <v>0</v>
      </c>
      <c r="I276" s="28">
        <v>8000</v>
      </c>
      <c r="J276" s="28">
        <v>8000</v>
      </c>
      <c r="K276" s="28">
        <v>0</v>
      </c>
    </row>
    <row r="277" spans="1:11" x14ac:dyDescent="0.2">
      <c r="A277" s="27" t="s">
        <v>1968</v>
      </c>
      <c r="B277" s="27" t="s">
        <v>1969</v>
      </c>
      <c r="C277" s="28">
        <v>0</v>
      </c>
      <c r="D277" s="28">
        <v>0</v>
      </c>
      <c r="E277" s="28">
        <v>0</v>
      </c>
      <c r="F277" s="28">
        <v>111250</v>
      </c>
      <c r="G277" s="28">
        <v>0</v>
      </c>
      <c r="H277" s="28">
        <v>0</v>
      </c>
      <c r="I277" s="28">
        <v>111250</v>
      </c>
      <c r="J277" s="28">
        <v>0</v>
      </c>
      <c r="K277" s="28">
        <v>111250</v>
      </c>
    </row>
    <row r="278" spans="1:11" x14ac:dyDescent="0.2">
      <c r="A278" s="27" t="s">
        <v>799</v>
      </c>
      <c r="B278" s="27" t="s">
        <v>1014</v>
      </c>
      <c r="C278" s="28">
        <v>0</v>
      </c>
      <c r="D278" s="28">
        <v>0</v>
      </c>
      <c r="E278" s="28">
        <v>0</v>
      </c>
      <c r="F278" s="28">
        <v>87228.800000000003</v>
      </c>
      <c r="G278" s="28">
        <v>0</v>
      </c>
      <c r="H278" s="28">
        <v>0</v>
      </c>
      <c r="I278" s="28">
        <v>87228.800000000003</v>
      </c>
      <c r="J278" s="28">
        <v>87228.800000000003</v>
      </c>
      <c r="K278" s="28">
        <v>0</v>
      </c>
    </row>
    <row r="279" spans="1:11" x14ac:dyDescent="0.2">
      <c r="A279" s="27" t="s">
        <v>808</v>
      </c>
      <c r="B279" s="27" t="s">
        <v>1016</v>
      </c>
      <c r="C279" s="28">
        <v>0</v>
      </c>
      <c r="D279" s="28">
        <v>0</v>
      </c>
      <c r="E279" s="28">
        <v>0</v>
      </c>
      <c r="F279" s="28">
        <v>116160</v>
      </c>
      <c r="G279" s="28">
        <v>0</v>
      </c>
      <c r="H279" s="28">
        <v>0</v>
      </c>
      <c r="I279" s="28">
        <v>116160</v>
      </c>
      <c r="J279" s="28">
        <v>116160</v>
      </c>
      <c r="K279" s="28">
        <v>0</v>
      </c>
    </row>
    <row r="280" spans="1:11" x14ac:dyDescent="0.2">
      <c r="A280" s="27" t="s">
        <v>809</v>
      </c>
      <c r="B280" s="27" t="s">
        <v>1017</v>
      </c>
      <c r="C280" s="28">
        <v>0</v>
      </c>
      <c r="D280" s="28">
        <v>0</v>
      </c>
      <c r="E280" s="28">
        <v>0</v>
      </c>
      <c r="F280" s="28">
        <v>44799.040000000001</v>
      </c>
      <c r="G280" s="28">
        <v>0</v>
      </c>
      <c r="H280" s="28">
        <v>0</v>
      </c>
      <c r="I280" s="28">
        <v>44799.040000000001</v>
      </c>
      <c r="J280" s="28">
        <v>44799.040000000001</v>
      </c>
      <c r="K280" s="28">
        <v>0</v>
      </c>
    </row>
    <row r="281" spans="1:11" x14ac:dyDescent="0.2">
      <c r="A281" s="27" t="s">
        <v>814</v>
      </c>
      <c r="B281" s="27" t="s">
        <v>1022</v>
      </c>
      <c r="C281" s="28">
        <v>0</v>
      </c>
      <c r="D281" s="28">
        <v>0</v>
      </c>
      <c r="E281" s="28">
        <v>0</v>
      </c>
      <c r="F281" s="28">
        <v>44838.14</v>
      </c>
      <c r="G281" s="28">
        <v>0</v>
      </c>
      <c r="H281" s="28">
        <v>0</v>
      </c>
      <c r="I281" s="28">
        <v>44838.14</v>
      </c>
      <c r="J281" s="28">
        <v>0</v>
      </c>
      <c r="K281" s="28">
        <v>44838.14</v>
      </c>
    </row>
    <row r="282" spans="1:11" x14ac:dyDescent="0.2">
      <c r="A282" s="27" t="s">
        <v>815</v>
      </c>
      <c r="B282" s="27" t="s">
        <v>1023</v>
      </c>
      <c r="C282" s="28">
        <v>0</v>
      </c>
      <c r="D282" s="28">
        <v>0</v>
      </c>
      <c r="E282" s="28">
        <v>0</v>
      </c>
      <c r="F282" s="28">
        <v>55493.75</v>
      </c>
      <c r="G282" s="28">
        <v>0</v>
      </c>
      <c r="H282" s="28">
        <v>0</v>
      </c>
      <c r="I282" s="28">
        <v>55493.75</v>
      </c>
      <c r="J282" s="28">
        <v>0</v>
      </c>
      <c r="K282" s="28">
        <v>55493.75</v>
      </c>
    </row>
    <row r="283" spans="1:11" x14ac:dyDescent="0.2">
      <c r="A283" s="27" t="s">
        <v>816</v>
      </c>
      <c r="B283" s="27" t="s">
        <v>1024</v>
      </c>
      <c r="C283" s="28">
        <v>0</v>
      </c>
      <c r="D283" s="28">
        <v>0</v>
      </c>
      <c r="E283" s="28">
        <v>0</v>
      </c>
      <c r="F283" s="28">
        <v>65444.84</v>
      </c>
      <c r="G283" s="28">
        <v>0</v>
      </c>
      <c r="H283" s="28">
        <v>0</v>
      </c>
      <c r="I283" s="28">
        <v>65444.84</v>
      </c>
      <c r="J283" s="28">
        <v>0</v>
      </c>
      <c r="K283" s="28">
        <v>65444.84</v>
      </c>
    </row>
    <row r="284" spans="1:11" x14ac:dyDescent="0.2">
      <c r="A284" s="27" t="s">
        <v>1970</v>
      </c>
      <c r="B284" s="27" t="s">
        <v>1971</v>
      </c>
      <c r="C284" s="28">
        <v>0</v>
      </c>
      <c r="D284" s="28">
        <v>0</v>
      </c>
      <c r="E284" s="28">
        <v>0</v>
      </c>
      <c r="F284" s="28">
        <v>62122.5</v>
      </c>
      <c r="G284" s="28">
        <v>0</v>
      </c>
      <c r="H284" s="28">
        <v>0</v>
      </c>
      <c r="I284" s="28">
        <v>62122.5</v>
      </c>
      <c r="J284" s="28">
        <v>62122.5</v>
      </c>
      <c r="K284" s="28">
        <v>0</v>
      </c>
    </row>
    <row r="285" spans="1:11" x14ac:dyDescent="0.2">
      <c r="A285" s="27" t="s">
        <v>819</v>
      </c>
      <c r="B285" s="27" t="s">
        <v>1497</v>
      </c>
      <c r="C285" s="28">
        <v>0</v>
      </c>
      <c r="D285" s="28">
        <v>0</v>
      </c>
      <c r="E285" s="28">
        <v>0</v>
      </c>
      <c r="F285" s="28">
        <v>16650.23</v>
      </c>
      <c r="G285" s="28">
        <v>0</v>
      </c>
      <c r="H285" s="28">
        <v>0</v>
      </c>
      <c r="I285" s="28">
        <v>16650.23</v>
      </c>
      <c r="J285" s="28">
        <v>0</v>
      </c>
      <c r="K285" s="28">
        <v>16650.23</v>
      </c>
    </row>
    <row r="286" spans="1:11" x14ac:dyDescent="0.2">
      <c r="A286" s="27" t="s">
        <v>822</v>
      </c>
      <c r="B286" s="27" t="s">
        <v>1123</v>
      </c>
      <c r="C286" s="28">
        <v>0</v>
      </c>
      <c r="D286" s="28">
        <v>0</v>
      </c>
      <c r="E286" s="28">
        <v>0</v>
      </c>
      <c r="F286" s="28">
        <v>39921.86</v>
      </c>
      <c r="G286" s="28">
        <v>19960.93</v>
      </c>
      <c r="H286" s="28">
        <v>0</v>
      </c>
      <c r="I286" s="28">
        <v>19960.93</v>
      </c>
      <c r="J286" s="28">
        <v>0</v>
      </c>
      <c r="K286" s="28">
        <v>19960.93</v>
      </c>
    </row>
    <row r="287" spans="1:11" x14ac:dyDescent="0.2">
      <c r="A287" s="27" t="s">
        <v>824</v>
      </c>
      <c r="B287" s="27" t="s">
        <v>1124</v>
      </c>
      <c r="C287" s="28">
        <v>0</v>
      </c>
      <c r="D287" s="28">
        <v>0</v>
      </c>
      <c r="E287" s="28">
        <v>0</v>
      </c>
      <c r="F287" s="28">
        <v>0</v>
      </c>
      <c r="G287" s="28">
        <v>506.07</v>
      </c>
      <c r="H287" s="28">
        <v>0</v>
      </c>
      <c r="I287" s="28">
        <v>-506.07</v>
      </c>
      <c r="J287" s="28">
        <v>-506.07</v>
      </c>
      <c r="K287" s="28">
        <v>0</v>
      </c>
    </row>
    <row r="288" spans="1:11" x14ac:dyDescent="0.2">
      <c r="A288" s="27" t="s">
        <v>825</v>
      </c>
      <c r="B288" s="27" t="s">
        <v>1125</v>
      </c>
      <c r="C288" s="28">
        <v>0</v>
      </c>
      <c r="D288" s="28">
        <v>0</v>
      </c>
      <c r="E288" s="28">
        <v>0</v>
      </c>
      <c r="F288" s="28">
        <v>36938.300000000003</v>
      </c>
      <c r="G288" s="28">
        <v>0</v>
      </c>
      <c r="H288" s="28">
        <v>0</v>
      </c>
      <c r="I288" s="28">
        <v>36938.300000000003</v>
      </c>
      <c r="J288" s="28">
        <v>36938.300000000003</v>
      </c>
      <c r="K288" s="28">
        <v>0</v>
      </c>
    </row>
    <row r="289" spans="1:11" x14ac:dyDescent="0.2">
      <c r="A289" s="27" t="s">
        <v>826</v>
      </c>
      <c r="B289" s="27" t="s">
        <v>1126</v>
      </c>
      <c r="C289" s="28">
        <v>0</v>
      </c>
      <c r="D289" s="28">
        <v>0</v>
      </c>
      <c r="E289" s="28">
        <v>0</v>
      </c>
      <c r="F289" s="28">
        <v>28858.05</v>
      </c>
      <c r="G289" s="28">
        <v>0</v>
      </c>
      <c r="H289" s="28">
        <v>0</v>
      </c>
      <c r="I289" s="28">
        <v>28858.05</v>
      </c>
      <c r="J289" s="28">
        <v>28858.05</v>
      </c>
      <c r="K289" s="28">
        <v>0</v>
      </c>
    </row>
    <row r="290" spans="1:11" x14ac:dyDescent="0.2">
      <c r="A290" s="27" t="s">
        <v>828</v>
      </c>
      <c r="B290" s="27" t="s">
        <v>1127</v>
      </c>
      <c r="C290" s="28">
        <v>0</v>
      </c>
      <c r="D290" s="28">
        <v>0</v>
      </c>
      <c r="E290" s="28">
        <v>0</v>
      </c>
      <c r="F290" s="28">
        <v>6000</v>
      </c>
      <c r="G290" s="28">
        <v>0</v>
      </c>
      <c r="H290" s="28">
        <v>0</v>
      </c>
      <c r="I290" s="28">
        <v>6000</v>
      </c>
      <c r="J290" s="28">
        <v>6000</v>
      </c>
      <c r="K290" s="28">
        <v>0</v>
      </c>
    </row>
    <row r="291" spans="1:11" x14ac:dyDescent="0.2">
      <c r="A291" s="27" t="s">
        <v>829</v>
      </c>
      <c r="B291" s="27" t="s">
        <v>1625</v>
      </c>
      <c r="C291" s="28">
        <v>0</v>
      </c>
      <c r="D291" s="28">
        <v>0</v>
      </c>
      <c r="E291" s="28">
        <v>0</v>
      </c>
      <c r="F291" s="28">
        <v>68910</v>
      </c>
      <c r="G291" s="28">
        <v>0</v>
      </c>
      <c r="H291" s="28">
        <v>0</v>
      </c>
      <c r="I291" s="28">
        <v>68910</v>
      </c>
      <c r="J291" s="28">
        <v>68910</v>
      </c>
      <c r="K291" s="28">
        <v>0</v>
      </c>
    </row>
    <row r="292" spans="1:11" x14ac:dyDescent="0.2">
      <c r="A292" s="27" t="s">
        <v>1413</v>
      </c>
      <c r="B292" s="27" t="s">
        <v>1690</v>
      </c>
      <c r="C292" s="28">
        <v>0</v>
      </c>
      <c r="D292" s="28">
        <v>0</v>
      </c>
      <c r="E292" s="28">
        <v>0</v>
      </c>
      <c r="F292" s="28">
        <v>114956.31</v>
      </c>
      <c r="G292" s="28">
        <v>0</v>
      </c>
      <c r="H292" s="28">
        <v>0</v>
      </c>
      <c r="I292" s="28">
        <v>114956.31</v>
      </c>
      <c r="J292" s="28">
        <v>114956.31</v>
      </c>
      <c r="K292" s="28">
        <v>0</v>
      </c>
    </row>
    <row r="293" spans="1:11" x14ac:dyDescent="0.2">
      <c r="A293" s="27" t="s">
        <v>1416</v>
      </c>
      <c r="B293" s="27" t="s">
        <v>1628</v>
      </c>
      <c r="C293" s="28">
        <v>0</v>
      </c>
      <c r="D293" s="28">
        <v>0</v>
      </c>
      <c r="E293" s="28">
        <v>0</v>
      </c>
      <c r="F293" s="28">
        <v>82677.91</v>
      </c>
      <c r="G293" s="28">
        <v>0</v>
      </c>
      <c r="H293" s="28">
        <v>0</v>
      </c>
      <c r="I293" s="28">
        <v>82677.91</v>
      </c>
      <c r="J293" s="28">
        <v>0</v>
      </c>
      <c r="K293" s="28">
        <v>82677.91</v>
      </c>
    </row>
    <row r="294" spans="1:11" x14ac:dyDescent="0.2">
      <c r="A294" s="27" t="s">
        <v>1417</v>
      </c>
      <c r="B294" s="27" t="s">
        <v>1629</v>
      </c>
      <c r="C294" s="28">
        <v>0</v>
      </c>
      <c r="D294" s="28">
        <v>0</v>
      </c>
      <c r="E294" s="28">
        <v>0</v>
      </c>
      <c r="F294" s="28">
        <v>37488.78</v>
      </c>
      <c r="G294" s="28">
        <v>0</v>
      </c>
      <c r="H294" s="28">
        <v>0</v>
      </c>
      <c r="I294" s="28">
        <v>37488.78</v>
      </c>
      <c r="J294" s="28">
        <v>0</v>
      </c>
      <c r="K294" s="28">
        <v>37488.78</v>
      </c>
    </row>
    <row r="295" spans="1:11" x14ac:dyDescent="0.2">
      <c r="A295" s="27" t="s">
        <v>1418</v>
      </c>
      <c r="B295" s="27" t="s">
        <v>1630</v>
      </c>
      <c r="C295" s="28">
        <v>0</v>
      </c>
      <c r="D295" s="28">
        <v>0</v>
      </c>
      <c r="E295" s="28">
        <v>0</v>
      </c>
      <c r="F295" s="28">
        <v>20649.8</v>
      </c>
      <c r="G295" s="28">
        <v>0</v>
      </c>
      <c r="H295" s="28">
        <v>0</v>
      </c>
      <c r="I295" s="28">
        <v>20649.8</v>
      </c>
      <c r="J295" s="28">
        <v>0</v>
      </c>
      <c r="K295" s="28">
        <v>20649.8</v>
      </c>
    </row>
    <row r="296" spans="1:11" x14ac:dyDescent="0.2">
      <c r="A296" s="27" t="s">
        <v>1419</v>
      </c>
      <c r="B296" s="27" t="s">
        <v>1631</v>
      </c>
      <c r="C296" s="28">
        <v>0</v>
      </c>
      <c r="D296" s="28">
        <v>0</v>
      </c>
      <c r="E296" s="28">
        <v>0</v>
      </c>
      <c r="F296" s="28">
        <v>17175.95</v>
      </c>
      <c r="G296" s="28">
        <v>0</v>
      </c>
      <c r="H296" s="28">
        <v>0</v>
      </c>
      <c r="I296" s="28">
        <v>17175.95</v>
      </c>
      <c r="J296" s="28">
        <v>17175.95</v>
      </c>
      <c r="K296" s="28">
        <v>0</v>
      </c>
    </row>
    <row r="297" spans="1:11" x14ac:dyDescent="0.2">
      <c r="A297" s="27" t="s">
        <v>1420</v>
      </c>
      <c r="B297" s="27" t="s">
        <v>1632</v>
      </c>
      <c r="C297" s="28">
        <v>0</v>
      </c>
      <c r="D297" s="28">
        <v>0</v>
      </c>
      <c r="E297" s="28">
        <v>0</v>
      </c>
      <c r="F297" s="28">
        <v>6627.9</v>
      </c>
      <c r="G297" s="28">
        <v>0</v>
      </c>
      <c r="H297" s="28">
        <v>0</v>
      </c>
      <c r="I297" s="28">
        <v>6627.9</v>
      </c>
      <c r="J297" s="28">
        <v>6627.9</v>
      </c>
      <c r="K297" s="28">
        <v>0</v>
      </c>
    </row>
    <row r="298" spans="1:11" x14ac:dyDescent="0.2">
      <c r="A298" s="27" t="s">
        <v>1972</v>
      </c>
      <c r="B298" s="27" t="s">
        <v>1973</v>
      </c>
      <c r="C298" s="28">
        <v>0</v>
      </c>
      <c r="D298" s="28">
        <v>0</v>
      </c>
      <c r="E298" s="28">
        <v>0</v>
      </c>
      <c r="F298" s="28">
        <v>103500</v>
      </c>
      <c r="G298" s="28">
        <v>0</v>
      </c>
      <c r="H298" s="28">
        <v>0</v>
      </c>
      <c r="I298" s="28">
        <v>103500</v>
      </c>
      <c r="J298" s="28">
        <v>103500</v>
      </c>
      <c r="K298" s="28">
        <v>0</v>
      </c>
    </row>
    <row r="299" spans="1:11" x14ac:dyDescent="0.2">
      <c r="A299" s="27" t="s">
        <v>1974</v>
      </c>
      <c r="B299" s="27" t="s">
        <v>1975</v>
      </c>
      <c r="C299" s="28">
        <v>0</v>
      </c>
      <c r="D299" s="28">
        <v>0</v>
      </c>
      <c r="E299" s="28">
        <v>0</v>
      </c>
      <c r="F299" s="28">
        <v>120750</v>
      </c>
      <c r="G299" s="28">
        <v>0</v>
      </c>
      <c r="H299" s="28">
        <v>0</v>
      </c>
      <c r="I299" s="28">
        <v>120750</v>
      </c>
      <c r="J299" s="28">
        <v>120750</v>
      </c>
      <c r="K299" s="28">
        <v>0</v>
      </c>
    </row>
    <row r="300" spans="1:11" x14ac:dyDescent="0.2">
      <c r="A300" s="27" t="s">
        <v>1976</v>
      </c>
      <c r="B300" s="27" t="s">
        <v>1977</v>
      </c>
      <c r="C300" s="28">
        <v>0</v>
      </c>
      <c r="D300" s="28">
        <v>0</v>
      </c>
      <c r="E300" s="28">
        <v>0</v>
      </c>
      <c r="F300" s="28">
        <v>120750</v>
      </c>
      <c r="G300" s="28">
        <v>0</v>
      </c>
      <c r="H300" s="28">
        <v>0</v>
      </c>
      <c r="I300" s="28">
        <v>120750</v>
      </c>
      <c r="J300" s="28">
        <v>120750</v>
      </c>
      <c r="K300" s="28">
        <v>0</v>
      </c>
    </row>
    <row r="301" spans="1:11" x14ac:dyDescent="0.2">
      <c r="A301" s="27" t="s">
        <v>1978</v>
      </c>
      <c r="B301" s="27" t="s">
        <v>1979</v>
      </c>
      <c r="C301" s="28">
        <v>0</v>
      </c>
      <c r="D301" s="28">
        <v>0</v>
      </c>
      <c r="E301" s="28">
        <v>0</v>
      </c>
      <c r="F301" s="28">
        <v>30250</v>
      </c>
      <c r="G301" s="28">
        <v>0</v>
      </c>
      <c r="H301" s="28">
        <v>0</v>
      </c>
      <c r="I301" s="28">
        <v>30250</v>
      </c>
      <c r="J301" s="28">
        <v>30250</v>
      </c>
      <c r="K301" s="28">
        <v>0</v>
      </c>
    </row>
    <row r="302" spans="1:11" x14ac:dyDescent="0.2">
      <c r="A302" s="27" t="s">
        <v>1980</v>
      </c>
      <c r="B302" s="27" t="s">
        <v>1981</v>
      </c>
      <c r="C302" s="28">
        <v>0</v>
      </c>
      <c r="D302" s="28">
        <v>0</v>
      </c>
      <c r="E302" s="28">
        <v>0</v>
      </c>
      <c r="F302" s="28">
        <v>7825.34</v>
      </c>
      <c r="G302" s="28">
        <v>0</v>
      </c>
      <c r="H302" s="28">
        <v>0</v>
      </c>
      <c r="I302" s="28">
        <v>7825.34</v>
      </c>
      <c r="J302" s="28">
        <v>0</v>
      </c>
      <c r="K302" s="28">
        <v>7825.34</v>
      </c>
    </row>
    <row r="303" spans="1:11" x14ac:dyDescent="0.2">
      <c r="A303" s="27" t="s">
        <v>1982</v>
      </c>
      <c r="B303" s="27" t="s">
        <v>1983</v>
      </c>
      <c r="C303" s="28">
        <v>0</v>
      </c>
      <c r="D303" s="28">
        <v>0</v>
      </c>
      <c r="E303" s="28">
        <v>0</v>
      </c>
      <c r="F303" s="28">
        <v>2500</v>
      </c>
      <c r="G303" s="28">
        <v>0</v>
      </c>
      <c r="H303" s="28">
        <v>0</v>
      </c>
      <c r="I303" s="28">
        <v>2500</v>
      </c>
      <c r="J303" s="28">
        <v>2500</v>
      </c>
      <c r="K303" s="28">
        <v>0</v>
      </c>
    </row>
    <row r="304" spans="1:11" x14ac:dyDescent="0.2">
      <c r="A304" s="27" t="s">
        <v>1984</v>
      </c>
      <c r="B304" s="27" t="s">
        <v>1985</v>
      </c>
      <c r="C304" s="28">
        <v>0</v>
      </c>
      <c r="D304" s="28">
        <v>0</v>
      </c>
      <c r="E304" s="28">
        <v>0</v>
      </c>
      <c r="F304" s="28">
        <v>447837.86</v>
      </c>
      <c r="G304" s="28">
        <v>0</v>
      </c>
      <c r="H304" s="28">
        <v>0</v>
      </c>
      <c r="I304" s="28">
        <v>447837.86</v>
      </c>
      <c r="J304" s="28">
        <v>447837.86</v>
      </c>
      <c r="K304" s="28">
        <v>0</v>
      </c>
    </row>
    <row r="305" spans="1:11" x14ac:dyDescent="0.2">
      <c r="A305" s="27" t="s">
        <v>1986</v>
      </c>
      <c r="B305" s="27" t="s">
        <v>1987</v>
      </c>
      <c r="C305" s="28">
        <v>0</v>
      </c>
      <c r="D305" s="28">
        <v>0</v>
      </c>
      <c r="E305" s="28">
        <v>0</v>
      </c>
      <c r="F305" s="28">
        <v>369468.75</v>
      </c>
      <c r="G305" s="28">
        <v>0</v>
      </c>
      <c r="H305" s="28">
        <v>0</v>
      </c>
      <c r="I305" s="28">
        <v>369468.75</v>
      </c>
      <c r="J305" s="28">
        <v>369468.75</v>
      </c>
      <c r="K305" s="28">
        <v>0</v>
      </c>
    </row>
    <row r="306" spans="1:11" x14ac:dyDescent="0.2">
      <c r="A306" s="27" t="s">
        <v>1988</v>
      </c>
      <c r="B306" s="27" t="s">
        <v>1779</v>
      </c>
      <c r="C306" s="28">
        <v>0</v>
      </c>
      <c r="D306" s="28">
        <v>0</v>
      </c>
      <c r="E306" s="28">
        <v>0</v>
      </c>
      <c r="F306" s="28">
        <v>179811</v>
      </c>
      <c r="G306" s="28">
        <v>0</v>
      </c>
      <c r="H306" s="28">
        <v>0</v>
      </c>
      <c r="I306" s="28">
        <v>179811</v>
      </c>
      <c r="J306" s="28">
        <v>179811</v>
      </c>
      <c r="K306" s="28">
        <v>0</v>
      </c>
    </row>
    <row r="307" spans="1:11" x14ac:dyDescent="0.2">
      <c r="A307" s="27" t="s">
        <v>1989</v>
      </c>
      <c r="B307" s="27" t="s">
        <v>1990</v>
      </c>
      <c r="C307" s="28">
        <v>0</v>
      </c>
      <c r="D307" s="28">
        <v>0</v>
      </c>
      <c r="E307" s="28">
        <v>0</v>
      </c>
      <c r="F307" s="28">
        <v>30000</v>
      </c>
      <c r="G307" s="28">
        <v>0</v>
      </c>
      <c r="H307" s="28">
        <v>0</v>
      </c>
      <c r="I307" s="28">
        <v>30000</v>
      </c>
      <c r="J307" s="28">
        <v>30000</v>
      </c>
      <c r="K307" s="28">
        <v>0</v>
      </c>
    </row>
    <row r="308" spans="1:11" x14ac:dyDescent="0.2">
      <c r="A308" s="27" t="s">
        <v>1991</v>
      </c>
      <c r="B308" s="27" t="s">
        <v>1992</v>
      </c>
      <c r="C308" s="28">
        <v>0</v>
      </c>
      <c r="D308" s="28">
        <v>0</v>
      </c>
      <c r="E308" s="28">
        <v>0</v>
      </c>
      <c r="F308" s="28">
        <v>227755</v>
      </c>
      <c r="G308" s="28">
        <v>0</v>
      </c>
      <c r="H308" s="28">
        <v>0</v>
      </c>
      <c r="I308" s="28">
        <v>227755</v>
      </c>
      <c r="J308" s="28">
        <v>227755</v>
      </c>
      <c r="K308" s="28">
        <v>0</v>
      </c>
    </row>
    <row r="309" spans="1:11" x14ac:dyDescent="0.2">
      <c r="A309" s="27" t="s">
        <v>1993</v>
      </c>
      <c r="B309" s="27" t="s">
        <v>1994</v>
      </c>
      <c r="C309" s="28">
        <v>0</v>
      </c>
      <c r="D309" s="28">
        <v>0</v>
      </c>
      <c r="E309" s="28">
        <v>0</v>
      </c>
      <c r="F309" s="28">
        <v>57630</v>
      </c>
      <c r="G309" s="28">
        <v>0</v>
      </c>
      <c r="H309" s="28">
        <v>0</v>
      </c>
      <c r="I309" s="28">
        <v>57630</v>
      </c>
      <c r="J309" s="28">
        <v>57630</v>
      </c>
      <c r="K309" s="28">
        <v>0</v>
      </c>
    </row>
    <row r="310" spans="1:11" x14ac:dyDescent="0.2">
      <c r="A310" s="27" t="s">
        <v>1995</v>
      </c>
      <c r="B310" s="27" t="s">
        <v>1996</v>
      </c>
      <c r="C310" s="28">
        <v>0</v>
      </c>
      <c r="D310" s="28">
        <v>0</v>
      </c>
      <c r="E310" s="28">
        <v>0</v>
      </c>
      <c r="F310" s="28">
        <v>149815</v>
      </c>
      <c r="G310" s="28">
        <v>0</v>
      </c>
      <c r="H310" s="28">
        <v>0</v>
      </c>
      <c r="I310" s="28">
        <v>149815</v>
      </c>
      <c r="J310" s="28">
        <v>149815</v>
      </c>
      <c r="K310" s="28">
        <v>0</v>
      </c>
    </row>
    <row r="311" spans="1:11" x14ac:dyDescent="0.2">
      <c r="A311" s="27" t="s">
        <v>1997</v>
      </c>
      <c r="B311" s="27" t="s">
        <v>1998</v>
      </c>
      <c r="C311" s="28">
        <v>0</v>
      </c>
      <c r="D311" s="28">
        <v>0</v>
      </c>
      <c r="E311" s="28">
        <v>0</v>
      </c>
      <c r="F311" s="28">
        <v>34680</v>
      </c>
      <c r="G311" s="28">
        <v>0</v>
      </c>
      <c r="H311" s="28">
        <v>0</v>
      </c>
      <c r="I311" s="28">
        <v>34680</v>
      </c>
      <c r="J311" s="28">
        <v>34680</v>
      </c>
      <c r="K311" s="28">
        <v>0</v>
      </c>
    </row>
    <row r="312" spans="1:11" x14ac:dyDescent="0.2">
      <c r="A312" s="27" t="s">
        <v>1999</v>
      </c>
      <c r="B312" s="27" t="s">
        <v>2000</v>
      </c>
      <c r="C312" s="28">
        <v>0</v>
      </c>
      <c r="D312" s="28">
        <v>0</v>
      </c>
      <c r="E312" s="28">
        <v>0</v>
      </c>
      <c r="F312" s="28">
        <v>194425</v>
      </c>
      <c r="G312" s="28">
        <v>0</v>
      </c>
      <c r="H312" s="28">
        <v>0</v>
      </c>
      <c r="I312" s="28">
        <v>194425</v>
      </c>
      <c r="J312" s="28">
        <v>194425</v>
      </c>
      <c r="K312" s="28">
        <v>0</v>
      </c>
    </row>
    <row r="313" spans="1:11" x14ac:dyDescent="0.2">
      <c r="A313" s="27" t="s">
        <v>2001</v>
      </c>
      <c r="B313" s="27" t="s">
        <v>2002</v>
      </c>
      <c r="C313" s="28">
        <v>0</v>
      </c>
      <c r="D313" s="28">
        <v>0</v>
      </c>
      <c r="E313" s="28">
        <v>0</v>
      </c>
      <c r="F313" s="28">
        <v>136320</v>
      </c>
      <c r="G313" s="28">
        <v>0</v>
      </c>
      <c r="H313" s="28">
        <v>0</v>
      </c>
      <c r="I313" s="28">
        <v>136320</v>
      </c>
      <c r="J313" s="28">
        <v>136320</v>
      </c>
      <c r="K313" s="28">
        <v>0</v>
      </c>
    </row>
    <row r="314" spans="1:11" x14ac:dyDescent="0.2">
      <c r="A314" s="27" t="s">
        <v>2003</v>
      </c>
      <c r="B314" s="27" t="s">
        <v>2004</v>
      </c>
      <c r="C314" s="28">
        <v>0</v>
      </c>
      <c r="D314" s="28">
        <v>0</v>
      </c>
      <c r="E314" s="28">
        <v>0</v>
      </c>
      <c r="F314" s="28">
        <v>30000</v>
      </c>
      <c r="G314" s="28">
        <v>0</v>
      </c>
      <c r="H314" s="28">
        <v>0</v>
      </c>
      <c r="I314" s="28">
        <v>30000</v>
      </c>
      <c r="J314" s="28">
        <v>30000</v>
      </c>
      <c r="K314" s="28">
        <v>0</v>
      </c>
    </row>
    <row r="315" spans="1:11" x14ac:dyDescent="0.2">
      <c r="A315" s="27" t="s">
        <v>2005</v>
      </c>
      <c r="B315" s="27" t="s">
        <v>2006</v>
      </c>
      <c r="C315" s="28">
        <v>0</v>
      </c>
      <c r="D315" s="28">
        <v>0</v>
      </c>
      <c r="E315" s="28">
        <v>0</v>
      </c>
      <c r="F315" s="28">
        <v>144430</v>
      </c>
      <c r="G315" s="28">
        <v>0</v>
      </c>
      <c r="H315" s="28">
        <v>0</v>
      </c>
      <c r="I315" s="28">
        <v>144430</v>
      </c>
      <c r="J315" s="28">
        <v>144430</v>
      </c>
      <c r="K315" s="28">
        <v>0</v>
      </c>
    </row>
    <row r="316" spans="1:11" x14ac:dyDescent="0.2">
      <c r="A316" s="27" t="s">
        <v>2007</v>
      </c>
      <c r="B316" s="27" t="s">
        <v>2008</v>
      </c>
      <c r="C316" s="28">
        <v>0</v>
      </c>
      <c r="D316" s="28">
        <v>0</v>
      </c>
      <c r="E316" s="28">
        <v>0</v>
      </c>
      <c r="F316" s="28">
        <v>58662.5</v>
      </c>
      <c r="G316" s="28">
        <v>0</v>
      </c>
      <c r="H316" s="28">
        <v>0</v>
      </c>
      <c r="I316" s="28">
        <v>58662.5</v>
      </c>
      <c r="J316" s="28">
        <v>58662.5</v>
      </c>
      <c r="K316" s="28">
        <v>0</v>
      </c>
    </row>
    <row r="317" spans="1:11" x14ac:dyDescent="0.2">
      <c r="A317" s="27" t="s">
        <v>2009</v>
      </c>
      <c r="B317" s="27" t="s">
        <v>2010</v>
      </c>
      <c r="C317" s="28">
        <v>0</v>
      </c>
      <c r="D317" s="28">
        <v>0</v>
      </c>
      <c r="E317" s="28">
        <v>0</v>
      </c>
      <c r="F317" s="28">
        <v>21261.84</v>
      </c>
      <c r="G317" s="28">
        <v>0</v>
      </c>
      <c r="H317" s="28">
        <v>0</v>
      </c>
      <c r="I317" s="28">
        <v>21261.84</v>
      </c>
      <c r="J317" s="28">
        <v>21261.84</v>
      </c>
      <c r="K317" s="28">
        <v>0</v>
      </c>
    </row>
    <row r="318" spans="1:11" x14ac:dyDescent="0.2">
      <c r="A318" s="27" t="s">
        <v>2011</v>
      </c>
      <c r="B318" s="27" t="s">
        <v>1806</v>
      </c>
      <c r="C318" s="28">
        <v>0</v>
      </c>
      <c r="D318" s="28">
        <v>0</v>
      </c>
      <c r="E318" s="28">
        <v>0</v>
      </c>
      <c r="F318" s="28">
        <v>4166.67</v>
      </c>
      <c r="G318" s="28">
        <v>0</v>
      </c>
      <c r="H318" s="28">
        <v>0</v>
      </c>
      <c r="I318" s="28">
        <v>4166.67</v>
      </c>
      <c r="J318" s="28">
        <v>0</v>
      </c>
      <c r="K318" s="28">
        <v>4166.67</v>
      </c>
    </row>
    <row r="319" spans="1:11" x14ac:dyDescent="0.2">
      <c r="A319" s="27" t="s">
        <v>2012</v>
      </c>
      <c r="B319" s="27" t="s">
        <v>2013</v>
      </c>
      <c r="C319" s="28">
        <v>0</v>
      </c>
      <c r="D319" s="28">
        <v>0</v>
      </c>
      <c r="E319" s="28">
        <v>0</v>
      </c>
      <c r="F319" s="28">
        <v>114559.64</v>
      </c>
      <c r="G319" s="28">
        <v>57279.82</v>
      </c>
      <c r="H319" s="28">
        <v>0</v>
      </c>
      <c r="I319" s="28">
        <v>57279.82</v>
      </c>
      <c r="J319" s="28">
        <v>0</v>
      </c>
      <c r="K319" s="28">
        <v>57279.82</v>
      </c>
    </row>
    <row r="320" spans="1:11" x14ac:dyDescent="0.2">
      <c r="A320" s="27" t="s">
        <v>2014</v>
      </c>
      <c r="B320" s="27" t="s">
        <v>1998</v>
      </c>
      <c r="C320" s="28">
        <v>0</v>
      </c>
      <c r="D320" s="28">
        <v>0</v>
      </c>
      <c r="E320" s="28">
        <v>0</v>
      </c>
      <c r="F320" s="28">
        <v>24762.07</v>
      </c>
      <c r="G320" s="28">
        <v>0</v>
      </c>
      <c r="H320" s="28">
        <v>0</v>
      </c>
      <c r="I320" s="28">
        <v>24762.07</v>
      </c>
      <c r="J320" s="28">
        <v>0</v>
      </c>
      <c r="K320" s="28">
        <v>24762.07</v>
      </c>
    </row>
    <row r="321" spans="1:11" x14ac:dyDescent="0.2">
      <c r="A321" s="27" t="s">
        <v>2015</v>
      </c>
      <c r="B321" s="27" t="s">
        <v>2016</v>
      </c>
      <c r="C321" s="28">
        <v>0</v>
      </c>
      <c r="D321" s="28">
        <v>0</v>
      </c>
      <c r="E321" s="28">
        <v>0</v>
      </c>
      <c r="F321" s="28">
        <v>108905</v>
      </c>
      <c r="G321" s="28">
        <v>0</v>
      </c>
      <c r="H321" s="28">
        <v>0</v>
      </c>
      <c r="I321" s="28">
        <v>108905</v>
      </c>
      <c r="J321" s="28">
        <v>0</v>
      </c>
      <c r="K321" s="28">
        <v>108905</v>
      </c>
    </row>
    <row r="322" spans="1:11" x14ac:dyDescent="0.2">
      <c r="A322" s="27" t="s">
        <v>2017</v>
      </c>
      <c r="B322" s="27" t="s">
        <v>2018</v>
      </c>
      <c r="C322" s="28">
        <v>0</v>
      </c>
      <c r="D322" s="28">
        <v>0</v>
      </c>
      <c r="E322" s="28">
        <v>0</v>
      </c>
      <c r="F322" s="28">
        <v>54193.32</v>
      </c>
      <c r="G322" s="28">
        <v>0</v>
      </c>
      <c r="H322" s="28">
        <v>0</v>
      </c>
      <c r="I322" s="28">
        <v>54193.32</v>
      </c>
      <c r="J322" s="28">
        <v>54193.32</v>
      </c>
      <c r="K322" s="28">
        <v>0</v>
      </c>
    </row>
    <row r="323" spans="1:11" x14ac:dyDescent="0.2">
      <c r="A323" s="27" t="s">
        <v>831</v>
      </c>
      <c r="B323" s="27" t="s">
        <v>1502</v>
      </c>
      <c r="C323" s="28">
        <v>0</v>
      </c>
      <c r="D323" s="28">
        <v>0</v>
      </c>
      <c r="E323" s="28">
        <v>0</v>
      </c>
      <c r="F323" s="28">
        <v>193413.26</v>
      </c>
      <c r="G323" s="28">
        <v>0</v>
      </c>
      <c r="H323" s="28">
        <v>0</v>
      </c>
      <c r="I323" s="28">
        <v>193413.26</v>
      </c>
      <c r="J323" s="28">
        <v>193413.26</v>
      </c>
      <c r="K323" s="28">
        <v>0</v>
      </c>
    </row>
    <row r="324" spans="1:11" x14ac:dyDescent="0.2">
      <c r="A324" s="27" t="s">
        <v>838</v>
      </c>
      <c r="B324" s="27" t="s">
        <v>1128</v>
      </c>
      <c r="C324" s="28">
        <v>0</v>
      </c>
      <c r="D324" s="28">
        <v>0</v>
      </c>
      <c r="E324" s="28">
        <v>0</v>
      </c>
      <c r="F324" s="28">
        <v>371732.46</v>
      </c>
      <c r="G324" s="28">
        <v>0</v>
      </c>
      <c r="H324" s="28">
        <v>0</v>
      </c>
      <c r="I324" s="28">
        <v>371732.46</v>
      </c>
      <c r="J324" s="28">
        <v>371732.46</v>
      </c>
      <c r="K324" s="28">
        <v>0</v>
      </c>
    </row>
    <row r="325" spans="1:11" x14ac:dyDescent="0.2">
      <c r="A325" s="27" t="s">
        <v>839</v>
      </c>
      <c r="B325" s="27" t="s">
        <v>1129</v>
      </c>
      <c r="C325" s="28">
        <v>0</v>
      </c>
      <c r="D325" s="28">
        <v>0</v>
      </c>
      <c r="E325" s="28">
        <v>0</v>
      </c>
      <c r="F325" s="28">
        <v>72100</v>
      </c>
      <c r="G325" s="28">
        <v>0</v>
      </c>
      <c r="H325" s="28">
        <v>0</v>
      </c>
      <c r="I325" s="28">
        <v>72100</v>
      </c>
      <c r="J325" s="28">
        <v>72100</v>
      </c>
      <c r="K325" s="28">
        <v>0</v>
      </c>
    </row>
    <row r="326" spans="1:11" x14ac:dyDescent="0.2">
      <c r="A326" s="27" t="s">
        <v>840</v>
      </c>
      <c r="B326" s="27" t="s">
        <v>1130</v>
      </c>
      <c r="C326" s="28">
        <v>0</v>
      </c>
      <c r="D326" s="28">
        <v>0</v>
      </c>
      <c r="E326" s="28">
        <v>0</v>
      </c>
      <c r="F326" s="28">
        <v>16312</v>
      </c>
      <c r="G326" s="28">
        <v>0</v>
      </c>
      <c r="H326" s="28">
        <v>0</v>
      </c>
      <c r="I326" s="28">
        <v>16312</v>
      </c>
      <c r="J326" s="28">
        <v>16312</v>
      </c>
      <c r="K326" s="28">
        <v>0</v>
      </c>
    </row>
    <row r="327" spans="1:11" x14ac:dyDescent="0.2">
      <c r="A327" s="27" t="s">
        <v>841</v>
      </c>
      <c r="B327" s="27" t="s">
        <v>1131</v>
      </c>
      <c r="C327" s="28">
        <v>0</v>
      </c>
      <c r="D327" s="28">
        <v>0</v>
      </c>
      <c r="E327" s="28">
        <v>0</v>
      </c>
      <c r="F327" s="28">
        <v>40039.74</v>
      </c>
      <c r="G327" s="28">
        <v>20019.87</v>
      </c>
      <c r="H327" s="28">
        <v>0</v>
      </c>
      <c r="I327" s="28">
        <v>20019.87</v>
      </c>
      <c r="J327" s="28">
        <v>0</v>
      </c>
      <c r="K327" s="28">
        <v>20019.87</v>
      </c>
    </row>
    <row r="328" spans="1:11" x14ac:dyDescent="0.2">
      <c r="A328" s="27" t="s">
        <v>842</v>
      </c>
      <c r="B328" s="27" t="s">
        <v>1132</v>
      </c>
      <c r="C328" s="28">
        <v>0</v>
      </c>
      <c r="D328" s="28">
        <v>0</v>
      </c>
      <c r="E328" s="28">
        <v>0</v>
      </c>
      <c r="F328" s="28">
        <v>50287.39</v>
      </c>
      <c r="G328" s="28">
        <v>0</v>
      </c>
      <c r="H328" s="28">
        <v>0</v>
      </c>
      <c r="I328" s="28">
        <v>50287.39</v>
      </c>
      <c r="J328" s="28">
        <v>50287.39</v>
      </c>
      <c r="K328" s="28">
        <v>0</v>
      </c>
    </row>
    <row r="329" spans="1:11" x14ac:dyDescent="0.2">
      <c r="A329" s="27" t="s">
        <v>1425</v>
      </c>
      <c r="B329" s="27" t="s">
        <v>1635</v>
      </c>
      <c r="C329" s="28">
        <v>0</v>
      </c>
      <c r="D329" s="28">
        <v>0</v>
      </c>
      <c r="E329" s="28">
        <v>0</v>
      </c>
      <c r="F329" s="28">
        <v>58357.02</v>
      </c>
      <c r="G329" s="28">
        <v>0</v>
      </c>
      <c r="H329" s="28">
        <v>0</v>
      </c>
      <c r="I329" s="28">
        <v>58357.02</v>
      </c>
      <c r="J329" s="28">
        <v>0</v>
      </c>
      <c r="K329" s="28">
        <v>58357.02</v>
      </c>
    </row>
    <row r="330" spans="1:11" x14ac:dyDescent="0.2">
      <c r="A330" s="27" t="s">
        <v>1426</v>
      </c>
      <c r="B330" s="27" t="s">
        <v>1636</v>
      </c>
      <c r="C330" s="28">
        <v>0</v>
      </c>
      <c r="D330" s="28">
        <v>0</v>
      </c>
      <c r="E330" s="28">
        <v>0</v>
      </c>
      <c r="F330" s="28">
        <v>16704.98</v>
      </c>
      <c r="G330" s="28">
        <v>0</v>
      </c>
      <c r="H330" s="28">
        <v>0</v>
      </c>
      <c r="I330" s="28">
        <v>16704.98</v>
      </c>
      <c r="J330" s="28">
        <v>0</v>
      </c>
      <c r="K330" s="28">
        <v>16704.98</v>
      </c>
    </row>
    <row r="331" spans="1:11" x14ac:dyDescent="0.2">
      <c r="A331" s="27" t="s">
        <v>1427</v>
      </c>
      <c r="B331" s="27" t="s">
        <v>1694</v>
      </c>
      <c r="C331" s="28">
        <v>0</v>
      </c>
      <c r="D331" s="28">
        <v>0</v>
      </c>
      <c r="E331" s="28">
        <v>0</v>
      </c>
      <c r="F331" s="28">
        <v>25885.43</v>
      </c>
      <c r="G331" s="28">
        <v>0</v>
      </c>
      <c r="H331" s="28">
        <v>0</v>
      </c>
      <c r="I331" s="28">
        <v>25885.43</v>
      </c>
      <c r="J331" s="28">
        <v>25885.43</v>
      </c>
      <c r="K331" s="28">
        <v>0</v>
      </c>
    </row>
    <row r="332" spans="1:11" x14ac:dyDescent="0.2">
      <c r="A332" s="27" t="s">
        <v>2019</v>
      </c>
      <c r="B332" s="27" t="s">
        <v>2020</v>
      </c>
      <c r="C332" s="28">
        <v>0</v>
      </c>
      <c r="D332" s="28">
        <v>0</v>
      </c>
      <c r="E332" s="28">
        <v>0</v>
      </c>
      <c r="F332" s="28">
        <v>63844.55</v>
      </c>
      <c r="G332" s="28">
        <v>0</v>
      </c>
      <c r="H332" s="28">
        <v>0</v>
      </c>
      <c r="I332" s="28">
        <v>63844.55</v>
      </c>
      <c r="J332" s="28">
        <v>63844.55</v>
      </c>
      <c r="K332" s="28">
        <v>0</v>
      </c>
    </row>
    <row r="333" spans="1:11" x14ac:dyDescent="0.2">
      <c r="A333" s="27" t="s">
        <v>2021</v>
      </c>
      <c r="B333" s="27" t="s">
        <v>2022</v>
      </c>
      <c r="C333" s="28">
        <v>0</v>
      </c>
      <c r="D333" s="28">
        <v>0</v>
      </c>
      <c r="E333" s="28">
        <v>0</v>
      </c>
      <c r="F333" s="28">
        <v>164200.45000000001</v>
      </c>
      <c r="G333" s="28">
        <v>0</v>
      </c>
      <c r="H333" s="28">
        <v>0</v>
      </c>
      <c r="I333" s="28">
        <v>164200.45000000001</v>
      </c>
      <c r="J333" s="28">
        <v>164200.45000000001</v>
      </c>
      <c r="K333" s="28">
        <v>0</v>
      </c>
    </row>
    <row r="334" spans="1:11" x14ac:dyDescent="0.2">
      <c r="A334" s="27" t="s">
        <v>2023</v>
      </c>
      <c r="B334" s="27" t="s">
        <v>2024</v>
      </c>
      <c r="C334" s="28">
        <v>0</v>
      </c>
      <c r="D334" s="28">
        <v>0</v>
      </c>
      <c r="E334" s="28">
        <v>0</v>
      </c>
      <c r="F334" s="28">
        <v>138000</v>
      </c>
      <c r="G334" s="28">
        <v>0</v>
      </c>
      <c r="H334" s="28">
        <v>0</v>
      </c>
      <c r="I334" s="28">
        <v>138000</v>
      </c>
      <c r="J334" s="28">
        <v>138000</v>
      </c>
      <c r="K334" s="28">
        <v>0</v>
      </c>
    </row>
    <row r="335" spans="1:11" x14ac:dyDescent="0.2">
      <c r="A335" s="27" t="s">
        <v>2025</v>
      </c>
      <c r="B335" s="27" t="s">
        <v>1779</v>
      </c>
      <c r="C335" s="28">
        <v>0</v>
      </c>
      <c r="D335" s="28">
        <v>0</v>
      </c>
      <c r="E335" s="28">
        <v>0</v>
      </c>
      <c r="F335" s="28">
        <v>180053</v>
      </c>
      <c r="G335" s="28">
        <v>0</v>
      </c>
      <c r="H335" s="28">
        <v>0</v>
      </c>
      <c r="I335" s="28">
        <v>180053</v>
      </c>
      <c r="J335" s="28">
        <v>180053</v>
      </c>
      <c r="K335" s="28">
        <v>0</v>
      </c>
    </row>
    <row r="336" spans="1:11" x14ac:dyDescent="0.2">
      <c r="A336" s="27" t="s">
        <v>2026</v>
      </c>
      <c r="B336" s="27" t="s">
        <v>2027</v>
      </c>
      <c r="C336" s="28">
        <v>0</v>
      </c>
      <c r="D336" s="28">
        <v>0</v>
      </c>
      <c r="E336" s="28">
        <v>0</v>
      </c>
      <c r="F336" s="28">
        <v>188870</v>
      </c>
      <c r="G336" s="28">
        <v>0</v>
      </c>
      <c r="H336" s="28">
        <v>0</v>
      </c>
      <c r="I336" s="28">
        <v>188870</v>
      </c>
      <c r="J336" s="28">
        <v>188870</v>
      </c>
      <c r="K336" s="28">
        <v>0</v>
      </c>
    </row>
    <row r="337" spans="1:11" x14ac:dyDescent="0.2">
      <c r="A337" s="27" t="s">
        <v>2028</v>
      </c>
      <c r="B337" s="27" t="s">
        <v>1806</v>
      </c>
      <c r="C337" s="28">
        <v>0</v>
      </c>
      <c r="D337" s="28">
        <v>0</v>
      </c>
      <c r="E337" s="28">
        <v>0</v>
      </c>
      <c r="F337" s="28">
        <v>4166.63</v>
      </c>
      <c r="G337" s="28">
        <v>0</v>
      </c>
      <c r="H337" s="28">
        <v>0</v>
      </c>
      <c r="I337" s="28">
        <v>4166.63</v>
      </c>
      <c r="J337" s="28">
        <v>0</v>
      </c>
      <c r="K337" s="28">
        <v>4166.63</v>
      </c>
    </row>
    <row r="338" spans="1:11" x14ac:dyDescent="0.2">
      <c r="A338" s="27" t="s">
        <v>2029</v>
      </c>
      <c r="B338" s="27" t="s">
        <v>2030</v>
      </c>
      <c r="C338" s="28">
        <v>0</v>
      </c>
      <c r="D338" s="28">
        <v>0</v>
      </c>
      <c r="E338" s="28">
        <v>0</v>
      </c>
      <c r="F338" s="28">
        <v>400940</v>
      </c>
      <c r="G338" s="28">
        <v>0</v>
      </c>
      <c r="H338" s="28">
        <v>0</v>
      </c>
      <c r="I338" s="28">
        <v>400940</v>
      </c>
      <c r="J338" s="28">
        <v>400940</v>
      </c>
      <c r="K338" s="28">
        <v>0</v>
      </c>
    </row>
    <row r="339" spans="1:11" x14ac:dyDescent="0.2">
      <c r="A339" s="27" t="s">
        <v>1430</v>
      </c>
      <c r="B339" s="27" t="s">
        <v>1639</v>
      </c>
      <c r="C339" s="28">
        <v>0</v>
      </c>
      <c r="D339" s="28">
        <v>0</v>
      </c>
      <c r="E339" s="28">
        <v>0</v>
      </c>
      <c r="F339" s="28">
        <v>27457.48</v>
      </c>
      <c r="G339" s="28">
        <v>0</v>
      </c>
      <c r="H339" s="28">
        <v>0</v>
      </c>
      <c r="I339" s="28">
        <v>27457.48</v>
      </c>
      <c r="J339" s="28">
        <v>27457.48</v>
      </c>
      <c r="K339" s="28">
        <v>0</v>
      </c>
    </row>
    <row r="340" spans="1:11" x14ac:dyDescent="0.2">
      <c r="A340" s="27" t="s">
        <v>1431</v>
      </c>
      <c r="B340" s="27" t="s">
        <v>1640</v>
      </c>
      <c r="C340" s="28">
        <v>0</v>
      </c>
      <c r="D340" s="28">
        <v>0</v>
      </c>
      <c r="E340" s="28">
        <v>0</v>
      </c>
      <c r="F340" s="28">
        <v>6365.21</v>
      </c>
      <c r="G340" s="28">
        <v>0</v>
      </c>
      <c r="H340" s="28">
        <v>0</v>
      </c>
      <c r="I340" s="28">
        <v>6365.21</v>
      </c>
      <c r="J340" s="28">
        <v>6365.21</v>
      </c>
      <c r="K340" s="28">
        <v>0</v>
      </c>
    </row>
    <row r="341" spans="1:11" x14ac:dyDescent="0.2">
      <c r="A341" s="27" t="s">
        <v>2031</v>
      </c>
      <c r="B341" s="27" t="s">
        <v>2032</v>
      </c>
      <c r="C341" s="28">
        <v>0</v>
      </c>
      <c r="D341" s="28">
        <v>0</v>
      </c>
      <c r="E341" s="28">
        <v>0</v>
      </c>
      <c r="F341" s="28">
        <v>64980</v>
      </c>
      <c r="G341" s="28">
        <v>0</v>
      </c>
      <c r="H341" s="28">
        <v>0</v>
      </c>
      <c r="I341" s="28">
        <v>64980</v>
      </c>
      <c r="J341" s="28">
        <v>64980</v>
      </c>
      <c r="K341" s="28">
        <v>0</v>
      </c>
    </row>
    <row r="342" spans="1:11" x14ac:dyDescent="0.2">
      <c r="A342" s="27" t="s">
        <v>2033</v>
      </c>
      <c r="B342" s="27" t="s">
        <v>2034</v>
      </c>
      <c r="C342" s="28">
        <v>0</v>
      </c>
      <c r="D342" s="28">
        <v>0</v>
      </c>
      <c r="E342" s="28">
        <v>0</v>
      </c>
      <c r="F342" s="28">
        <v>33052.239999999998</v>
      </c>
      <c r="G342" s="28">
        <v>16526.12</v>
      </c>
      <c r="H342" s="28">
        <v>0</v>
      </c>
      <c r="I342" s="28">
        <v>16526.12</v>
      </c>
      <c r="J342" s="28">
        <v>0</v>
      </c>
      <c r="K342" s="28">
        <v>16526.12</v>
      </c>
    </row>
    <row r="343" spans="1:11" x14ac:dyDescent="0.2">
      <c r="A343" s="27" t="s">
        <v>846</v>
      </c>
      <c r="B343" s="27" t="s">
        <v>1641</v>
      </c>
      <c r="C343" s="28">
        <v>0</v>
      </c>
      <c r="D343" s="28">
        <v>0</v>
      </c>
      <c r="E343" s="28">
        <v>0</v>
      </c>
      <c r="F343" s="28">
        <v>90405.51</v>
      </c>
      <c r="G343" s="28">
        <v>0</v>
      </c>
      <c r="H343" s="28">
        <v>0</v>
      </c>
      <c r="I343" s="28">
        <v>90405.51</v>
      </c>
      <c r="J343" s="28">
        <v>90405.51</v>
      </c>
      <c r="K343" s="28">
        <v>0</v>
      </c>
    </row>
    <row r="344" spans="1:11" x14ac:dyDescent="0.2">
      <c r="A344" s="27" t="s">
        <v>850</v>
      </c>
      <c r="B344" s="27" t="s">
        <v>1029</v>
      </c>
      <c r="C344" s="28">
        <v>0</v>
      </c>
      <c r="D344" s="28">
        <v>0</v>
      </c>
      <c r="E344" s="28">
        <v>0</v>
      </c>
      <c r="F344" s="28">
        <v>53864.19</v>
      </c>
      <c r="G344" s="28">
        <v>0</v>
      </c>
      <c r="H344" s="28">
        <v>0</v>
      </c>
      <c r="I344" s="28">
        <v>53864.19</v>
      </c>
      <c r="J344" s="28">
        <v>53864.19</v>
      </c>
      <c r="K344" s="28">
        <v>0</v>
      </c>
    </row>
    <row r="345" spans="1:11" x14ac:dyDescent="0.2">
      <c r="A345" s="27" t="s">
        <v>857</v>
      </c>
      <c r="B345" s="27" t="s">
        <v>1035</v>
      </c>
      <c r="C345" s="28">
        <v>0</v>
      </c>
      <c r="D345" s="28">
        <v>0</v>
      </c>
      <c r="E345" s="28">
        <v>0</v>
      </c>
      <c r="F345" s="28">
        <v>61829.19</v>
      </c>
      <c r="G345" s="28">
        <v>0</v>
      </c>
      <c r="H345" s="28">
        <v>0</v>
      </c>
      <c r="I345" s="28">
        <v>61829.19</v>
      </c>
      <c r="J345" s="28">
        <v>0</v>
      </c>
      <c r="K345" s="28">
        <v>61829.19</v>
      </c>
    </row>
    <row r="346" spans="1:11" x14ac:dyDescent="0.2">
      <c r="A346" s="27" t="s">
        <v>859</v>
      </c>
      <c r="B346" s="27" t="s">
        <v>1513</v>
      </c>
      <c r="C346" s="28">
        <v>0</v>
      </c>
      <c r="D346" s="28">
        <v>0</v>
      </c>
      <c r="E346" s="28">
        <v>0</v>
      </c>
      <c r="F346" s="28">
        <v>60526.36</v>
      </c>
      <c r="G346" s="28">
        <v>0</v>
      </c>
      <c r="H346" s="28">
        <v>0</v>
      </c>
      <c r="I346" s="28">
        <v>60526.36</v>
      </c>
      <c r="J346" s="28">
        <v>60526.36</v>
      </c>
      <c r="K346" s="28">
        <v>0</v>
      </c>
    </row>
    <row r="347" spans="1:11" x14ac:dyDescent="0.2">
      <c r="A347" s="27" t="s">
        <v>860</v>
      </c>
      <c r="B347" s="27" t="s">
        <v>1133</v>
      </c>
      <c r="C347" s="28">
        <v>0</v>
      </c>
      <c r="D347" s="28">
        <v>0</v>
      </c>
      <c r="E347" s="28">
        <v>0</v>
      </c>
      <c r="F347" s="28">
        <v>26580.13</v>
      </c>
      <c r="G347" s="28">
        <v>0</v>
      </c>
      <c r="H347" s="28">
        <v>0</v>
      </c>
      <c r="I347" s="28">
        <v>26580.13</v>
      </c>
      <c r="J347" s="28">
        <v>26580.13</v>
      </c>
      <c r="K347" s="28">
        <v>0</v>
      </c>
    </row>
    <row r="348" spans="1:11" x14ac:dyDescent="0.2">
      <c r="A348" s="27" t="s">
        <v>865</v>
      </c>
      <c r="B348" s="27" t="s">
        <v>1135</v>
      </c>
      <c r="C348" s="28">
        <v>0</v>
      </c>
      <c r="D348" s="28">
        <v>0</v>
      </c>
      <c r="E348" s="28">
        <v>0</v>
      </c>
      <c r="F348" s="28">
        <v>42073.33</v>
      </c>
      <c r="G348" s="28">
        <v>0</v>
      </c>
      <c r="H348" s="28">
        <v>0</v>
      </c>
      <c r="I348" s="28">
        <v>42073.33</v>
      </c>
      <c r="J348" s="28">
        <v>0</v>
      </c>
      <c r="K348" s="28">
        <v>42073.33</v>
      </c>
    </row>
    <row r="349" spans="1:11" x14ac:dyDescent="0.2">
      <c r="A349" s="27" t="s">
        <v>866</v>
      </c>
      <c r="B349" s="27" t="s">
        <v>1136</v>
      </c>
      <c r="C349" s="28">
        <v>0</v>
      </c>
      <c r="D349" s="28">
        <v>0</v>
      </c>
      <c r="E349" s="28">
        <v>0</v>
      </c>
      <c r="F349" s="28">
        <v>41726.5</v>
      </c>
      <c r="G349" s="28">
        <v>0</v>
      </c>
      <c r="H349" s="28">
        <v>0</v>
      </c>
      <c r="I349" s="28">
        <v>41726.5</v>
      </c>
      <c r="J349" s="28">
        <v>0</v>
      </c>
      <c r="K349" s="28">
        <v>41726.5</v>
      </c>
    </row>
    <row r="350" spans="1:11" x14ac:dyDescent="0.2">
      <c r="A350" s="27" t="s">
        <v>867</v>
      </c>
      <c r="B350" s="27" t="s">
        <v>1137</v>
      </c>
      <c r="C350" s="28">
        <v>0</v>
      </c>
      <c r="D350" s="28">
        <v>0</v>
      </c>
      <c r="E350" s="28">
        <v>0</v>
      </c>
      <c r="F350" s="28">
        <v>20437.849999999999</v>
      </c>
      <c r="G350" s="28">
        <v>0</v>
      </c>
      <c r="H350" s="28">
        <v>0</v>
      </c>
      <c r="I350" s="28">
        <v>20437.849999999999</v>
      </c>
      <c r="J350" s="28">
        <v>0</v>
      </c>
      <c r="K350" s="28">
        <v>20437.849999999999</v>
      </c>
    </row>
    <row r="351" spans="1:11" x14ac:dyDescent="0.2">
      <c r="A351" s="27" t="s">
        <v>868</v>
      </c>
      <c r="B351" s="27" t="s">
        <v>1138</v>
      </c>
      <c r="C351" s="28">
        <v>0</v>
      </c>
      <c r="D351" s="28">
        <v>0</v>
      </c>
      <c r="E351" s="28">
        <v>0</v>
      </c>
      <c r="F351" s="28">
        <v>133901.35</v>
      </c>
      <c r="G351" s="28">
        <v>0</v>
      </c>
      <c r="H351" s="28">
        <v>0</v>
      </c>
      <c r="I351" s="28">
        <v>133901.35</v>
      </c>
      <c r="J351" s="28">
        <v>133901.35</v>
      </c>
      <c r="K351" s="28">
        <v>0</v>
      </c>
    </row>
    <row r="352" spans="1:11" x14ac:dyDescent="0.2">
      <c r="A352" s="27" t="s">
        <v>869</v>
      </c>
      <c r="B352" s="27" t="s">
        <v>1139</v>
      </c>
      <c r="C352" s="28">
        <v>0</v>
      </c>
      <c r="D352" s="28">
        <v>0</v>
      </c>
      <c r="E352" s="28">
        <v>0</v>
      </c>
      <c r="F352" s="28">
        <v>56536.12</v>
      </c>
      <c r="G352" s="28">
        <v>0</v>
      </c>
      <c r="H352" s="28">
        <v>0</v>
      </c>
      <c r="I352" s="28">
        <v>56536.12</v>
      </c>
      <c r="J352" s="28">
        <v>56536.12</v>
      </c>
      <c r="K352" s="28">
        <v>0</v>
      </c>
    </row>
    <row r="353" spans="1:11" x14ac:dyDescent="0.2">
      <c r="A353" s="27" t="s">
        <v>870</v>
      </c>
      <c r="B353" s="27" t="s">
        <v>1140</v>
      </c>
      <c r="C353" s="28">
        <v>0</v>
      </c>
      <c r="D353" s="28">
        <v>0</v>
      </c>
      <c r="E353" s="28">
        <v>0</v>
      </c>
      <c r="F353" s="28">
        <v>59511.71</v>
      </c>
      <c r="G353" s="28">
        <v>0</v>
      </c>
      <c r="H353" s="28">
        <v>0</v>
      </c>
      <c r="I353" s="28">
        <v>59511.71</v>
      </c>
      <c r="J353" s="28">
        <v>59511.71</v>
      </c>
      <c r="K353" s="28">
        <v>0</v>
      </c>
    </row>
    <row r="354" spans="1:11" x14ac:dyDescent="0.2">
      <c r="A354" s="27" t="s">
        <v>871</v>
      </c>
      <c r="B354" s="27" t="s">
        <v>1141</v>
      </c>
      <c r="C354" s="28">
        <v>0</v>
      </c>
      <c r="D354" s="28">
        <v>0</v>
      </c>
      <c r="E354" s="28">
        <v>0</v>
      </c>
      <c r="F354" s="28">
        <v>41658.199999999997</v>
      </c>
      <c r="G354" s="28">
        <v>0</v>
      </c>
      <c r="H354" s="28">
        <v>0</v>
      </c>
      <c r="I354" s="28">
        <v>41658.199999999997</v>
      </c>
      <c r="J354" s="28">
        <v>41658.199999999997</v>
      </c>
      <c r="K354" s="28">
        <v>0</v>
      </c>
    </row>
    <row r="355" spans="1:11" x14ac:dyDescent="0.2">
      <c r="A355" s="27" t="s">
        <v>1432</v>
      </c>
      <c r="B355" s="27" t="s">
        <v>1642</v>
      </c>
      <c r="C355" s="28">
        <v>0</v>
      </c>
      <c r="D355" s="28">
        <v>0</v>
      </c>
      <c r="E355" s="28">
        <v>0</v>
      </c>
      <c r="F355" s="28">
        <v>19330</v>
      </c>
      <c r="G355" s="28">
        <v>0</v>
      </c>
      <c r="H355" s="28">
        <v>0</v>
      </c>
      <c r="I355" s="28">
        <v>19330</v>
      </c>
      <c r="J355" s="28">
        <v>19330</v>
      </c>
      <c r="K355" s="28">
        <v>0</v>
      </c>
    </row>
    <row r="356" spans="1:11" x14ac:dyDescent="0.2">
      <c r="A356" s="27" t="s">
        <v>1434</v>
      </c>
      <c r="B356" s="27" t="s">
        <v>1643</v>
      </c>
      <c r="C356" s="28">
        <v>0</v>
      </c>
      <c r="D356" s="28">
        <v>0</v>
      </c>
      <c r="E356" s="28">
        <v>0</v>
      </c>
      <c r="F356" s="28">
        <v>58232.45</v>
      </c>
      <c r="G356" s="28">
        <v>0</v>
      </c>
      <c r="H356" s="28">
        <v>0</v>
      </c>
      <c r="I356" s="28">
        <v>58232.45</v>
      </c>
      <c r="J356" s="28">
        <v>0</v>
      </c>
      <c r="K356" s="28">
        <v>58232.45</v>
      </c>
    </row>
    <row r="357" spans="1:11" x14ac:dyDescent="0.2">
      <c r="A357" s="27" t="s">
        <v>2035</v>
      </c>
      <c r="B357" s="27" t="s">
        <v>2036</v>
      </c>
      <c r="C357" s="28">
        <v>0</v>
      </c>
      <c r="D357" s="28">
        <v>0</v>
      </c>
      <c r="E357" s="28">
        <v>0</v>
      </c>
      <c r="F357" s="28">
        <v>195500</v>
      </c>
      <c r="G357" s="28">
        <v>0</v>
      </c>
      <c r="H357" s="28">
        <v>0</v>
      </c>
      <c r="I357" s="28">
        <v>195500</v>
      </c>
      <c r="J357" s="28">
        <v>195500</v>
      </c>
      <c r="K357" s="28">
        <v>0</v>
      </c>
    </row>
    <row r="358" spans="1:11" x14ac:dyDescent="0.2">
      <c r="A358" s="27" t="s">
        <v>2037</v>
      </c>
      <c r="B358" s="27" t="s">
        <v>2038</v>
      </c>
      <c r="C358" s="28">
        <v>0</v>
      </c>
      <c r="D358" s="28">
        <v>0</v>
      </c>
      <c r="E358" s="28">
        <v>0</v>
      </c>
      <c r="F358" s="28">
        <v>243800</v>
      </c>
      <c r="G358" s="28">
        <v>0</v>
      </c>
      <c r="H358" s="28">
        <v>0</v>
      </c>
      <c r="I358" s="28">
        <v>243800</v>
      </c>
      <c r="J358" s="28">
        <v>243800</v>
      </c>
      <c r="K358" s="28">
        <v>0</v>
      </c>
    </row>
    <row r="359" spans="1:11" x14ac:dyDescent="0.2">
      <c r="A359" s="27" t="s">
        <v>2039</v>
      </c>
      <c r="B359" s="27" t="s">
        <v>2040</v>
      </c>
      <c r="C359" s="28">
        <v>0</v>
      </c>
      <c r="D359" s="28">
        <v>0</v>
      </c>
      <c r="E359" s="28">
        <v>0</v>
      </c>
      <c r="F359" s="28">
        <v>132250</v>
      </c>
      <c r="G359" s="28">
        <v>0</v>
      </c>
      <c r="H359" s="28">
        <v>0</v>
      </c>
      <c r="I359" s="28">
        <v>132250</v>
      </c>
      <c r="J359" s="28">
        <v>132250</v>
      </c>
      <c r="K359" s="28">
        <v>0</v>
      </c>
    </row>
    <row r="360" spans="1:11" x14ac:dyDescent="0.2">
      <c r="A360" s="27" t="s">
        <v>2041</v>
      </c>
      <c r="B360" s="27" t="s">
        <v>2042</v>
      </c>
      <c r="C360" s="28">
        <v>0</v>
      </c>
      <c r="D360" s="28">
        <v>0</v>
      </c>
      <c r="E360" s="28">
        <v>0</v>
      </c>
      <c r="F360" s="28">
        <v>174800</v>
      </c>
      <c r="G360" s="28">
        <v>0</v>
      </c>
      <c r="H360" s="28">
        <v>0</v>
      </c>
      <c r="I360" s="28">
        <v>174800</v>
      </c>
      <c r="J360" s="28">
        <v>174800</v>
      </c>
      <c r="K360" s="28">
        <v>0</v>
      </c>
    </row>
    <row r="361" spans="1:11" x14ac:dyDescent="0.2">
      <c r="A361" s="27" t="s">
        <v>2043</v>
      </c>
      <c r="B361" s="27" t="s">
        <v>2044</v>
      </c>
      <c r="C361" s="28">
        <v>0</v>
      </c>
      <c r="D361" s="28">
        <v>0</v>
      </c>
      <c r="E361" s="28">
        <v>0</v>
      </c>
      <c r="F361" s="28">
        <v>189750</v>
      </c>
      <c r="G361" s="28">
        <v>0</v>
      </c>
      <c r="H361" s="28">
        <v>0</v>
      </c>
      <c r="I361" s="28">
        <v>189750</v>
      </c>
      <c r="J361" s="28">
        <v>189750</v>
      </c>
      <c r="K361" s="28">
        <v>0</v>
      </c>
    </row>
    <row r="362" spans="1:11" x14ac:dyDescent="0.2">
      <c r="A362" s="27" t="s">
        <v>2045</v>
      </c>
      <c r="B362" s="27" t="s">
        <v>2046</v>
      </c>
      <c r="C362" s="28">
        <v>0</v>
      </c>
      <c r="D362" s="28">
        <v>0</v>
      </c>
      <c r="E362" s="28">
        <v>0</v>
      </c>
      <c r="F362" s="28">
        <v>221030</v>
      </c>
      <c r="G362" s="28">
        <v>0</v>
      </c>
      <c r="H362" s="28">
        <v>0</v>
      </c>
      <c r="I362" s="28">
        <v>221030</v>
      </c>
      <c r="J362" s="28">
        <v>221030</v>
      </c>
      <c r="K362" s="28">
        <v>0</v>
      </c>
    </row>
    <row r="363" spans="1:11" x14ac:dyDescent="0.2">
      <c r="A363" s="27" t="s">
        <v>2047</v>
      </c>
      <c r="B363" s="27" t="s">
        <v>2048</v>
      </c>
      <c r="C363" s="28">
        <v>0</v>
      </c>
      <c r="D363" s="28">
        <v>0</v>
      </c>
      <c r="E363" s="28">
        <v>0</v>
      </c>
      <c r="F363" s="28">
        <v>211560</v>
      </c>
      <c r="G363" s="28">
        <v>0</v>
      </c>
      <c r="H363" s="28">
        <v>0</v>
      </c>
      <c r="I363" s="28">
        <v>211560</v>
      </c>
      <c r="J363" s="28">
        <v>211560</v>
      </c>
      <c r="K363" s="28">
        <v>0</v>
      </c>
    </row>
    <row r="364" spans="1:11" x14ac:dyDescent="0.2">
      <c r="A364" s="27" t="s">
        <v>2049</v>
      </c>
      <c r="B364" s="27" t="s">
        <v>2050</v>
      </c>
      <c r="C364" s="28">
        <v>0</v>
      </c>
      <c r="D364" s="28">
        <v>0</v>
      </c>
      <c r="E364" s="28">
        <v>0</v>
      </c>
      <c r="F364" s="28">
        <v>92100</v>
      </c>
      <c r="G364" s="28">
        <v>0</v>
      </c>
      <c r="H364" s="28">
        <v>0</v>
      </c>
      <c r="I364" s="28">
        <v>92100</v>
      </c>
      <c r="J364" s="28">
        <v>92100</v>
      </c>
      <c r="K364" s="28">
        <v>0</v>
      </c>
    </row>
    <row r="365" spans="1:11" x14ac:dyDescent="0.2">
      <c r="A365" s="27" t="s">
        <v>2051</v>
      </c>
      <c r="B365" s="27" t="s">
        <v>2052</v>
      </c>
      <c r="C365" s="28">
        <v>0</v>
      </c>
      <c r="D365" s="28">
        <v>0</v>
      </c>
      <c r="E365" s="28">
        <v>0</v>
      </c>
      <c r="F365" s="28">
        <v>131940.9</v>
      </c>
      <c r="G365" s="28">
        <v>0</v>
      </c>
      <c r="H365" s="28">
        <v>0</v>
      </c>
      <c r="I365" s="28">
        <v>131940.9</v>
      </c>
      <c r="J365" s="28">
        <v>131940.9</v>
      </c>
      <c r="K365" s="28">
        <v>0</v>
      </c>
    </row>
    <row r="366" spans="1:11" x14ac:dyDescent="0.2">
      <c r="A366" s="27" t="s">
        <v>2053</v>
      </c>
      <c r="B366" s="27" t="s">
        <v>1779</v>
      </c>
      <c r="C366" s="28">
        <v>0</v>
      </c>
      <c r="D366" s="28">
        <v>0</v>
      </c>
      <c r="E366" s="28">
        <v>0</v>
      </c>
      <c r="F366" s="28">
        <v>168195</v>
      </c>
      <c r="G366" s="28">
        <v>0</v>
      </c>
      <c r="H366" s="28">
        <v>0</v>
      </c>
      <c r="I366" s="28">
        <v>168195</v>
      </c>
      <c r="J366" s="28">
        <v>168195</v>
      </c>
      <c r="K366" s="28">
        <v>0</v>
      </c>
    </row>
    <row r="367" spans="1:11" x14ac:dyDescent="0.2">
      <c r="A367" s="27" t="s">
        <v>2054</v>
      </c>
      <c r="B367" s="27" t="s">
        <v>2055</v>
      </c>
      <c r="C367" s="28">
        <v>0</v>
      </c>
      <c r="D367" s="28">
        <v>0</v>
      </c>
      <c r="E367" s="28">
        <v>0</v>
      </c>
      <c r="F367" s="28">
        <v>116655</v>
      </c>
      <c r="G367" s="28">
        <v>0</v>
      </c>
      <c r="H367" s="28">
        <v>0</v>
      </c>
      <c r="I367" s="28">
        <v>116655</v>
      </c>
      <c r="J367" s="28">
        <v>116655</v>
      </c>
      <c r="K367" s="28">
        <v>0</v>
      </c>
    </row>
    <row r="368" spans="1:11" x14ac:dyDescent="0.2">
      <c r="A368" s="27" t="s">
        <v>2056</v>
      </c>
      <c r="B368" s="27" t="s">
        <v>2057</v>
      </c>
      <c r="C368" s="28">
        <v>0</v>
      </c>
      <c r="D368" s="28">
        <v>0</v>
      </c>
      <c r="E368" s="28">
        <v>0</v>
      </c>
      <c r="F368" s="28">
        <v>63175</v>
      </c>
      <c r="G368" s="28">
        <v>0</v>
      </c>
      <c r="H368" s="28">
        <v>0</v>
      </c>
      <c r="I368" s="28">
        <v>63175</v>
      </c>
      <c r="J368" s="28">
        <v>63175</v>
      </c>
      <c r="K368" s="28">
        <v>0</v>
      </c>
    </row>
    <row r="369" spans="1:11" x14ac:dyDescent="0.2">
      <c r="A369" s="27" t="s">
        <v>2058</v>
      </c>
      <c r="B369" s="27" t="s">
        <v>2059</v>
      </c>
      <c r="C369" s="28">
        <v>0</v>
      </c>
      <c r="D369" s="28">
        <v>0</v>
      </c>
      <c r="E369" s="28">
        <v>0</v>
      </c>
      <c r="F369" s="28">
        <v>180500</v>
      </c>
      <c r="G369" s="28">
        <v>0</v>
      </c>
      <c r="H369" s="28">
        <v>0</v>
      </c>
      <c r="I369" s="28">
        <v>180500</v>
      </c>
      <c r="J369" s="28">
        <v>180500</v>
      </c>
      <c r="K369" s="28">
        <v>0</v>
      </c>
    </row>
    <row r="370" spans="1:11" x14ac:dyDescent="0.2">
      <c r="A370" s="27" t="s">
        <v>2060</v>
      </c>
      <c r="B370" s="27" t="s">
        <v>2061</v>
      </c>
      <c r="C370" s="28">
        <v>0</v>
      </c>
      <c r="D370" s="28">
        <v>0</v>
      </c>
      <c r="E370" s="28">
        <v>0</v>
      </c>
      <c r="F370" s="28">
        <v>85737.5</v>
      </c>
      <c r="G370" s="28">
        <v>0</v>
      </c>
      <c r="H370" s="28">
        <v>0</v>
      </c>
      <c r="I370" s="28">
        <v>85737.5</v>
      </c>
      <c r="J370" s="28">
        <v>85737.5</v>
      </c>
      <c r="K370" s="28">
        <v>0</v>
      </c>
    </row>
    <row r="371" spans="1:11" x14ac:dyDescent="0.2">
      <c r="A371" s="27" t="s">
        <v>2062</v>
      </c>
      <c r="B371" s="27" t="s">
        <v>2063</v>
      </c>
      <c r="C371" s="28">
        <v>0</v>
      </c>
      <c r="D371" s="28">
        <v>0</v>
      </c>
      <c r="E371" s="28">
        <v>0</v>
      </c>
      <c r="F371" s="28">
        <v>81225</v>
      </c>
      <c r="G371" s="28">
        <v>0</v>
      </c>
      <c r="H371" s="28">
        <v>0</v>
      </c>
      <c r="I371" s="28">
        <v>81225</v>
      </c>
      <c r="J371" s="28">
        <v>81225</v>
      </c>
      <c r="K371" s="28">
        <v>0</v>
      </c>
    </row>
    <row r="372" spans="1:11" x14ac:dyDescent="0.2">
      <c r="A372" s="27" t="s">
        <v>2064</v>
      </c>
      <c r="B372" s="27" t="s">
        <v>2065</v>
      </c>
      <c r="C372" s="28">
        <v>0</v>
      </c>
      <c r="D372" s="28">
        <v>0</v>
      </c>
      <c r="E372" s="28">
        <v>0</v>
      </c>
      <c r="F372" s="28">
        <v>205535</v>
      </c>
      <c r="G372" s="28">
        <v>0</v>
      </c>
      <c r="H372" s="28">
        <v>0</v>
      </c>
      <c r="I372" s="28">
        <v>205535</v>
      </c>
      <c r="J372" s="28">
        <v>205535</v>
      </c>
      <c r="K372" s="28">
        <v>0</v>
      </c>
    </row>
    <row r="373" spans="1:11" x14ac:dyDescent="0.2">
      <c r="A373" s="27" t="s">
        <v>2066</v>
      </c>
      <c r="B373" s="27" t="s">
        <v>1806</v>
      </c>
      <c r="C373" s="28">
        <v>0</v>
      </c>
      <c r="D373" s="28">
        <v>0</v>
      </c>
      <c r="E373" s="28">
        <v>0</v>
      </c>
      <c r="F373" s="28">
        <v>4166.46</v>
      </c>
      <c r="G373" s="28">
        <v>0</v>
      </c>
      <c r="H373" s="28">
        <v>0</v>
      </c>
      <c r="I373" s="28">
        <v>4166.46</v>
      </c>
      <c r="J373" s="28">
        <v>0</v>
      </c>
      <c r="K373" s="28">
        <v>4166.46</v>
      </c>
    </row>
    <row r="374" spans="1:11" x14ac:dyDescent="0.2">
      <c r="A374" s="27" t="s">
        <v>2067</v>
      </c>
      <c r="B374" s="27" t="s">
        <v>2068</v>
      </c>
      <c r="C374" s="28">
        <v>0</v>
      </c>
      <c r="D374" s="28">
        <v>0</v>
      </c>
      <c r="E374" s="28">
        <v>0</v>
      </c>
      <c r="F374" s="28">
        <v>24793</v>
      </c>
      <c r="G374" s="28">
        <v>0</v>
      </c>
      <c r="H374" s="28">
        <v>0</v>
      </c>
      <c r="I374" s="28">
        <v>24793</v>
      </c>
      <c r="J374" s="28">
        <v>0</v>
      </c>
      <c r="K374" s="28">
        <v>24793</v>
      </c>
    </row>
    <row r="375" spans="1:11" x14ac:dyDescent="0.2">
      <c r="A375" s="27" t="s">
        <v>2069</v>
      </c>
      <c r="B375" s="27" t="s">
        <v>2070</v>
      </c>
      <c r="C375" s="28">
        <v>0</v>
      </c>
      <c r="D375" s="28">
        <v>0</v>
      </c>
      <c r="E375" s="28">
        <v>0</v>
      </c>
      <c r="F375" s="28">
        <v>49586</v>
      </c>
      <c r="G375" s="28">
        <v>24793</v>
      </c>
      <c r="H375" s="28">
        <v>0</v>
      </c>
      <c r="I375" s="28">
        <v>24793</v>
      </c>
      <c r="J375" s="28">
        <v>0</v>
      </c>
      <c r="K375" s="28">
        <v>24793</v>
      </c>
    </row>
    <row r="376" spans="1:11" x14ac:dyDescent="0.2">
      <c r="A376" s="27" t="s">
        <v>2071</v>
      </c>
      <c r="B376" s="27" t="s">
        <v>1873</v>
      </c>
      <c r="C376" s="28">
        <v>0</v>
      </c>
      <c r="D376" s="28">
        <v>0</v>
      </c>
      <c r="E376" s="28">
        <v>0</v>
      </c>
      <c r="F376" s="28">
        <v>12362.3</v>
      </c>
      <c r="G376" s="28">
        <v>0</v>
      </c>
      <c r="H376" s="28">
        <v>0</v>
      </c>
      <c r="I376" s="28">
        <v>12362.3</v>
      </c>
      <c r="J376" s="28">
        <v>0</v>
      </c>
      <c r="K376" s="28">
        <v>12362.3</v>
      </c>
    </row>
    <row r="377" spans="1:11" x14ac:dyDescent="0.2">
      <c r="A377" s="27" t="s">
        <v>2072</v>
      </c>
      <c r="B377" s="27" t="s">
        <v>2073</v>
      </c>
      <c r="C377" s="28">
        <v>0</v>
      </c>
      <c r="D377" s="28">
        <v>0</v>
      </c>
      <c r="E377" s="28">
        <v>0</v>
      </c>
      <c r="F377" s="28">
        <v>261468.75</v>
      </c>
      <c r="G377" s="28">
        <v>0</v>
      </c>
      <c r="H377" s="28">
        <v>0</v>
      </c>
      <c r="I377" s="28">
        <v>261468.75</v>
      </c>
      <c r="J377" s="28">
        <v>261468.75</v>
      </c>
      <c r="K377" s="28">
        <v>0</v>
      </c>
    </row>
    <row r="378" spans="1:11" x14ac:dyDescent="0.2">
      <c r="A378" s="27" t="s">
        <v>2074</v>
      </c>
      <c r="B378" s="27" t="s">
        <v>2075</v>
      </c>
      <c r="C378" s="28">
        <v>0</v>
      </c>
      <c r="D378" s="28">
        <v>0</v>
      </c>
      <c r="E378" s="28">
        <v>0</v>
      </c>
      <c r="F378" s="28">
        <v>25000</v>
      </c>
      <c r="G378" s="28">
        <v>0</v>
      </c>
      <c r="H378" s="28">
        <v>0</v>
      </c>
      <c r="I378" s="28">
        <v>25000</v>
      </c>
      <c r="J378" s="28">
        <v>0</v>
      </c>
      <c r="K378" s="28">
        <v>25000</v>
      </c>
    </row>
    <row r="379" spans="1:11" x14ac:dyDescent="0.2">
      <c r="B379" s="30" t="s">
        <v>83</v>
      </c>
      <c r="C379" s="31">
        <f>SUBTOTAL(109,C9:C378)</f>
        <v>227915618</v>
      </c>
      <c r="D379" s="31">
        <f t="shared" ref="D379:K379" si="0">SUBTOTAL(109,D9:D378)</f>
        <v>17621093.969999999</v>
      </c>
      <c r="E379" s="31">
        <f t="shared" si="0"/>
        <v>245536711.97</v>
      </c>
      <c r="F379" s="31">
        <f t="shared" si="0"/>
        <v>221414045.89000013</v>
      </c>
      <c r="G379" s="31">
        <f t="shared" si="0"/>
        <v>4716830.6700000018</v>
      </c>
      <c r="H379" s="31">
        <f t="shared" si="0"/>
        <v>0</v>
      </c>
      <c r="I379" s="31">
        <f t="shared" si="0"/>
        <v>216697215.22000021</v>
      </c>
      <c r="J379" s="31">
        <f t="shared" si="0"/>
        <v>198730715.59999996</v>
      </c>
      <c r="K379" s="31">
        <f t="shared" si="0"/>
        <v>17966499.620000008</v>
      </c>
    </row>
  </sheetData>
  <mergeCells count="2">
    <mergeCell ref="I1:K1"/>
    <mergeCell ref="A7:K7"/>
  </mergeCells>
  <pageMargins left="0.7" right="0.7" top="0.75" bottom="0.75" header="0.3" footer="0.3"/>
  <pageSetup paperSize="9" orientation="portrait" r:id="rId1"/>
  <ignoredErrors>
    <ignoredError sqref="A9:A378" numberStoredAsText="1"/>
  </ignoredError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11388-E524-444E-BA26-F47428EE12FF}">
  <sheetPr>
    <tabColor theme="5" tint="0.59999389629810485"/>
  </sheetPr>
  <dimension ref="A1:L20"/>
  <sheetViews>
    <sheetView workbookViewId="0">
      <selection activeCell="C23" sqref="C23"/>
    </sheetView>
  </sheetViews>
  <sheetFormatPr baseColWidth="10" defaultRowHeight="15" x14ac:dyDescent="0.25"/>
  <cols>
    <col min="1" max="1" width="11.42578125" style="8"/>
    <col min="2" max="2" width="34.5703125" style="8" bestFit="1" customWidth="1"/>
    <col min="3" max="3" width="15.140625" style="8" bestFit="1" customWidth="1"/>
    <col min="4" max="4" width="14.140625" style="8" bestFit="1" customWidth="1"/>
    <col min="5" max="9" width="15.140625" style="8" bestFit="1" customWidth="1"/>
    <col min="10" max="10" width="11.5703125" style="8" bestFit="1" customWidth="1"/>
    <col min="11" max="11" width="16" style="8" customWidth="1"/>
    <col min="12" max="16384" width="11.42578125" style="8"/>
  </cols>
  <sheetData>
    <row r="1" spans="1:12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2" t="s">
        <v>0</v>
      </c>
      <c r="J1" s="32"/>
      <c r="K1" s="32"/>
    </row>
    <row r="2" spans="1:12" ht="15.75" customHeight="1" x14ac:dyDescent="0.25"/>
    <row r="3" spans="1:12" ht="15" customHeight="1" x14ac:dyDescent="0.25">
      <c r="A3" s="8" t="s">
        <v>1723</v>
      </c>
    </row>
    <row r="4" spans="1:12" x14ac:dyDescent="0.25">
      <c r="A4" t="s">
        <v>1</v>
      </c>
    </row>
    <row r="5" spans="1:12" x14ac:dyDescent="0.25">
      <c r="A5" s="1" t="s">
        <v>1724</v>
      </c>
    </row>
    <row r="6" spans="1:12" x14ac:dyDescent="0.25">
      <c r="A6" s="1"/>
    </row>
    <row r="7" spans="1:12" x14ac:dyDescent="0.25">
      <c r="A7" s="1"/>
    </row>
    <row r="9" spans="1:12" ht="15.75" x14ac:dyDescent="0.25">
      <c r="A9" s="34" t="s">
        <v>2077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2" ht="25.5" x14ac:dyDescent="0.25">
      <c r="A10" s="10" t="s">
        <v>2</v>
      </c>
      <c r="B10" s="11" t="s">
        <v>938</v>
      </c>
      <c r="C10" s="12" t="s">
        <v>3</v>
      </c>
      <c r="D10" s="12" t="s">
        <v>7</v>
      </c>
      <c r="E10" s="10" t="s">
        <v>939</v>
      </c>
      <c r="F10" s="10" t="s">
        <v>10</v>
      </c>
      <c r="G10" s="10" t="s">
        <v>9</v>
      </c>
      <c r="H10" s="10" t="s">
        <v>5</v>
      </c>
      <c r="I10" s="10" t="s">
        <v>11</v>
      </c>
      <c r="J10" s="10" t="s">
        <v>6</v>
      </c>
      <c r="K10" s="10" t="s">
        <v>8</v>
      </c>
    </row>
    <row r="11" spans="1:12" x14ac:dyDescent="0.25">
      <c r="A11" s="13">
        <v>1</v>
      </c>
      <c r="B11" s="14" t="s">
        <v>12</v>
      </c>
      <c r="C11" s="15">
        <v>134968198</v>
      </c>
      <c r="D11" s="15">
        <v>500834.06000000238</v>
      </c>
      <c r="E11" s="15">
        <f>SUM(Tabla1[[#This Row],[Crédito inicial]:[Modificacións 
orzamentarias]])</f>
        <v>135469032.06</v>
      </c>
      <c r="F11" s="15">
        <v>133195527.39</v>
      </c>
      <c r="G11" s="15">
        <v>133195527.39</v>
      </c>
      <c r="H11" s="15">
        <v>133195527.39</v>
      </c>
      <c r="I11" s="15">
        <v>133132655.94</v>
      </c>
      <c r="J11" s="15">
        <v>329153.03999999998</v>
      </c>
      <c r="K11" s="15">
        <v>133461808.98</v>
      </c>
    </row>
    <row r="12" spans="1:12" x14ac:dyDescent="0.25">
      <c r="A12" s="13">
        <v>2</v>
      </c>
      <c r="B12" s="14" t="s">
        <v>13</v>
      </c>
      <c r="C12" s="15">
        <v>33574623</v>
      </c>
      <c r="D12" s="15">
        <v>231546.96000000089</v>
      </c>
      <c r="E12" s="15">
        <f>SUM(Tabla1[[#This Row],[Crédito inicial]:[Modificacións 
orzamentarias]])</f>
        <v>33806169.960000001</v>
      </c>
      <c r="F12" s="15">
        <v>29740688.879999999</v>
      </c>
      <c r="G12" s="15">
        <v>29549766.140000001</v>
      </c>
      <c r="H12" s="15">
        <v>29457373.890000001</v>
      </c>
      <c r="I12" s="15">
        <v>26211348.879999999</v>
      </c>
      <c r="J12" s="15">
        <v>47095.13</v>
      </c>
      <c r="K12" s="15">
        <v>26258444.010000002</v>
      </c>
      <c r="L12" s="9"/>
    </row>
    <row r="13" spans="1:12" x14ac:dyDescent="0.25">
      <c r="A13" s="13">
        <v>3</v>
      </c>
      <c r="B13" s="14" t="s">
        <v>14</v>
      </c>
      <c r="C13" s="15">
        <v>409450</v>
      </c>
      <c r="D13" s="15">
        <v>31809.700000000012</v>
      </c>
      <c r="E13" s="15">
        <f>SUM(Tabla1[[#This Row],[Crédito inicial]:[Modificacións 
orzamentarias]])</f>
        <v>441259.7</v>
      </c>
      <c r="F13" s="15">
        <v>426976.98</v>
      </c>
      <c r="G13" s="15">
        <v>406183.93</v>
      </c>
      <c r="H13" s="15">
        <v>406183.93</v>
      </c>
      <c r="I13" s="15">
        <v>406183.93</v>
      </c>
      <c r="J13" s="15">
        <v>0</v>
      </c>
      <c r="K13" s="15">
        <v>406183.93</v>
      </c>
      <c r="L13" s="9"/>
    </row>
    <row r="14" spans="1:12" x14ac:dyDescent="0.25">
      <c r="A14" s="13">
        <v>4</v>
      </c>
      <c r="B14" s="14" t="s">
        <v>15</v>
      </c>
      <c r="C14" s="15">
        <v>7217724</v>
      </c>
      <c r="D14" s="15">
        <v>93682.320000000298</v>
      </c>
      <c r="E14" s="15">
        <f>SUM(Tabla1[[#This Row],[Crédito inicial]:[Modificacións 
orzamentarias]])</f>
        <v>7311406.3200000003</v>
      </c>
      <c r="F14" s="15">
        <v>6292114.8399999999</v>
      </c>
      <c r="G14" s="15">
        <v>6278745.3899999997</v>
      </c>
      <c r="H14" s="15">
        <v>5526859.8399999999</v>
      </c>
      <c r="I14" s="15">
        <v>4960946.88</v>
      </c>
      <c r="J14" s="15">
        <v>19717.93</v>
      </c>
      <c r="K14" s="15">
        <v>4980664.8099999996</v>
      </c>
    </row>
    <row r="15" spans="1:12" x14ac:dyDescent="0.25">
      <c r="A15" s="13">
        <v>5</v>
      </c>
      <c r="B15" s="14" t="s">
        <v>877</v>
      </c>
      <c r="C15" s="15">
        <v>300000</v>
      </c>
      <c r="D15" s="15">
        <v>-235837.37</v>
      </c>
      <c r="E15" s="15">
        <f>SUM(Tabla1[[#This Row],[Crédito inicial]:[Modificacións 
orzamentarias]])</f>
        <v>64162.630000000005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9"/>
    </row>
    <row r="16" spans="1:12" x14ac:dyDescent="0.25">
      <c r="A16" s="13">
        <v>6</v>
      </c>
      <c r="B16" s="14" t="s">
        <v>16</v>
      </c>
      <c r="C16" s="15">
        <v>50611115</v>
      </c>
      <c r="D16" s="15">
        <v>16998848.299999997</v>
      </c>
      <c r="E16" s="15">
        <f>SUM(Tabla1[[#This Row],[Crédito inicial]:[Modificacións 
orzamentarias]])</f>
        <v>67609963.299999997</v>
      </c>
      <c r="F16" s="15">
        <v>34596652.990000002</v>
      </c>
      <c r="G16" s="15">
        <v>34488973.939999998</v>
      </c>
      <c r="H16" s="15">
        <v>34275015.689999998</v>
      </c>
      <c r="I16" s="15">
        <v>31581181.649999999</v>
      </c>
      <c r="J16" s="15">
        <v>112335.23</v>
      </c>
      <c r="K16" s="15">
        <v>31693516.879999999</v>
      </c>
      <c r="L16" s="9"/>
    </row>
    <row r="17" spans="1:11" x14ac:dyDescent="0.25">
      <c r="A17" s="13">
        <v>8</v>
      </c>
      <c r="B17" s="14" t="s">
        <v>17</v>
      </c>
      <c r="C17" s="15">
        <v>70000</v>
      </c>
      <c r="D17" s="15">
        <v>210</v>
      </c>
      <c r="E17" s="15">
        <f>SUM(Tabla1[[#This Row],[Crédito inicial]:[Modificacións 
orzamentarias]])</f>
        <v>70210</v>
      </c>
      <c r="F17" s="15">
        <v>60847</v>
      </c>
      <c r="G17" s="15">
        <v>60847</v>
      </c>
      <c r="H17" s="15">
        <v>60847</v>
      </c>
      <c r="I17" s="15">
        <v>60847</v>
      </c>
      <c r="J17" s="15">
        <v>0</v>
      </c>
      <c r="K17" s="15">
        <v>60847</v>
      </c>
    </row>
    <row r="18" spans="1:11" x14ac:dyDescent="0.25">
      <c r="A18" s="13">
        <v>9</v>
      </c>
      <c r="B18" s="14" t="s">
        <v>18</v>
      </c>
      <c r="C18" s="15">
        <v>764508</v>
      </c>
      <c r="D18" s="15">
        <v>0</v>
      </c>
      <c r="E18" s="15">
        <f>SUM(Tabla1[[#This Row],[Crédito inicial]:[Modificacións 
orzamentarias]])</f>
        <v>764508</v>
      </c>
      <c r="F18" s="15">
        <v>763870.71999999997</v>
      </c>
      <c r="G18" s="15">
        <v>763870.71999999997</v>
      </c>
      <c r="H18" s="15">
        <v>763870.71999999997</v>
      </c>
      <c r="I18" s="15">
        <v>763870.71999999997</v>
      </c>
      <c r="J18" s="15">
        <v>0</v>
      </c>
      <c r="K18" s="15">
        <v>763870.71999999997</v>
      </c>
    </row>
    <row r="19" spans="1:11" x14ac:dyDescent="0.25">
      <c r="A19"/>
      <c r="B19" s="16" t="s">
        <v>83</v>
      </c>
      <c r="C19" s="17">
        <f>SUM(C11:C18)</f>
        <v>227915618</v>
      </c>
      <c r="D19" s="17">
        <f>SUM(D11:D18)</f>
        <v>17621093.969999999</v>
      </c>
      <c r="E19" s="17">
        <f>SUM(Tabla1[[#This Row],[Crédito inicial]:[Modificacións 
orzamentarias]])</f>
        <v>245536711.97</v>
      </c>
      <c r="F19" s="17">
        <f t="shared" ref="F19:K19" si="0">SUM(F11:F18)</f>
        <v>205076678.80000001</v>
      </c>
      <c r="G19" s="17">
        <f t="shared" si="0"/>
        <v>204743914.50999999</v>
      </c>
      <c r="H19" s="17">
        <f t="shared" si="0"/>
        <v>203685678.46000001</v>
      </c>
      <c r="I19" s="17">
        <f t="shared" si="0"/>
        <v>197117035</v>
      </c>
      <c r="J19" s="17">
        <f t="shared" si="0"/>
        <v>508301.32999999996</v>
      </c>
      <c r="K19" s="17">
        <f t="shared" si="0"/>
        <v>197625336.33000001</v>
      </c>
    </row>
    <row r="20" spans="1:11" x14ac:dyDescent="0.25">
      <c r="I20" s="9"/>
    </row>
  </sheetData>
  <mergeCells count="2">
    <mergeCell ref="I1:K1"/>
    <mergeCell ref="A9:K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394E3-CB40-4FF5-AD30-12F51EB8DEF0}">
  <sheetPr>
    <tabColor theme="5" tint="0.59999389629810485"/>
  </sheetPr>
  <dimension ref="A1:K35"/>
  <sheetViews>
    <sheetView workbookViewId="0">
      <pane ySplit="10" topLeftCell="A11" activePane="bottomLeft" state="frozen"/>
      <selection pane="bottomLeft" activeCell="A9" sqref="A9:K9"/>
    </sheetView>
  </sheetViews>
  <sheetFormatPr baseColWidth="10" defaultRowHeight="15" x14ac:dyDescent="0.25"/>
  <cols>
    <col min="2" max="2" width="59.85546875" bestFit="1" customWidth="1"/>
    <col min="3" max="3" width="14.7109375" bestFit="1" customWidth="1"/>
    <col min="4" max="4" width="13.7109375" bestFit="1" customWidth="1"/>
    <col min="5" max="9" width="14.7109375" bestFit="1" customWidth="1"/>
    <col min="10" max="10" width="11.5703125" customWidth="1"/>
    <col min="11" max="11" width="16" customWidth="1"/>
  </cols>
  <sheetData>
    <row r="1" spans="1:11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2" t="s">
        <v>0</v>
      </c>
      <c r="J1" s="32"/>
      <c r="K1" s="32"/>
    </row>
    <row r="2" spans="1:11" s="8" customFormat="1" ht="15.75" customHeight="1" x14ac:dyDescent="0.25"/>
    <row r="3" spans="1:11" s="8" customFormat="1" ht="15" customHeight="1" x14ac:dyDescent="0.25">
      <c r="A3" s="8" t="s">
        <v>1723</v>
      </c>
    </row>
    <row r="4" spans="1:11" s="8" customFormat="1" x14ac:dyDescent="0.25">
      <c r="A4" t="s">
        <v>1</v>
      </c>
    </row>
    <row r="5" spans="1:11" s="8" customFormat="1" x14ac:dyDescent="0.25">
      <c r="A5" s="1" t="s">
        <v>1724</v>
      </c>
    </row>
    <row r="6" spans="1:11" s="8" customFormat="1" x14ac:dyDescent="0.25">
      <c r="A6" s="1"/>
    </row>
    <row r="7" spans="1:11" s="8" customFormat="1" x14ac:dyDescent="0.25">
      <c r="A7" s="1"/>
    </row>
    <row r="8" spans="1:11" s="8" customFormat="1" x14ac:dyDescent="0.25"/>
    <row r="9" spans="1:11" s="8" customFormat="1" ht="15" customHeight="1" x14ac:dyDescent="0.25">
      <c r="A9" s="35" t="s">
        <v>2077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25.5" x14ac:dyDescent="0.25">
      <c r="A10" s="12" t="s">
        <v>19</v>
      </c>
      <c r="B10" s="12" t="s">
        <v>938</v>
      </c>
      <c r="C10" s="12" t="s">
        <v>3</v>
      </c>
      <c r="D10" s="12" t="s">
        <v>7</v>
      </c>
      <c r="E10" s="10" t="s">
        <v>939</v>
      </c>
      <c r="F10" s="10" t="s">
        <v>10</v>
      </c>
      <c r="G10" s="10" t="s">
        <v>9</v>
      </c>
      <c r="H10" s="10" t="s">
        <v>5</v>
      </c>
      <c r="I10" s="10" t="s">
        <v>11</v>
      </c>
      <c r="J10" s="10" t="s">
        <v>6</v>
      </c>
      <c r="K10" s="10" t="s">
        <v>8</v>
      </c>
    </row>
    <row r="11" spans="1:11" x14ac:dyDescent="0.25">
      <c r="A11" s="20">
        <v>10</v>
      </c>
      <c r="B11" s="21" t="s">
        <v>20</v>
      </c>
      <c r="C11" s="18">
        <v>155247</v>
      </c>
      <c r="D11" s="18">
        <v>1146.1499999999942</v>
      </c>
      <c r="E11" s="18">
        <f>SUM(Tabla3[[#This Row],[Crédito inicial]:[Modificacións 
orzamentarias]])</f>
        <v>156393.15</v>
      </c>
      <c r="F11" s="18">
        <v>156393.15</v>
      </c>
      <c r="G11" s="18">
        <v>156393.15</v>
      </c>
      <c r="H11" s="18">
        <v>156393.15</v>
      </c>
      <c r="I11" s="18">
        <v>156393.15</v>
      </c>
      <c r="J11" s="18">
        <v>0</v>
      </c>
      <c r="K11" s="18">
        <v>156393.15</v>
      </c>
    </row>
    <row r="12" spans="1:11" x14ac:dyDescent="0.25">
      <c r="A12" s="20">
        <v>11</v>
      </c>
      <c r="B12" s="21" t="s">
        <v>21</v>
      </c>
      <c r="C12" s="18">
        <v>410372</v>
      </c>
      <c r="D12" s="18">
        <v>0</v>
      </c>
      <c r="E12" s="18">
        <f>SUM(Tabla3[[#This Row],[Crédito inicial]:[Modificacións 
orzamentarias]])</f>
        <v>410372</v>
      </c>
      <c r="F12" s="18">
        <v>409560.01</v>
      </c>
      <c r="G12" s="18">
        <v>409560.01</v>
      </c>
      <c r="H12" s="18">
        <v>409560.01</v>
      </c>
      <c r="I12" s="18">
        <v>409560.01</v>
      </c>
      <c r="J12" s="18">
        <v>0</v>
      </c>
      <c r="K12" s="18">
        <v>409560.01</v>
      </c>
    </row>
    <row r="13" spans="1:11" x14ac:dyDescent="0.25">
      <c r="A13" s="20">
        <v>12</v>
      </c>
      <c r="B13" s="21" t="s">
        <v>22</v>
      </c>
      <c r="C13" s="18">
        <v>79259186</v>
      </c>
      <c r="D13" s="18">
        <v>1482359.2800000012</v>
      </c>
      <c r="E13" s="18">
        <f>SUM(Tabla3[[#This Row],[Crédito inicial]:[Modificacións 
orzamentarias]])</f>
        <v>80741545.280000001</v>
      </c>
      <c r="F13" s="18">
        <v>80741545.280000001</v>
      </c>
      <c r="G13" s="18">
        <v>80741545.280000001</v>
      </c>
      <c r="H13" s="18">
        <v>80741545.280000001</v>
      </c>
      <c r="I13" s="18">
        <v>80741545.280000001</v>
      </c>
      <c r="J13" s="18">
        <v>0</v>
      </c>
      <c r="K13" s="18">
        <v>80741545.280000001</v>
      </c>
    </row>
    <row r="14" spans="1:11" x14ac:dyDescent="0.25">
      <c r="A14" s="20">
        <v>13</v>
      </c>
      <c r="B14" s="21" t="s">
        <v>878</v>
      </c>
      <c r="C14" s="18">
        <v>5064140</v>
      </c>
      <c r="D14" s="18">
        <v>0</v>
      </c>
      <c r="E14" s="18">
        <f>SUM(Tabla3[[#This Row],[Crédito inicial]:[Modificacións 
orzamentarias]])</f>
        <v>5064140</v>
      </c>
      <c r="F14" s="18">
        <v>4697715.45</v>
      </c>
      <c r="G14" s="18">
        <v>4697715.45</v>
      </c>
      <c r="H14" s="18">
        <v>4697715.45</v>
      </c>
      <c r="I14" s="18">
        <v>4697715.45</v>
      </c>
      <c r="J14" s="18">
        <v>0</v>
      </c>
      <c r="K14" s="18">
        <v>4697715.45</v>
      </c>
    </row>
    <row r="15" spans="1:11" x14ac:dyDescent="0.25">
      <c r="A15" s="20">
        <v>14</v>
      </c>
      <c r="B15" s="21" t="s">
        <v>23</v>
      </c>
      <c r="C15" s="18">
        <v>29531219</v>
      </c>
      <c r="D15" s="18">
        <v>-1147648.8399999999</v>
      </c>
      <c r="E15" s="18">
        <f>SUM(Tabla3[[#This Row],[Crédito inicial]:[Modificacións 
orzamentarias]])</f>
        <v>28383570.16</v>
      </c>
      <c r="F15" s="18">
        <v>26651962.120000001</v>
      </c>
      <c r="G15" s="18">
        <v>26651962.120000001</v>
      </c>
      <c r="H15" s="18">
        <v>26651962.120000001</v>
      </c>
      <c r="I15" s="18">
        <v>26651962.120000001</v>
      </c>
      <c r="J15" s="18">
        <v>329153.03999999998</v>
      </c>
      <c r="K15" s="18">
        <v>26981115.16</v>
      </c>
    </row>
    <row r="16" spans="1:11" x14ac:dyDescent="0.25">
      <c r="A16" s="20">
        <v>15</v>
      </c>
      <c r="B16" s="21" t="s">
        <v>879</v>
      </c>
      <c r="C16" s="18">
        <v>1450000</v>
      </c>
      <c r="D16" s="18">
        <v>66034.129999999888</v>
      </c>
      <c r="E16" s="18">
        <f>SUM(Tabla3[[#This Row],[Crédito inicial]:[Modificacións 
orzamentarias]])</f>
        <v>1516034.13</v>
      </c>
      <c r="F16" s="18">
        <v>1487841.11</v>
      </c>
      <c r="G16" s="18">
        <v>1487841.11</v>
      </c>
      <c r="H16" s="18">
        <v>1487841.11</v>
      </c>
      <c r="I16" s="18">
        <v>1487841.11</v>
      </c>
      <c r="J16" s="18">
        <v>0</v>
      </c>
      <c r="K16" s="18">
        <v>1487841.11</v>
      </c>
    </row>
    <row r="17" spans="1:11" x14ac:dyDescent="0.25">
      <c r="A17" s="20">
        <v>16</v>
      </c>
      <c r="B17" s="21" t="s">
        <v>880</v>
      </c>
      <c r="C17" s="18">
        <v>19098034</v>
      </c>
      <c r="D17" s="18">
        <v>98943.339999999851</v>
      </c>
      <c r="E17" s="18">
        <f>SUM(Tabla3[[#This Row],[Crédito inicial]:[Modificacións 
orzamentarias]])</f>
        <v>19196977.34</v>
      </c>
      <c r="F17" s="18">
        <v>19050510.27</v>
      </c>
      <c r="G17" s="18">
        <v>19050510.27</v>
      </c>
      <c r="H17" s="18">
        <v>19050510.27</v>
      </c>
      <c r="I17" s="18">
        <v>18987638.82</v>
      </c>
      <c r="J17" s="18">
        <v>0</v>
      </c>
      <c r="K17" s="18">
        <v>18987638.82</v>
      </c>
    </row>
    <row r="18" spans="1:11" x14ac:dyDescent="0.25">
      <c r="A18" s="20">
        <v>20</v>
      </c>
      <c r="B18" s="21" t="s">
        <v>24</v>
      </c>
      <c r="C18" s="18">
        <v>962004</v>
      </c>
      <c r="D18" s="18">
        <v>-59497.160000000033</v>
      </c>
      <c r="E18" s="18">
        <f>SUM(Tabla3[[#This Row],[Crédito inicial]:[Modificacións 
orzamentarias]])</f>
        <v>902506.84</v>
      </c>
      <c r="F18" s="18">
        <v>745049.26</v>
      </c>
      <c r="G18" s="18">
        <v>744949.26</v>
      </c>
      <c r="H18" s="18">
        <v>669324.26</v>
      </c>
      <c r="I18" s="18">
        <v>648158.71999999997</v>
      </c>
      <c r="J18" s="18">
        <v>0</v>
      </c>
      <c r="K18" s="18">
        <v>648158.71999999997</v>
      </c>
    </row>
    <row r="19" spans="1:11" x14ac:dyDescent="0.25">
      <c r="A19" s="20">
        <v>21</v>
      </c>
      <c r="B19" s="21" t="s">
        <v>881</v>
      </c>
      <c r="C19" s="18">
        <v>4383008</v>
      </c>
      <c r="D19" s="18">
        <v>-274697.45999999996</v>
      </c>
      <c r="E19" s="18">
        <f>SUM(Tabla3[[#This Row],[Crédito inicial]:[Modificacións 
orzamentarias]])</f>
        <v>4108310.54</v>
      </c>
      <c r="F19" s="18">
        <v>3841579.32</v>
      </c>
      <c r="G19" s="18">
        <v>3838428.28</v>
      </c>
      <c r="H19" s="18">
        <v>3833391.58</v>
      </c>
      <c r="I19" s="18">
        <v>3356143.26</v>
      </c>
      <c r="J19" s="18">
        <v>8387.0400000000009</v>
      </c>
      <c r="K19" s="18">
        <v>3364530.3</v>
      </c>
    </row>
    <row r="20" spans="1:11" x14ac:dyDescent="0.25">
      <c r="A20" s="20">
        <v>22</v>
      </c>
      <c r="B20" s="21" t="s">
        <v>882</v>
      </c>
      <c r="C20" s="18">
        <v>26248185</v>
      </c>
      <c r="D20" s="18">
        <v>37779.969999998808</v>
      </c>
      <c r="E20" s="18">
        <f>SUM(Tabla3[[#This Row],[Crédito inicial]:[Modificacións 
orzamentarias]])</f>
        <v>26285964.969999999</v>
      </c>
      <c r="F20" s="18">
        <v>23354736.16</v>
      </c>
      <c r="G20" s="18">
        <v>23177914.460000001</v>
      </c>
      <c r="H20" s="18">
        <v>23176248.91</v>
      </c>
      <c r="I20" s="18">
        <v>20429267.23</v>
      </c>
      <c r="J20" s="18">
        <v>32444.28</v>
      </c>
      <c r="K20" s="18">
        <v>20461711.510000002</v>
      </c>
    </row>
    <row r="21" spans="1:11" x14ac:dyDescent="0.25">
      <c r="A21" s="20">
        <v>23</v>
      </c>
      <c r="B21" s="21" t="s">
        <v>883</v>
      </c>
      <c r="C21" s="18">
        <v>1952926</v>
      </c>
      <c r="D21" s="18">
        <v>527961.60999999987</v>
      </c>
      <c r="E21" s="18">
        <f>SUM(Tabla3[[#This Row],[Crédito inicial]:[Modificacións 
orzamentarias]])</f>
        <v>2480887.61</v>
      </c>
      <c r="F21" s="18">
        <v>1774231.62</v>
      </c>
      <c r="G21" s="18">
        <v>1763381.62</v>
      </c>
      <c r="H21" s="18">
        <v>1753316.62</v>
      </c>
      <c r="I21" s="18">
        <v>1752687.15</v>
      </c>
      <c r="J21" s="18">
        <v>6263.81</v>
      </c>
      <c r="K21" s="18">
        <v>1758950.96</v>
      </c>
    </row>
    <row r="22" spans="1:11" x14ac:dyDescent="0.25">
      <c r="A22" s="20">
        <v>27</v>
      </c>
      <c r="B22" s="21" t="s">
        <v>884</v>
      </c>
      <c r="C22" s="18">
        <v>28500</v>
      </c>
      <c r="D22" s="18">
        <v>0</v>
      </c>
      <c r="E22" s="18">
        <f>SUM(Tabla3[[#This Row],[Crédito inicial]:[Modificacións 
orzamentarias]])</f>
        <v>28500</v>
      </c>
      <c r="F22" s="18">
        <v>25092.52</v>
      </c>
      <c r="G22" s="18">
        <v>25092.52</v>
      </c>
      <c r="H22" s="18">
        <v>25092.52</v>
      </c>
      <c r="I22" s="18">
        <v>25092.52</v>
      </c>
      <c r="J22" s="18">
        <v>0</v>
      </c>
      <c r="K22" s="18">
        <v>25092.52</v>
      </c>
    </row>
    <row r="23" spans="1:11" x14ac:dyDescent="0.25">
      <c r="A23" s="20">
        <v>30</v>
      </c>
      <c r="B23" s="21" t="s">
        <v>885</v>
      </c>
      <c r="C23" s="18">
        <v>60000</v>
      </c>
      <c r="D23" s="18">
        <v>-423.94999999999709</v>
      </c>
      <c r="E23" s="18">
        <f>SUM(Tabla3[[#This Row],[Crédito inicial]:[Modificacións 
orzamentarias]])</f>
        <v>59576.05</v>
      </c>
      <c r="F23" s="18">
        <v>45294.07</v>
      </c>
      <c r="G23" s="18">
        <v>24501.02</v>
      </c>
      <c r="H23" s="18">
        <v>24501.02</v>
      </c>
      <c r="I23" s="18">
        <v>24501.02</v>
      </c>
      <c r="J23" s="18">
        <v>0</v>
      </c>
      <c r="K23" s="18">
        <v>24501.02</v>
      </c>
    </row>
    <row r="24" spans="1:11" x14ac:dyDescent="0.25">
      <c r="A24" s="20">
        <v>35</v>
      </c>
      <c r="B24" s="21" t="s">
        <v>886</v>
      </c>
      <c r="C24" s="18">
        <v>349450</v>
      </c>
      <c r="D24" s="18">
        <v>32233.650000000023</v>
      </c>
      <c r="E24" s="18">
        <f>SUM(Tabla3[[#This Row],[Crédito inicial]:[Modificacións 
orzamentarias]])</f>
        <v>381683.65</v>
      </c>
      <c r="F24" s="18">
        <v>381682.91</v>
      </c>
      <c r="G24" s="18">
        <v>381682.91</v>
      </c>
      <c r="H24" s="18">
        <v>381682.91</v>
      </c>
      <c r="I24" s="18">
        <v>381682.91</v>
      </c>
      <c r="J24" s="18">
        <v>0</v>
      </c>
      <c r="K24" s="18">
        <v>381682.91</v>
      </c>
    </row>
    <row r="25" spans="1:11" x14ac:dyDescent="0.25">
      <c r="A25" s="20">
        <v>44</v>
      </c>
      <c r="B25" s="21" t="s">
        <v>25</v>
      </c>
      <c r="C25" s="18">
        <v>1660140</v>
      </c>
      <c r="D25" s="18">
        <v>10678.199999999953</v>
      </c>
      <c r="E25" s="18">
        <f>SUM(Tabla3[[#This Row],[Crédito inicial]:[Modificacións 
orzamentarias]])</f>
        <v>1670818.2</v>
      </c>
      <c r="F25" s="18">
        <v>1662710.91</v>
      </c>
      <c r="G25" s="18">
        <v>1662710.91</v>
      </c>
      <c r="H25" s="18">
        <v>1662710.91</v>
      </c>
      <c r="I25" s="18">
        <v>1555617.31</v>
      </c>
      <c r="J25" s="18">
        <v>19717.93</v>
      </c>
      <c r="K25" s="18">
        <v>1575335.24</v>
      </c>
    </row>
    <row r="26" spans="1:11" x14ac:dyDescent="0.25">
      <c r="A26" s="20">
        <v>47</v>
      </c>
      <c r="B26" s="21" t="s">
        <v>26</v>
      </c>
      <c r="C26" s="18">
        <v>290000</v>
      </c>
      <c r="D26" s="18">
        <v>-16379.570000000007</v>
      </c>
      <c r="E26" s="18">
        <f>SUM(Tabla3[[#This Row],[Crédito inicial]:[Modificacións 
orzamentarias]])</f>
        <v>273620.43</v>
      </c>
      <c r="F26" s="18">
        <v>200284.89</v>
      </c>
      <c r="G26" s="18">
        <v>200284.89</v>
      </c>
      <c r="H26" s="18">
        <v>200284.89</v>
      </c>
      <c r="I26" s="18">
        <v>179638.49</v>
      </c>
      <c r="J26" s="18">
        <v>0</v>
      </c>
      <c r="K26" s="18">
        <v>179638.49</v>
      </c>
    </row>
    <row r="27" spans="1:11" x14ac:dyDescent="0.25">
      <c r="A27" s="20">
        <v>48</v>
      </c>
      <c r="B27" s="21" t="s">
        <v>27</v>
      </c>
      <c r="C27" s="18">
        <v>5267584</v>
      </c>
      <c r="D27" s="18">
        <v>89683.69000000041</v>
      </c>
      <c r="E27" s="18">
        <f>SUM(Tabla3[[#This Row],[Crédito inicial]:[Modificacións 
orzamentarias]])</f>
        <v>5357267.6900000004</v>
      </c>
      <c r="F27" s="18">
        <v>4419419.04</v>
      </c>
      <c r="G27" s="18">
        <v>4406049.59</v>
      </c>
      <c r="H27" s="18">
        <v>3654164.04</v>
      </c>
      <c r="I27" s="18">
        <v>3215991.08</v>
      </c>
      <c r="J27" s="18">
        <v>0</v>
      </c>
      <c r="K27" s="18">
        <v>3215991.08</v>
      </c>
    </row>
    <row r="28" spans="1:11" x14ac:dyDescent="0.25">
      <c r="A28" s="20">
        <v>49</v>
      </c>
      <c r="B28" s="21" t="s">
        <v>1437</v>
      </c>
      <c r="C28" s="18">
        <v>0</v>
      </c>
      <c r="D28" s="18">
        <v>9700</v>
      </c>
      <c r="E28" s="18">
        <f>SUM(Tabla3[[#This Row],[Crédito inicial]:[Modificacións 
orzamentarias]])</f>
        <v>9700</v>
      </c>
      <c r="F28" s="18">
        <v>9700</v>
      </c>
      <c r="G28" s="18">
        <v>9700</v>
      </c>
      <c r="H28" s="18">
        <v>9700</v>
      </c>
      <c r="I28" s="18">
        <v>9700</v>
      </c>
      <c r="J28" s="18">
        <v>0</v>
      </c>
      <c r="K28" s="18">
        <v>9700</v>
      </c>
    </row>
    <row r="29" spans="1:11" x14ac:dyDescent="0.25">
      <c r="A29" s="20">
        <v>50</v>
      </c>
      <c r="B29" s="21" t="s">
        <v>887</v>
      </c>
      <c r="C29" s="18">
        <v>300000</v>
      </c>
      <c r="D29" s="18">
        <v>-235837.37</v>
      </c>
      <c r="E29" s="18">
        <f>SUM(Tabla3[[#This Row],[Crédito inicial]:[Modificacións 
orzamentarias]])</f>
        <v>64162.630000000005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</row>
    <row r="30" spans="1:11" x14ac:dyDescent="0.25">
      <c r="A30" s="20">
        <v>62</v>
      </c>
      <c r="B30" s="21" t="s">
        <v>888</v>
      </c>
      <c r="C30" s="18">
        <v>7740061</v>
      </c>
      <c r="D30" s="18">
        <v>3232997.5299999993</v>
      </c>
      <c r="E30" s="18">
        <f>SUM(Tabla3[[#This Row],[Crédito inicial]:[Modificacións 
orzamentarias]])</f>
        <v>10973058.529999999</v>
      </c>
      <c r="F30" s="18">
        <v>8624555.0500000007</v>
      </c>
      <c r="G30" s="18">
        <v>8549206</v>
      </c>
      <c r="H30" s="18">
        <v>8335247.75</v>
      </c>
      <c r="I30" s="18">
        <v>5772860.6799999997</v>
      </c>
      <c r="J30" s="18">
        <v>762.3</v>
      </c>
      <c r="K30" s="18">
        <v>5773622.9800000004</v>
      </c>
    </row>
    <row r="31" spans="1:11" x14ac:dyDescent="0.25">
      <c r="A31" s="20">
        <v>64</v>
      </c>
      <c r="B31" s="21" t="s">
        <v>29</v>
      </c>
      <c r="C31" s="18">
        <v>42871054</v>
      </c>
      <c r="D31" s="18">
        <v>13765850.770000003</v>
      </c>
      <c r="E31" s="18">
        <f>SUM(Tabla3[[#This Row],[Crédito inicial]:[Modificacións 
orzamentarias]])</f>
        <v>56636904.770000003</v>
      </c>
      <c r="F31" s="18">
        <v>25972097.940000001</v>
      </c>
      <c r="G31" s="18">
        <v>25939767.940000001</v>
      </c>
      <c r="H31" s="18">
        <v>25939767.940000001</v>
      </c>
      <c r="I31" s="18">
        <v>25808320.969999999</v>
      </c>
      <c r="J31" s="18">
        <v>111572.93</v>
      </c>
      <c r="K31" s="18">
        <v>25919893.899999999</v>
      </c>
    </row>
    <row r="32" spans="1:11" x14ac:dyDescent="0.25">
      <c r="A32" s="20">
        <v>83</v>
      </c>
      <c r="B32" s="21" t="s">
        <v>889</v>
      </c>
      <c r="C32" s="18">
        <v>70000</v>
      </c>
      <c r="D32" s="18">
        <v>-1120</v>
      </c>
      <c r="E32" s="18">
        <f>SUM(Tabla3[[#This Row],[Crédito inicial]:[Modificacións 
orzamentarias]])</f>
        <v>68880</v>
      </c>
      <c r="F32" s="18">
        <v>59517</v>
      </c>
      <c r="G32" s="18">
        <v>59517</v>
      </c>
      <c r="H32" s="18">
        <v>59517</v>
      </c>
      <c r="I32" s="18">
        <v>59517</v>
      </c>
      <c r="J32" s="18">
        <v>0</v>
      </c>
      <c r="K32" s="18">
        <v>59517</v>
      </c>
    </row>
    <row r="33" spans="1:11" x14ac:dyDescent="0.25">
      <c r="A33" s="20">
        <v>86</v>
      </c>
      <c r="B33" s="21" t="s">
        <v>890</v>
      </c>
      <c r="C33" s="18">
        <v>0</v>
      </c>
      <c r="D33" s="18">
        <v>1330</v>
      </c>
      <c r="E33" s="18">
        <f>SUM(Tabla3[[#This Row],[Crédito inicial]:[Modificacións 
orzamentarias]])</f>
        <v>1330</v>
      </c>
      <c r="F33" s="18">
        <v>1330</v>
      </c>
      <c r="G33" s="18">
        <v>1330</v>
      </c>
      <c r="H33" s="18">
        <v>1330</v>
      </c>
      <c r="I33" s="18">
        <v>1330</v>
      </c>
      <c r="J33" s="18">
        <v>0</v>
      </c>
      <c r="K33" s="18">
        <v>1330</v>
      </c>
    </row>
    <row r="34" spans="1:11" x14ac:dyDescent="0.25">
      <c r="A34" s="20">
        <v>95</v>
      </c>
      <c r="B34" s="21" t="s">
        <v>891</v>
      </c>
      <c r="C34" s="18">
        <v>764508</v>
      </c>
      <c r="D34" s="18">
        <v>0</v>
      </c>
      <c r="E34" s="18">
        <f>SUM(Tabla3[[#This Row],[Crédito inicial]:[Modificacións 
orzamentarias]])</f>
        <v>764508</v>
      </c>
      <c r="F34" s="18">
        <v>763870.71999999997</v>
      </c>
      <c r="G34" s="18">
        <v>763870.71999999997</v>
      </c>
      <c r="H34" s="18">
        <v>763870.71999999997</v>
      </c>
      <c r="I34" s="18">
        <v>763870.71999999997</v>
      </c>
      <c r="J34" s="18">
        <v>0</v>
      </c>
      <c r="K34" s="18">
        <v>763870.71999999997</v>
      </c>
    </row>
    <row r="35" spans="1:11" x14ac:dyDescent="0.25">
      <c r="B35" s="16" t="s">
        <v>83</v>
      </c>
      <c r="C35" s="19">
        <f>SUM(C11:C34)</f>
        <v>227915618</v>
      </c>
      <c r="D35" s="19">
        <f>SUM(D11:D34)</f>
        <v>17621093.970000003</v>
      </c>
      <c r="E35" s="19">
        <f>SUM(Tabla3[[#This Row],[Crédito inicial]:[Modificacións 
orzamentarias]])</f>
        <v>245536711.97</v>
      </c>
      <c r="F35" s="19">
        <f t="shared" ref="F35:K35" si="0">SUM(F11:F34)</f>
        <v>205076678.79999998</v>
      </c>
      <c r="G35" s="19">
        <f t="shared" si="0"/>
        <v>204743914.51000002</v>
      </c>
      <c r="H35" s="19">
        <f t="shared" si="0"/>
        <v>203685678.46000001</v>
      </c>
      <c r="I35" s="19">
        <f t="shared" si="0"/>
        <v>197117035.00000003</v>
      </c>
      <c r="J35" s="19">
        <f t="shared" si="0"/>
        <v>508301.32999999996</v>
      </c>
      <c r="K35" s="19">
        <f t="shared" si="0"/>
        <v>197625336.33000004</v>
      </c>
    </row>
  </sheetData>
  <mergeCells count="2">
    <mergeCell ref="I1:K1"/>
    <mergeCell ref="A9:K9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7FD9-525E-40C2-B000-CE4066D12A98}">
  <sheetPr>
    <tabColor theme="5" tint="0.59999389629810485"/>
  </sheetPr>
  <dimension ref="A4:L72"/>
  <sheetViews>
    <sheetView topLeftCell="A4" workbookViewId="0">
      <pane ySplit="8" topLeftCell="A12" activePane="bottomLeft" state="frozen"/>
      <selection activeCell="A4" sqref="A4"/>
      <selection pane="bottomLeft" activeCell="B9" sqref="B9"/>
    </sheetView>
  </sheetViews>
  <sheetFormatPr baseColWidth="10" defaultRowHeight="15" x14ac:dyDescent="0.25"/>
  <cols>
    <col min="1" max="1" width="11.5703125" customWidth="1"/>
    <col min="2" max="2" width="66.42578125" bestFit="1" customWidth="1"/>
    <col min="3" max="3" width="15.42578125" customWidth="1"/>
    <col min="4" max="4" width="16.7109375" customWidth="1"/>
    <col min="5" max="5" width="15.140625" bestFit="1" customWidth="1"/>
    <col min="6" max="6" width="12" customWidth="1"/>
    <col min="7" max="7" width="16.85546875" customWidth="1"/>
    <col min="8" max="8" width="16.28515625" customWidth="1"/>
    <col min="9" max="9" width="15.28515625" customWidth="1"/>
    <col min="10" max="10" width="14.85546875" customWidth="1"/>
    <col min="11" max="11" width="12.7109375" customWidth="1"/>
    <col min="12" max="12" width="15.140625" bestFit="1" customWidth="1"/>
  </cols>
  <sheetData>
    <row r="4" spans="1:12" s="7" customFormat="1" ht="51" customHeight="1" thickBot="1" x14ac:dyDescent="0.3">
      <c r="A4" s="2"/>
      <c r="B4" s="3"/>
      <c r="C4" s="3"/>
      <c r="D4" s="3"/>
      <c r="E4" s="4"/>
      <c r="F4" s="5"/>
      <c r="G4" s="6"/>
      <c r="H4" s="4"/>
      <c r="I4" s="32" t="s">
        <v>0</v>
      </c>
      <c r="J4" s="32"/>
      <c r="K4" s="32"/>
    </row>
    <row r="5" spans="1:12" s="8" customFormat="1" ht="15.75" customHeight="1" x14ac:dyDescent="0.25"/>
    <row r="6" spans="1:12" s="8" customFormat="1" ht="15" customHeight="1" x14ac:dyDescent="0.25">
      <c r="A6" s="8" t="s">
        <v>1723</v>
      </c>
    </row>
    <row r="7" spans="1:12" s="8" customFormat="1" x14ac:dyDescent="0.25">
      <c r="A7" t="s">
        <v>1</v>
      </c>
    </row>
    <row r="8" spans="1:12" s="8" customFormat="1" x14ac:dyDescent="0.25">
      <c r="A8" s="1" t="s">
        <v>1724</v>
      </c>
    </row>
    <row r="10" spans="1:12" s="8" customFormat="1" ht="15.75" x14ac:dyDescent="0.25">
      <c r="A10" s="33" t="s">
        <v>2077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2" s="23" customFormat="1" ht="12.75" x14ac:dyDescent="0.2">
      <c r="A11" s="23" t="s">
        <v>940</v>
      </c>
      <c r="B11" s="23" t="s">
        <v>938</v>
      </c>
      <c r="C11" s="23" t="s">
        <v>3</v>
      </c>
      <c r="D11" s="23" t="s">
        <v>1697</v>
      </c>
      <c r="E11" s="23" t="s">
        <v>2078</v>
      </c>
      <c r="F11" s="23" t="s">
        <v>2079</v>
      </c>
      <c r="G11" s="23" t="s">
        <v>2080</v>
      </c>
      <c r="H11" s="23" t="s">
        <v>2081</v>
      </c>
      <c r="I11" s="23" t="s">
        <v>5</v>
      </c>
      <c r="J11" s="23" t="s">
        <v>2082</v>
      </c>
      <c r="K11" s="23" t="s">
        <v>6</v>
      </c>
      <c r="L11" s="23" t="s">
        <v>2083</v>
      </c>
    </row>
    <row r="12" spans="1:12" s="23" customFormat="1" ht="12.75" x14ac:dyDescent="0.2">
      <c r="A12" s="36">
        <v>100</v>
      </c>
      <c r="B12" s="37" t="s">
        <v>892</v>
      </c>
      <c r="C12" s="15">
        <v>155247</v>
      </c>
      <c r="D12" s="15">
        <v>1146.1499999999942</v>
      </c>
      <c r="E12" s="15">
        <f>SUM(Tabla4[[#This Row],[Crédito inicial]:[Modificaciones]])</f>
        <v>156393.15</v>
      </c>
      <c r="F12" s="15">
        <v>0</v>
      </c>
      <c r="G12" s="15">
        <v>156393.15</v>
      </c>
      <c r="H12" s="15">
        <v>156393.15</v>
      </c>
      <c r="I12" s="15">
        <v>156393.15</v>
      </c>
      <c r="J12" s="15">
        <v>156393.15</v>
      </c>
      <c r="K12" s="15">
        <v>0</v>
      </c>
      <c r="L12" s="15">
        <v>156393.15</v>
      </c>
    </row>
    <row r="13" spans="1:12" s="23" customFormat="1" ht="12.75" x14ac:dyDescent="0.2">
      <c r="A13" s="36">
        <v>110</v>
      </c>
      <c r="B13" s="37" t="s">
        <v>31</v>
      </c>
      <c r="C13" s="15">
        <v>410372</v>
      </c>
      <c r="D13" s="15">
        <v>0</v>
      </c>
      <c r="E13" s="15">
        <f>SUM(Tabla4[[#This Row],[Crédito inicial]:[Modificaciones]])</f>
        <v>410372</v>
      </c>
      <c r="F13" s="15">
        <v>0</v>
      </c>
      <c r="G13" s="15">
        <v>409560.01</v>
      </c>
      <c r="H13" s="15">
        <v>409560.01</v>
      </c>
      <c r="I13" s="15">
        <v>409560.01</v>
      </c>
      <c r="J13" s="15">
        <v>409560.01</v>
      </c>
      <c r="K13" s="15">
        <v>0</v>
      </c>
      <c r="L13" s="15">
        <v>409560.01</v>
      </c>
    </row>
    <row r="14" spans="1:12" s="23" customFormat="1" ht="12.75" x14ac:dyDescent="0.2">
      <c r="A14" s="36">
        <v>120</v>
      </c>
      <c r="B14" s="37" t="s">
        <v>893</v>
      </c>
      <c r="C14" s="15">
        <v>35443627</v>
      </c>
      <c r="D14" s="15">
        <v>1462982.2100000009</v>
      </c>
      <c r="E14" s="15">
        <f>SUM(Tabla4[[#This Row],[Crédito inicial]:[Modificaciones]])</f>
        <v>36906609.210000001</v>
      </c>
      <c r="F14" s="15">
        <v>0</v>
      </c>
      <c r="G14" s="15">
        <v>31046131.289999999</v>
      </c>
      <c r="H14" s="15">
        <v>31046131.289999999</v>
      </c>
      <c r="I14" s="15">
        <v>31046131.289999999</v>
      </c>
      <c r="J14" s="15">
        <v>31046131.289999999</v>
      </c>
      <c r="K14" s="15">
        <v>0</v>
      </c>
      <c r="L14" s="15">
        <v>31046131.289999999</v>
      </c>
    </row>
    <row r="15" spans="1:12" s="23" customFormat="1" ht="12.75" x14ac:dyDescent="0.2">
      <c r="A15" s="36">
        <v>121</v>
      </c>
      <c r="B15" s="37" t="s">
        <v>894</v>
      </c>
      <c r="C15" s="15">
        <v>43815559</v>
      </c>
      <c r="D15" s="15">
        <v>0</v>
      </c>
      <c r="E15" s="15">
        <f>SUM(Tabla4[[#This Row],[Crédito inicial]:[Modificaciones]])</f>
        <v>43815559</v>
      </c>
      <c r="F15" s="15">
        <v>0</v>
      </c>
      <c r="G15" s="15">
        <v>49674391.740000002</v>
      </c>
      <c r="H15" s="15">
        <v>49674391.740000002</v>
      </c>
      <c r="I15" s="15">
        <v>49674391.740000002</v>
      </c>
      <c r="J15" s="15">
        <v>49674391.740000002</v>
      </c>
      <c r="K15" s="15">
        <v>0</v>
      </c>
      <c r="L15" s="15">
        <v>49674391.740000002</v>
      </c>
    </row>
    <row r="16" spans="1:12" s="23" customFormat="1" ht="12.75" x14ac:dyDescent="0.2">
      <c r="A16" s="36">
        <v>125</v>
      </c>
      <c r="B16" s="37" t="s">
        <v>34</v>
      </c>
      <c r="C16" s="15">
        <v>0</v>
      </c>
      <c r="D16" s="15">
        <v>19377.07</v>
      </c>
      <c r="E16" s="15">
        <f>SUM(Tabla4[[#This Row],[Crédito inicial]:[Modificaciones]])</f>
        <v>19377.07</v>
      </c>
      <c r="F16" s="15">
        <v>0</v>
      </c>
      <c r="G16" s="15">
        <v>21022.25</v>
      </c>
      <c r="H16" s="15">
        <v>21022.25</v>
      </c>
      <c r="I16" s="15">
        <v>21022.25</v>
      </c>
      <c r="J16" s="15">
        <v>21022.25</v>
      </c>
      <c r="K16" s="15">
        <v>0</v>
      </c>
      <c r="L16" s="15">
        <v>21022.25</v>
      </c>
    </row>
    <row r="17" spans="1:12" s="23" customFormat="1" ht="12.75" x14ac:dyDescent="0.2">
      <c r="A17" s="36">
        <v>130</v>
      </c>
      <c r="B17" s="37" t="s">
        <v>35</v>
      </c>
      <c r="C17" s="15">
        <v>587990</v>
      </c>
      <c r="D17" s="15">
        <v>0</v>
      </c>
      <c r="E17" s="15">
        <f>SUM(Tabla4[[#This Row],[Crédito inicial]:[Modificaciones]])</f>
        <v>587990</v>
      </c>
      <c r="F17" s="15">
        <v>0</v>
      </c>
      <c r="G17" s="15">
        <v>699479.07</v>
      </c>
      <c r="H17" s="15">
        <v>699479.07</v>
      </c>
      <c r="I17" s="15">
        <v>699479.07</v>
      </c>
      <c r="J17" s="15">
        <v>699479.07</v>
      </c>
      <c r="K17" s="15">
        <v>0</v>
      </c>
      <c r="L17" s="15">
        <v>699479.07</v>
      </c>
    </row>
    <row r="18" spans="1:12" s="23" customFormat="1" ht="12.75" x14ac:dyDescent="0.2">
      <c r="A18" s="36">
        <v>131</v>
      </c>
      <c r="B18" s="37" t="s">
        <v>36</v>
      </c>
      <c r="C18" s="15">
        <v>4476150</v>
      </c>
      <c r="D18" s="15">
        <v>0</v>
      </c>
      <c r="E18" s="15">
        <f>SUM(Tabla4[[#This Row],[Crédito inicial]:[Modificaciones]])</f>
        <v>4476150</v>
      </c>
      <c r="F18" s="15">
        <v>0</v>
      </c>
      <c r="G18" s="15">
        <v>3998236.38</v>
      </c>
      <c r="H18" s="15">
        <v>3998236.38</v>
      </c>
      <c r="I18" s="15">
        <v>3998236.38</v>
      </c>
      <c r="J18" s="15">
        <v>3998236.38</v>
      </c>
      <c r="K18" s="15">
        <v>0</v>
      </c>
      <c r="L18" s="15">
        <v>3998236.38</v>
      </c>
    </row>
    <row r="19" spans="1:12" s="23" customFormat="1" ht="12.75" x14ac:dyDescent="0.2">
      <c r="A19" s="36">
        <v>140</v>
      </c>
      <c r="B19" s="37" t="s">
        <v>37</v>
      </c>
      <c r="C19" s="15">
        <v>24830529</v>
      </c>
      <c r="D19" s="15">
        <v>-1508622.7199999988</v>
      </c>
      <c r="E19" s="15">
        <f>SUM(Tabla4[[#This Row],[Crédito inicial]:[Modificaciones]])</f>
        <v>23321906.280000001</v>
      </c>
      <c r="F19" s="15">
        <v>0</v>
      </c>
      <c r="G19" s="15">
        <v>22834694.949999999</v>
      </c>
      <c r="H19" s="15">
        <v>22834694.949999999</v>
      </c>
      <c r="I19" s="15">
        <v>22834694.949999999</v>
      </c>
      <c r="J19" s="15">
        <v>22834694.949999999</v>
      </c>
      <c r="K19" s="15">
        <v>2216.9</v>
      </c>
      <c r="L19" s="15">
        <v>22836911.850000001</v>
      </c>
    </row>
    <row r="20" spans="1:12" s="23" customFormat="1" ht="12.75" x14ac:dyDescent="0.2">
      <c r="A20" s="36">
        <v>141</v>
      </c>
      <c r="B20" s="37" t="s">
        <v>1438</v>
      </c>
      <c r="C20" s="15">
        <v>3521892</v>
      </c>
      <c r="D20" s="15">
        <v>276337.08000000007</v>
      </c>
      <c r="E20" s="15">
        <f>SUM(Tabla4[[#This Row],[Crédito inicial]:[Modificaciones]])</f>
        <v>3798229.08</v>
      </c>
      <c r="F20" s="15">
        <v>0</v>
      </c>
      <c r="G20" s="15">
        <v>2907083.35</v>
      </c>
      <c r="H20" s="15">
        <v>2907083.35</v>
      </c>
      <c r="I20" s="15">
        <v>2907083.35</v>
      </c>
      <c r="J20" s="15">
        <v>2907083.35</v>
      </c>
      <c r="K20" s="15">
        <v>151063.72</v>
      </c>
      <c r="L20" s="15">
        <v>3058147.07</v>
      </c>
    </row>
    <row r="21" spans="1:12" s="23" customFormat="1" ht="12.75" x14ac:dyDescent="0.2">
      <c r="A21" s="36">
        <v>143</v>
      </c>
      <c r="B21" s="37" t="s">
        <v>38</v>
      </c>
      <c r="C21" s="15">
        <v>1178798</v>
      </c>
      <c r="D21" s="15">
        <v>84636.800000000047</v>
      </c>
      <c r="E21" s="15">
        <f>SUM(Tabla4[[#This Row],[Crédito inicial]:[Modificaciones]])</f>
        <v>1263434.8</v>
      </c>
      <c r="F21" s="15">
        <v>0</v>
      </c>
      <c r="G21" s="15">
        <v>910183.82</v>
      </c>
      <c r="H21" s="15">
        <v>910183.82</v>
      </c>
      <c r="I21" s="15">
        <v>910183.82</v>
      </c>
      <c r="J21" s="15">
        <v>910183.82</v>
      </c>
      <c r="K21" s="15">
        <v>175872.42</v>
      </c>
      <c r="L21" s="15">
        <v>1086056.24</v>
      </c>
    </row>
    <row r="22" spans="1:12" s="23" customFormat="1" ht="12.75" x14ac:dyDescent="0.2">
      <c r="A22" s="36">
        <v>150</v>
      </c>
      <c r="B22" s="37" t="s">
        <v>39</v>
      </c>
      <c r="C22" s="15">
        <v>1400000</v>
      </c>
      <c r="D22" s="15">
        <v>66034.129999999888</v>
      </c>
      <c r="E22" s="15">
        <f>SUM(Tabla4[[#This Row],[Crédito inicial]:[Modificaciones]])</f>
        <v>1466034.13</v>
      </c>
      <c r="F22" s="15">
        <v>0</v>
      </c>
      <c r="G22" s="15">
        <v>1466034.13</v>
      </c>
      <c r="H22" s="15">
        <v>1466034.13</v>
      </c>
      <c r="I22" s="15">
        <v>1466034.13</v>
      </c>
      <c r="J22" s="15">
        <v>1466034.13</v>
      </c>
      <c r="K22" s="15">
        <v>0</v>
      </c>
      <c r="L22" s="15">
        <v>1466034.13</v>
      </c>
    </row>
    <row r="23" spans="1:12" s="23" customFormat="1" ht="12.75" x14ac:dyDescent="0.2">
      <c r="A23" s="36">
        <v>151</v>
      </c>
      <c r="B23" s="37" t="s">
        <v>895</v>
      </c>
      <c r="C23" s="15">
        <v>50000</v>
      </c>
      <c r="D23" s="15">
        <v>0</v>
      </c>
      <c r="E23" s="15">
        <f>SUM(Tabla4[[#This Row],[Crédito inicial]:[Modificaciones]])</f>
        <v>50000</v>
      </c>
      <c r="F23" s="15">
        <v>0</v>
      </c>
      <c r="G23" s="15">
        <v>21806.98</v>
      </c>
      <c r="H23" s="15">
        <v>21806.98</v>
      </c>
      <c r="I23" s="15">
        <v>21806.98</v>
      </c>
      <c r="J23" s="15">
        <v>21806.98</v>
      </c>
      <c r="K23" s="15">
        <v>0</v>
      </c>
      <c r="L23" s="15">
        <v>21806.98</v>
      </c>
    </row>
    <row r="24" spans="1:12" s="23" customFormat="1" ht="12.75" x14ac:dyDescent="0.2">
      <c r="A24" s="36">
        <v>160</v>
      </c>
      <c r="B24" s="37" t="s">
        <v>41</v>
      </c>
      <c r="C24" s="15">
        <v>18058034</v>
      </c>
      <c r="D24" s="15">
        <v>98943.339999999851</v>
      </c>
      <c r="E24" s="15">
        <f>SUM(Tabla4[[#This Row],[Crédito inicial]:[Modificaciones]])</f>
        <v>18156977.34</v>
      </c>
      <c r="F24" s="15">
        <v>0</v>
      </c>
      <c r="G24" s="15">
        <v>17973438.489999998</v>
      </c>
      <c r="H24" s="15">
        <v>17973438.489999998</v>
      </c>
      <c r="I24" s="15">
        <v>17973438.489999998</v>
      </c>
      <c r="J24" s="15">
        <v>17973438.489999998</v>
      </c>
      <c r="K24" s="15">
        <v>0</v>
      </c>
      <c r="L24" s="15">
        <v>17973438.489999998</v>
      </c>
    </row>
    <row r="25" spans="1:12" s="23" customFormat="1" ht="12.75" x14ac:dyDescent="0.2">
      <c r="A25" s="36">
        <v>162</v>
      </c>
      <c r="B25" s="37" t="s">
        <v>42</v>
      </c>
      <c r="C25" s="15">
        <v>1040000</v>
      </c>
      <c r="D25" s="15">
        <v>0</v>
      </c>
      <c r="E25" s="15">
        <f>SUM(Tabla4[[#This Row],[Crédito inicial]:[Modificaciones]])</f>
        <v>1040000</v>
      </c>
      <c r="F25" s="15">
        <v>0</v>
      </c>
      <c r="G25" s="15">
        <v>1077071.78</v>
      </c>
      <c r="H25" s="15">
        <v>1077071.78</v>
      </c>
      <c r="I25" s="15">
        <v>1077071.78</v>
      </c>
      <c r="J25" s="15">
        <v>1014200.33</v>
      </c>
      <c r="K25" s="15">
        <v>0</v>
      </c>
      <c r="L25" s="15">
        <v>1014200.33</v>
      </c>
    </row>
    <row r="26" spans="1:12" s="23" customFormat="1" ht="12.75" x14ac:dyDescent="0.2">
      <c r="A26" s="36">
        <v>202</v>
      </c>
      <c r="B26" s="37" t="s">
        <v>896</v>
      </c>
      <c r="C26" s="15">
        <v>82300</v>
      </c>
      <c r="D26" s="15">
        <v>34320.240000000005</v>
      </c>
      <c r="E26" s="15">
        <f>SUM(Tabla4[[#This Row],[Crédito inicial]:[Modificaciones]])</f>
        <v>116620.24</v>
      </c>
      <c r="F26" s="15">
        <v>0</v>
      </c>
      <c r="G26" s="15">
        <v>81633.56</v>
      </c>
      <c r="H26" s="15">
        <v>81633.56</v>
      </c>
      <c r="I26" s="15">
        <v>81633.56</v>
      </c>
      <c r="J26" s="15">
        <v>73633.440000000002</v>
      </c>
      <c r="K26" s="15">
        <v>0</v>
      </c>
      <c r="L26" s="15">
        <v>73633.440000000002</v>
      </c>
    </row>
    <row r="27" spans="1:12" s="23" customFormat="1" ht="12.75" x14ac:dyDescent="0.2">
      <c r="A27" s="36">
        <v>205</v>
      </c>
      <c r="B27" s="37" t="s">
        <v>44</v>
      </c>
      <c r="C27" s="15">
        <v>89700</v>
      </c>
      <c r="D27" s="15">
        <v>32343.67</v>
      </c>
      <c r="E27" s="15">
        <f>SUM(Tabla4[[#This Row],[Crédito inicial]:[Modificaciones]])</f>
        <v>122043.67</v>
      </c>
      <c r="F27" s="15">
        <v>0</v>
      </c>
      <c r="G27" s="15">
        <v>138035.75</v>
      </c>
      <c r="H27" s="15">
        <v>138035.75</v>
      </c>
      <c r="I27" s="15">
        <v>138035.75</v>
      </c>
      <c r="J27" s="15">
        <v>127441.63</v>
      </c>
      <c r="K27" s="15">
        <v>0</v>
      </c>
      <c r="L27" s="15">
        <v>127441.63</v>
      </c>
    </row>
    <row r="28" spans="1:12" s="23" customFormat="1" ht="12.75" x14ac:dyDescent="0.2">
      <c r="A28" s="36">
        <v>208</v>
      </c>
      <c r="B28" s="37" t="s">
        <v>935</v>
      </c>
      <c r="C28" s="15">
        <v>5319</v>
      </c>
      <c r="D28" s="15">
        <v>1329.83</v>
      </c>
      <c r="E28" s="15">
        <f>SUM(Tabla4[[#This Row],[Crédito inicial]:[Modificaciones]])</f>
        <v>6648.83</v>
      </c>
      <c r="F28" s="15">
        <v>0</v>
      </c>
      <c r="G28" s="15">
        <v>6649.09</v>
      </c>
      <c r="H28" s="15">
        <v>6649.09</v>
      </c>
      <c r="I28" s="15">
        <v>6649.09</v>
      </c>
      <c r="J28" s="15">
        <v>6649.05</v>
      </c>
      <c r="K28" s="15">
        <v>0</v>
      </c>
      <c r="L28" s="15">
        <v>6649.05</v>
      </c>
    </row>
    <row r="29" spans="1:12" s="23" customFormat="1" ht="12.75" x14ac:dyDescent="0.2">
      <c r="A29" s="36">
        <v>209</v>
      </c>
      <c r="B29" s="37" t="s">
        <v>897</v>
      </c>
      <c r="C29" s="15">
        <v>784685</v>
      </c>
      <c r="D29" s="15">
        <v>-127490.90000000002</v>
      </c>
      <c r="E29" s="15">
        <f>SUM(Tabla4[[#This Row],[Crédito inicial]:[Modificaciones]])</f>
        <v>657194.1</v>
      </c>
      <c r="F29" s="15">
        <v>0</v>
      </c>
      <c r="G29" s="15">
        <v>518730.86</v>
      </c>
      <c r="H29" s="15">
        <v>518630.86</v>
      </c>
      <c r="I29" s="15">
        <v>443005.86</v>
      </c>
      <c r="J29" s="15">
        <v>440434.6</v>
      </c>
      <c r="K29" s="15">
        <v>0</v>
      </c>
      <c r="L29" s="15">
        <v>440434.6</v>
      </c>
    </row>
    <row r="30" spans="1:12" s="23" customFormat="1" ht="12.75" x14ac:dyDescent="0.2">
      <c r="A30" s="36">
        <v>210</v>
      </c>
      <c r="B30" s="37" t="s">
        <v>46</v>
      </c>
      <c r="C30" s="15">
        <v>0</v>
      </c>
      <c r="D30" s="15">
        <v>12940.89</v>
      </c>
      <c r="E30" s="15">
        <f>SUM(Tabla4[[#This Row],[Crédito inicial]:[Modificaciones]])</f>
        <v>12940.89</v>
      </c>
      <c r="F30" s="15">
        <v>0</v>
      </c>
      <c r="G30" s="15">
        <v>108124.64</v>
      </c>
      <c r="H30" s="15">
        <v>108124.64</v>
      </c>
      <c r="I30" s="15">
        <v>108124.64</v>
      </c>
      <c r="J30" s="15">
        <v>81556.12</v>
      </c>
      <c r="K30" s="15">
        <v>0</v>
      </c>
      <c r="L30" s="15">
        <v>81556.12</v>
      </c>
    </row>
    <row r="31" spans="1:12" s="23" customFormat="1" ht="12.75" x14ac:dyDescent="0.2">
      <c r="A31" s="36">
        <v>212</v>
      </c>
      <c r="B31" s="37" t="s">
        <v>898</v>
      </c>
      <c r="C31" s="15">
        <v>1369278</v>
      </c>
      <c r="D31" s="15">
        <v>-11490.139999999898</v>
      </c>
      <c r="E31" s="15">
        <f>SUM(Tabla4[[#This Row],[Crédito inicial]:[Modificaciones]])</f>
        <v>1357787.86</v>
      </c>
      <c r="F31" s="15">
        <v>0</v>
      </c>
      <c r="G31" s="15">
        <v>1502892.4</v>
      </c>
      <c r="H31" s="15">
        <v>1502892.4</v>
      </c>
      <c r="I31" s="15">
        <v>1497855.7</v>
      </c>
      <c r="J31" s="15">
        <v>1190787.68</v>
      </c>
      <c r="K31" s="15">
        <v>0</v>
      </c>
      <c r="L31" s="15">
        <v>1190787.68</v>
      </c>
    </row>
    <row r="32" spans="1:12" s="23" customFormat="1" ht="12.75" x14ac:dyDescent="0.2">
      <c r="A32" s="36">
        <v>213</v>
      </c>
      <c r="B32" s="37" t="s">
        <v>899</v>
      </c>
      <c r="C32" s="15">
        <v>2465047</v>
      </c>
      <c r="D32" s="15">
        <v>-271293.93999999994</v>
      </c>
      <c r="E32" s="15">
        <f>SUM(Tabla4[[#This Row],[Crédito inicial]:[Modificaciones]])</f>
        <v>2193753.06</v>
      </c>
      <c r="F32" s="15">
        <v>0</v>
      </c>
      <c r="G32" s="15">
        <v>1682406.43</v>
      </c>
      <c r="H32" s="15">
        <v>1679255.39</v>
      </c>
      <c r="I32" s="15">
        <v>1679255.39</v>
      </c>
      <c r="J32" s="15">
        <v>1577850.14</v>
      </c>
      <c r="K32" s="15">
        <v>0</v>
      </c>
      <c r="L32" s="15">
        <v>1577850.14</v>
      </c>
    </row>
    <row r="33" spans="1:12" s="23" customFormat="1" ht="12.75" x14ac:dyDescent="0.2">
      <c r="A33" s="36">
        <v>214</v>
      </c>
      <c r="B33" s="37" t="s">
        <v>49</v>
      </c>
      <c r="C33" s="15">
        <v>0</v>
      </c>
      <c r="D33" s="15">
        <v>320.99</v>
      </c>
      <c r="E33" s="15">
        <f>SUM(Tabla4[[#This Row],[Crédito inicial]:[Modificaciones]])</f>
        <v>320.99</v>
      </c>
      <c r="F33" s="15">
        <v>0</v>
      </c>
      <c r="G33" s="15">
        <v>55593.82</v>
      </c>
      <c r="H33" s="15">
        <v>55593.82</v>
      </c>
      <c r="I33" s="15">
        <v>55593.82</v>
      </c>
      <c r="J33" s="15">
        <v>52493.08</v>
      </c>
      <c r="K33" s="15">
        <v>0</v>
      </c>
      <c r="L33" s="15">
        <v>52493.08</v>
      </c>
    </row>
    <row r="34" spans="1:12" s="23" customFormat="1" ht="12.75" x14ac:dyDescent="0.2">
      <c r="A34" s="36">
        <v>215</v>
      </c>
      <c r="B34" s="37" t="s">
        <v>50</v>
      </c>
      <c r="C34" s="15">
        <v>548683</v>
      </c>
      <c r="D34" s="15">
        <v>-5175.2600000000093</v>
      </c>
      <c r="E34" s="15">
        <f>SUM(Tabla4[[#This Row],[Crédito inicial]:[Modificaciones]])</f>
        <v>543507.74</v>
      </c>
      <c r="F34" s="15">
        <v>0</v>
      </c>
      <c r="G34" s="15">
        <v>492562.03</v>
      </c>
      <c r="H34" s="15">
        <v>492562.03</v>
      </c>
      <c r="I34" s="15">
        <v>492562.03</v>
      </c>
      <c r="J34" s="15">
        <v>453456.24</v>
      </c>
      <c r="K34" s="15">
        <v>8387.0400000000009</v>
      </c>
      <c r="L34" s="15">
        <v>461843.28</v>
      </c>
    </row>
    <row r="35" spans="1:12" s="23" customFormat="1" ht="12.75" x14ac:dyDescent="0.2">
      <c r="A35" s="36">
        <v>220</v>
      </c>
      <c r="B35" s="37" t="s">
        <v>51</v>
      </c>
      <c r="C35" s="15">
        <v>430623</v>
      </c>
      <c r="D35" s="15">
        <v>57694.140000000014</v>
      </c>
      <c r="E35" s="15">
        <f>SUM(Tabla4[[#This Row],[Crédito inicial]:[Modificaciones]])</f>
        <v>488317.14</v>
      </c>
      <c r="F35" s="15">
        <v>0</v>
      </c>
      <c r="G35" s="15">
        <v>440967.07</v>
      </c>
      <c r="H35" s="15">
        <v>440967.07</v>
      </c>
      <c r="I35" s="15">
        <v>440967.07</v>
      </c>
      <c r="J35" s="15">
        <v>439016.95</v>
      </c>
      <c r="K35" s="15">
        <v>0</v>
      </c>
      <c r="L35" s="15">
        <v>439016.95</v>
      </c>
    </row>
    <row r="36" spans="1:12" s="23" customFormat="1" ht="12.75" x14ac:dyDescent="0.2">
      <c r="A36" s="36">
        <v>221</v>
      </c>
      <c r="B36" s="37" t="s">
        <v>900</v>
      </c>
      <c r="C36" s="15">
        <v>8470643</v>
      </c>
      <c r="D36" s="15">
        <v>514108.38000000082</v>
      </c>
      <c r="E36" s="15">
        <f>SUM(Tabla4[[#This Row],[Crédito inicial]:[Modificaciones]])</f>
        <v>8984751.3800000008</v>
      </c>
      <c r="F36" s="15">
        <v>0</v>
      </c>
      <c r="G36" s="15">
        <v>7849796.8600000003</v>
      </c>
      <c r="H36" s="15">
        <v>7758168.3200000003</v>
      </c>
      <c r="I36" s="15">
        <v>7758168.3200000003</v>
      </c>
      <c r="J36" s="15">
        <v>5706153.7800000003</v>
      </c>
      <c r="K36" s="15">
        <v>11653.29</v>
      </c>
      <c r="L36" s="15">
        <v>5717807.0700000003</v>
      </c>
    </row>
    <row r="37" spans="1:12" s="23" customFormat="1" ht="12.75" x14ac:dyDescent="0.2">
      <c r="A37" s="36">
        <v>222</v>
      </c>
      <c r="B37" s="37" t="s">
        <v>901</v>
      </c>
      <c r="C37" s="15">
        <v>204310</v>
      </c>
      <c r="D37" s="15">
        <v>10374.660000000003</v>
      </c>
      <c r="E37" s="15">
        <f>SUM(Tabla4[[#This Row],[Crédito inicial]:[Modificaciones]])</f>
        <v>214684.66</v>
      </c>
      <c r="F37" s="15">
        <v>0</v>
      </c>
      <c r="G37" s="15">
        <v>214987.64</v>
      </c>
      <c r="H37" s="15">
        <v>163702.49</v>
      </c>
      <c r="I37" s="15">
        <v>163702.49</v>
      </c>
      <c r="J37" s="15">
        <v>131781.71</v>
      </c>
      <c r="K37" s="15">
        <v>0</v>
      </c>
      <c r="L37" s="15">
        <v>131781.71</v>
      </c>
    </row>
    <row r="38" spans="1:12" s="23" customFormat="1" ht="12.75" x14ac:dyDescent="0.2">
      <c r="A38" s="36">
        <v>223</v>
      </c>
      <c r="B38" s="37" t="s">
        <v>53</v>
      </c>
      <c r="C38" s="15">
        <v>108468</v>
      </c>
      <c r="D38" s="15">
        <v>13700</v>
      </c>
      <c r="E38" s="15">
        <f>SUM(Tabla4[[#This Row],[Crédito inicial]:[Modificaciones]])</f>
        <v>122168</v>
      </c>
      <c r="F38" s="15">
        <v>0</v>
      </c>
      <c r="G38" s="15">
        <v>160951.59</v>
      </c>
      <c r="H38" s="15">
        <v>160951.59</v>
      </c>
      <c r="I38" s="15">
        <v>160951.59</v>
      </c>
      <c r="J38" s="15">
        <v>150753.95000000001</v>
      </c>
      <c r="K38" s="15">
        <v>1867.6</v>
      </c>
      <c r="L38" s="15">
        <v>152621.54999999999</v>
      </c>
    </row>
    <row r="39" spans="1:12" s="23" customFormat="1" ht="12.75" x14ac:dyDescent="0.2">
      <c r="A39" s="36">
        <v>224</v>
      </c>
      <c r="B39" s="37" t="s">
        <v>54</v>
      </c>
      <c r="C39" s="15">
        <v>234334</v>
      </c>
      <c r="D39" s="15">
        <v>0</v>
      </c>
      <c r="E39" s="15">
        <f>SUM(Tabla4[[#This Row],[Crédito inicial]:[Modificaciones]])</f>
        <v>234334</v>
      </c>
      <c r="F39" s="15">
        <v>0</v>
      </c>
      <c r="G39" s="15">
        <v>225383.57</v>
      </c>
      <c r="H39" s="15">
        <v>225383.57</v>
      </c>
      <c r="I39" s="15">
        <v>225383.57</v>
      </c>
      <c r="J39" s="15">
        <v>225234.83</v>
      </c>
      <c r="K39" s="15">
        <v>148.74</v>
      </c>
      <c r="L39" s="15">
        <v>225383.57</v>
      </c>
    </row>
    <row r="40" spans="1:12" s="23" customFormat="1" ht="12.75" x14ac:dyDescent="0.2">
      <c r="A40" s="36">
        <v>225</v>
      </c>
      <c r="B40" s="37" t="s">
        <v>55</v>
      </c>
      <c r="C40" s="15">
        <v>442110</v>
      </c>
      <c r="D40" s="15">
        <v>-29743</v>
      </c>
      <c r="E40" s="15">
        <f>SUM(Tabla4[[#This Row],[Crédito inicial]:[Modificaciones]])</f>
        <v>412367</v>
      </c>
      <c r="F40" s="15">
        <v>0</v>
      </c>
      <c r="G40" s="15">
        <v>327409.45</v>
      </c>
      <c r="H40" s="15">
        <v>327409.45</v>
      </c>
      <c r="I40" s="15">
        <v>327409.45</v>
      </c>
      <c r="J40" s="15">
        <v>327409.45</v>
      </c>
      <c r="K40" s="15">
        <v>0</v>
      </c>
      <c r="L40" s="15">
        <v>327409.45</v>
      </c>
    </row>
    <row r="41" spans="1:12" s="23" customFormat="1" ht="12.75" x14ac:dyDescent="0.2">
      <c r="A41" s="36">
        <v>226</v>
      </c>
      <c r="B41" s="37" t="s">
        <v>56</v>
      </c>
      <c r="C41" s="15">
        <v>5867204</v>
      </c>
      <c r="D41" s="15">
        <v>-683156.91999999993</v>
      </c>
      <c r="E41" s="15">
        <f>SUM(Tabla4[[#This Row],[Crédito inicial]:[Modificaciones]])</f>
        <v>5184047.08</v>
      </c>
      <c r="F41" s="15">
        <v>0</v>
      </c>
      <c r="G41" s="15">
        <v>2989981.26</v>
      </c>
      <c r="H41" s="15">
        <v>2980926.68</v>
      </c>
      <c r="I41" s="15">
        <v>2980926.68</v>
      </c>
      <c r="J41" s="15">
        <v>2936696.17</v>
      </c>
      <c r="K41" s="15">
        <v>4059.31</v>
      </c>
      <c r="L41" s="15">
        <v>2940755.48</v>
      </c>
    </row>
    <row r="42" spans="1:12" s="23" customFormat="1" ht="12.75" x14ac:dyDescent="0.2">
      <c r="A42" s="36">
        <v>227</v>
      </c>
      <c r="B42" s="37" t="s">
        <v>57</v>
      </c>
      <c r="C42" s="15">
        <v>10490493</v>
      </c>
      <c r="D42" s="15">
        <v>154802.71000000089</v>
      </c>
      <c r="E42" s="15">
        <f>SUM(Tabla4[[#This Row],[Crédito inicial]:[Modificaciones]])</f>
        <v>10645295.710000001</v>
      </c>
      <c r="F42" s="15">
        <v>0</v>
      </c>
      <c r="G42" s="15">
        <v>11145258.720000001</v>
      </c>
      <c r="H42" s="15">
        <v>11120405.289999999</v>
      </c>
      <c r="I42" s="15">
        <v>11118739.74</v>
      </c>
      <c r="J42" s="15">
        <v>10512220.390000001</v>
      </c>
      <c r="K42" s="15">
        <v>14715.34</v>
      </c>
      <c r="L42" s="15">
        <v>10526935.73</v>
      </c>
    </row>
    <row r="43" spans="1:12" s="23" customFormat="1" ht="12.75" x14ac:dyDescent="0.2">
      <c r="A43" s="36">
        <v>230</v>
      </c>
      <c r="B43" s="37" t="s">
        <v>902</v>
      </c>
      <c r="C43" s="15">
        <v>1188288</v>
      </c>
      <c r="D43" s="15">
        <v>215950.6399999999</v>
      </c>
      <c r="E43" s="15">
        <f>SUM(Tabla4[[#This Row],[Crédito inicial]:[Modificaciones]])</f>
        <v>1404238.64</v>
      </c>
      <c r="F43" s="15">
        <v>0</v>
      </c>
      <c r="G43" s="15">
        <v>572425.16</v>
      </c>
      <c r="H43" s="15">
        <v>572425.16</v>
      </c>
      <c r="I43" s="15">
        <v>562360.16</v>
      </c>
      <c r="J43" s="15">
        <v>561730.68999999994</v>
      </c>
      <c r="K43" s="15">
        <v>4000</v>
      </c>
      <c r="L43" s="15">
        <v>565730.68999999994</v>
      </c>
    </row>
    <row r="44" spans="1:12" s="23" customFormat="1" ht="12.75" x14ac:dyDescent="0.2">
      <c r="A44" s="36">
        <v>233</v>
      </c>
      <c r="B44" s="37" t="s">
        <v>903</v>
      </c>
      <c r="C44" s="15">
        <v>764638</v>
      </c>
      <c r="D44" s="15">
        <v>312010.96999999997</v>
      </c>
      <c r="E44" s="15">
        <f>SUM(Tabla4[[#This Row],[Crédito inicial]:[Modificaciones]])</f>
        <v>1076648.97</v>
      </c>
      <c r="F44" s="15">
        <v>0</v>
      </c>
      <c r="G44" s="15">
        <v>1201806.46</v>
      </c>
      <c r="H44" s="15">
        <v>1190956.46</v>
      </c>
      <c r="I44" s="15">
        <v>1190956.46</v>
      </c>
      <c r="J44" s="15">
        <v>1190956.46</v>
      </c>
      <c r="K44" s="15">
        <v>2263.81</v>
      </c>
      <c r="L44" s="15">
        <v>1193220.27</v>
      </c>
    </row>
    <row r="45" spans="1:12" s="23" customFormat="1" ht="12.75" x14ac:dyDescent="0.2">
      <c r="A45" s="36">
        <v>270</v>
      </c>
      <c r="B45" s="37" t="s">
        <v>904</v>
      </c>
      <c r="C45" s="15">
        <v>28500</v>
      </c>
      <c r="D45" s="15">
        <v>0</v>
      </c>
      <c r="E45" s="15">
        <f>SUM(Tabla4[[#This Row],[Crédito inicial]:[Modificaciones]])</f>
        <v>28500</v>
      </c>
      <c r="F45" s="15">
        <v>0</v>
      </c>
      <c r="G45" s="15">
        <v>25092.52</v>
      </c>
      <c r="H45" s="15">
        <v>25092.52</v>
      </c>
      <c r="I45" s="15">
        <v>25092.52</v>
      </c>
      <c r="J45" s="15">
        <v>25092.52</v>
      </c>
      <c r="K45" s="15">
        <v>0</v>
      </c>
      <c r="L45" s="15">
        <v>25092.52</v>
      </c>
    </row>
    <row r="46" spans="1:12" s="23" customFormat="1" ht="12.75" x14ac:dyDescent="0.2">
      <c r="A46" s="36">
        <v>300</v>
      </c>
      <c r="B46" s="37" t="s">
        <v>61</v>
      </c>
      <c r="C46" s="15">
        <v>60000</v>
      </c>
      <c r="D46" s="15">
        <v>-423.94999999999709</v>
      </c>
      <c r="E46" s="15">
        <f>SUM(Tabla4[[#This Row],[Crédito inicial]:[Modificaciones]])</f>
        <v>59576.05</v>
      </c>
      <c r="F46" s="15">
        <v>0</v>
      </c>
      <c r="G46" s="15">
        <v>45294.07</v>
      </c>
      <c r="H46" s="15">
        <v>24501.02</v>
      </c>
      <c r="I46" s="15">
        <v>24501.02</v>
      </c>
      <c r="J46" s="15">
        <v>24501.02</v>
      </c>
      <c r="K46" s="15">
        <v>0</v>
      </c>
      <c r="L46" s="15">
        <v>24501.02</v>
      </c>
    </row>
    <row r="47" spans="1:12" s="23" customFormat="1" ht="12.75" x14ac:dyDescent="0.2">
      <c r="A47" s="36">
        <v>352</v>
      </c>
      <c r="B47" s="37" t="s">
        <v>905</v>
      </c>
      <c r="C47" s="15">
        <v>319450</v>
      </c>
      <c r="D47" s="15">
        <v>0</v>
      </c>
      <c r="E47" s="15">
        <f>SUM(Tabla4[[#This Row],[Crédito inicial]:[Modificaciones]])</f>
        <v>319450</v>
      </c>
      <c r="F47" s="15">
        <v>0</v>
      </c>
      <c r="G47" s="15">
        <v>302440</v>
      </c>
      <c r="H47" s="15">
        <v>302440</v>
      </c>
      <c r="I47" s="15">
        <v>302440</v>
      </c>
      <c r="J47" s="15">
        <v>302440</v>
      </c>
      <c r="K47" s="15">
        <v>0</v>
      </c>
      <c r="L47" s="15">
        <v>302440</v>
      </c>
    </row>
    <row r="48" spans="1:12" s="23" customFormat="1" ht="12.75" x14ac:dyDescent="0.2">
      <c r="A48" s="36">
        <v>359</v>
      </c>
      <c r="B48" s="37" t="s">
        <v>63</v>
      </c>
      <c r="C48" s="15">
        <v>30000</v>
      </c>
      <c r="D48" s="15">
        <v>32233.65</v>
      </c>
      <c r="E48" s="15">
        <f>SUM(Tabla4[[#This Row],[Crédito inicial]:[Modificaciones]])</f>
        <v>62233.65</v>
      </c>
      <c r="F48" s="15">
        <v>0</v>
      </c>
      <c r="G48" s="15">
        <v>79242.91</v>
      </c>
      <c r="H48" s="15">
        <v>79242.91</v>
      </c>
      <c r="I48" s="15">
        <v>79242.91</v>
      </c>
      <c r="J48" s="15">
        <v>79242.91</v>
      </c>
      <c r="K48" s="15">
        <v>0</v>
      </c>
      <c r="L48" s="15">
        <v>79242.91</v>
      </c>
    </row>
    <row r="49" spans="1:12" s="23" customFormat="1" ht="12.75" x14ac:dyDescent="0.2">
      <c r="A49" s="36">
        <v>444</v>
      </c>
      <c r="B49" s="37" t="s">
        <v>64</v>
      </c>
      <c r="C49" s="15">
        <v>1660140</v>
      </c>
      <c r="D49" s="15">
        <v>10678.199999999953</v>
      </c>
      <c r="E49" s="15">
        <f>SUM(Tabla4[[#This Row],[Crédito inicial]:[Modificaciones]])</f>
        <v>1670818.2</v>
      </c>
      <c r="F49" s="15">
        <v>0</v>
      </c>
      <c r="G49" s="15">
        <v>1662710.91</v>
      </c>
      <c r="H49" s="15">
        <v>1662710.91</v>
      </c>
      <c r="I49" s="15">
        <v>1662710.91</v>
      </c>
      <c r="J49" s="15">
        <v>1555617.31</v>
      </c>
      <c r="K49" s="15">
        <v>19717.93</v>
      </c>
      <c r="L49" s="15">
        <v>1575335.24</v>
      </c>
    </row>
    <row r="50" spans="1:12" s="23" customFormat="1" ht="12.75" x14ac:dyDescent="0.2">
      <c r="A50" s="36">
        <v>470</v>
      </c>
      <c r="B50" s="37" t="s">
        <v>65</v>
      </c>
      <c r="C50" s="15">
        <v>290000</v>
      </c>
      <c r="D50" s="15">
        <v>-16379.570000000007</v>
      </c>
      <c r="E50" s="15">
        <f>SUM(Tabla4[[#This Row],[Crédito inicial]:[Modificaciones]])</f>
        <v>273620.43</v>
      </c>
      <c r="F50" s="15">
        <v>0</v>
      </c>
      <c r="G50" s="15">
        <v>200284.89</v>
      </c>
      <c r="H50" s="15">
        <v>200284.89</v>
      </c>
      <c r="I50" s="15">
        <v>200284.89</v>
      </c>
      <c r="J50" s="15">
        <v>179638.49</v>
      </c>
      <c r="K50" s="15">
        <v>0</v>
      </c>
      <c r="L50" s="15">
        <v>179638.49</v>
      </c>
    </row>
    <row r="51" spans="1:12" s="23" customFormat="1" ht="12.75" x14ac:dyDescent="0.2">
      <c r="A51" s="36">
        <v>481</v>
      </c>
      <c r="B51" s="37" t="s">
        <v>66</v>
      </c>
      <c r="C51" s="15">
        <v>1010000</v>
      </c>
      <c r="D51" s="15">
        <v>0</v>
      </c>
      <c r="E51" s="15">
        <f>SUM(Tabla4[[#This Row],[Crédito inicial]:[Modificaciones]])</f>
        <v>1010000</v>
      </c>
      <c r="F51" s="15">
        <v>0</v>
      </c>
      <c r="G51" s="15">
        <v>503467.37</v>
      </c>
      <c r="H51" s="15">
        <v>500967.37</v>
      </c>
      <c r="I51" s="15">
        <v>484077.37</v>
      </c>
      <c r="J51" s="15">
        <v>436535.48</v>
      </c>
      <c r="K51" s="15">
        <v>0</v>
      </c>
      <c r="L51" s="15">
        <v>436535.48</v>
      </c>
    </row>
    <row r="52" spans="1:12" s="23" customFormat="1" ht="12.75" x14ac:dyDescent="0.2">
      <c r="A52" s="36">
        <v>482</v>
      </c>
      <c r="B52" s="37" t="s">
        <v>67</v>
      </c>
      <c r="C52" s="15">
        <v>4075199</v>
      </c>
      <c r="D52" s="15">
        <v>83433.689999999944</v>
      </c>
      <c r="E52" s="15">
        <f>SUM(Tabla4[[#This Row],[Crédito inicial]:[Modificaciones]])</f>
        <v>4158632.69</v>
      </c>
      <c r="F52" s="15">
        <v>0</v>
      </c>
      <c r="G52" s="15">
        <v>3762611.67</v>
      </c>
      <c r="H52" s="15">
        <v>3751742.22</v>
      </c>
      <c r="I52" s="15">
        <v>3019496.67</v>
      </c>
      <c r="J52" s="15">
        <v>2640965.6</v>
      </c>
      <c r="K52" s="15">
        <v>0</v>
      </c>
      <c r="L52" s="15">
        <v>2640965.6</v>
      </c>
    </row>
    <row r="53" spans="1:12" s="23" customFormat="1" ht="12.75" x14ac:dyDescent="0.2">
      <c r="A53" s="36">
        <v>484</v>
      </c>
      <c r="B53" s="37" t="s">
        <v>68</v>
      </c>
      <c r="C53" s="15">
        <v>182385</v>
      </c>
      <c r="D53" s="15">
        <v>6250</v>
      </c>
      <c r="E53" s="15">
        <f>SUM(Tabla4[[#This Row],[Crédito inicial]:[Modificaciones]])</f>
        <v>188635</v>
      </c>
      <c r="F53" s="15">
        <v>0</v>
      </c>
      <c r="G53" s="15">
        <v>153340</v>
      </c>
      <c r="H53" s="15">
        <v>153340</v>
      </c>
      <c r="I53" s="15">
        <v>150590</v>
      </c>
      <c r="J53" s="15">
        <v>138490</v>
      </c>
      <c r="K53" s="15">
        <v>0</v>
      </c>
      <c r="L53" s="15">
        <v>138490</v>
      </c>
    </row>
    <row r="54" spans="1:12" s="23" customFormat="1" ht="12.75" x14ac:dyDescent="0.2">
      <c r="A54" s="36">
        <v>499</v>
      </c>
      <c r="B54" s="37" t="s">
        <v>1277</v>
      </c>
      <c r="C54" s="15">
        <v>0</v>
      </c>
      <c r="D54" s="15">
        <v>9700</v>
      </c>
      <c r="E54" s="15">
        <f>SUM(Tabla4[[#This Row],[Crédito inicial]:[Modificaciones]])</f>
        <v>9700</v>
      </c>
      <c r="F54" s="15">
        <v>0</v>
      </c>
      <c r="G54" s="15">
        <v>9700</v>
      </c>
      <c r="H54" s="15">
        <v>9700</v>
      </c>
      <c r="I54" s="15">
        <v>9700</v>
      </c>
      <c r="J54" s="15">
        <v>9700</v>
      </c>
      <c r="K54" s="15">
        <v>0</v>
      </c>
      <c r="L54" s="15">
        <v>9700</v>
      </c>
    </row>
    <row r="55" spans="1:12" s="23" customFormat="1" ht="12.75" x14ac:dyDescent="0.2">
      <c r="A55" s="36">
        <v>500</v>
      </c>
      <c r="B55" s="37" t="s">
        <v>28</v>
      </c>
      <c r="C55" s="15">
        <v>300000</v>
      </c>
      <c r="D55" s="15">
        <v>-235837.37</v>
      </c>
      <c r="E55" s="15">
        <f>SUM(Tabla4[[#This Row],[Crédito inicial]:[Modificaciones]])</f>
        <v>64162.630000000005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1:12" s="23" customFormat="1" ht="12.75" x14ac:dyDescent="0.2">
      <c r="A56" s="36">
        <v>622</v>
      </c>
      <c r="B56" s="37" t="s">
        <v>69</v>
      </c>
      <c r="C56" s="15">
        <v>4318965</v>
      </c>
      <c r="D56" s="15">
        <v>1134822.8099999996</v>
      </c>
      <c r="E56" s="15">
        <f>SUM(Tabla4[[#This Row],[Crédito inicial]:[Modificaciones]])</f>
        <v>5453787.8099999996</v>
      </c>
      <c r="F56" s="15">
        <v>0</v>
      </c>
      <c r="G56" s="15">
        <v>1386105.16</v>
      </c>
      <c r="H56" s="15">
        <v>1358389.11</v>
      </c>
      <c r="I56" s="15">
        <v>1144430.8600000001</v>
      </c>
      <c r="J56" s="15">
        <v>1065743.42</v>
      </c>
      <c r="K56" s="15">
        <v>0</v>
      </c>
      <c r="L56" s="15">
        <v>1065743.42</v>
      </c>
    </row>
    <row r="57" spans="1:12" s="23" customFormat="1" ht="12.75" x14ac:dyDescent="0.2">
      <c r="A57" s="36">
        <v>623</v>
      </c>
      <c r="B57" s="37" t="s">
        <v>70</v>
      </c>
      <c r="C57" s="15">
        <v>872030</v>
      </c>
      <c r="D57" s="15">
        <v>1148544.28</v>
      </c>
      <c r="E57" s="15">
        <f>SUM(Tabla4[[#This Row],[Crédito inicial]:[Modificaciones]])</f>
        <v>2020574.28</v>
      </c>
      <c r="F57" s="15">
        <v>0</v>
      </c>
      <c r="G57" s="15">
        <v>90053.57</v>
      </c>
      <c r="H57" s="15">
        <v>90053.57</v>
      </c>
      <c r="I57" s="15">
        <v>90053.57</v>
      </c>
      <c r="J57" s="15">
        <v>61261.97</v>
      </c>
      <c r="K57" s="15">
        <v>0</v>
      </c>
      <c r="L57" s="15">
        <v>61261.97</v>
      </c>
    </row>
    <row r="58" spans="1:12" s="23" customFormat="1" ht="12.75" x14ac:dyDescent="0.2">
      <c r="A58" s="36">
        <v>624</v>
      </c>
      <c r="B58" s="37" t="s">
        <v>49</v>
      </c>
      <c r="C58" s="15">
        <v>0</v>
      </c>
      <c r="D58" s="15">
        <v>0</v>
      </c>
      <c r="E58" s="15">
        <f>SUM(Tabla4[[#This Row],[Crédito inicial]:[Modificaciones]])</f>
        <v>0</v>
      </c>
      <c r="F58" s="15">
        <v>0</v>
      </c>
      <c r="G58" s="15">
        <v>8470</v>
      </c>
      <c r="H58" s="15">
        <v>8470</v>
      </c>
      <c r="I58" s="15">
        <v>8470</v>
      </c>
      <c r="J58" s="15">
        <v>8470</v>
      </c>
      <c r="K58" s="15">
        <v>0</v>
      </c>
      <c r="L58" s="15">
        <v>8470</v>
      </c>
    </row>
    <row r="59" spans="1:12" s="23" customFormat="1" ht="12.75" x14ac:dyDescent="0.2">
      <c r="A59" s="36">
        <v>625</v>
      </c>
      <c r="B59" s="37" t="s">
        <v>50</v>
      </c>
      <c r="C59" s="15">
        <v>1436566</v>
      </c>
      <c r="D59" s="15">
        <v>452158.87999999989</v>
      </c>
      <c r="E59" s="15">
        <f>SUM(Tabla4[[#This Row],[Crédito inicial]:[Modificaciones]])</f>
        <v>1888724.88</v>
      </c>
      <c r="F59" s="15">
        <v>0</v>
      </c>
      <c r="G59" s="15">
        <v>1980378.54</v>
      </c>
      <c r="H59" s="15">
        <v>1932833.54</v>
      </c>
      <c r="I59" s="15">
        <v>1932833.54</v>
      </c>
      <c r="J59" s="15">
        <v>1632825.86</v>
      </c>
      <c r="K59" s="15">
        <v>762.3</v>
      </c>
      <c r="L59" s="15">
        <v>1633588.16</v>
      </c>
    </row>
    <row r="60" spans="1:12" s="23" customFormat="1" ht="12.75" x14ac:dyDescent="0.2">
      <c r="A60" s="36">
        <v>626</v>
      </c>
      <c r="B60" s="37" t="s">
        <v>71</v>
      </c>
      <c r="C60" s="15">
        <v>800000</v>
      </c>
      <c r="D60" s="15">
        <v>497471.56000000006</v>
      </c>
      <c r="E60" s="15">
        <f>SUM(Tabla4[[#This Row],[Crédito inicial]:[Modificaciones]])</f>
        <v>1297471.56</v>
      </c>
      <c r="F60" s="15">
        <v>0</v>
      </c>
      <c r="G60" s="15">
        <v>4871917.59</v>
      </c>
      <c r="H60" s="15">
        <v>4871829.59</v>
      </c>
      <c r="I60" s="15">
        <v>4871829.59</v>
      </c>
      <c r="J60" s="15">
        <v>2716929.24</v>
      </c>
      <c r="K60" s="15">
        <v>0</v>
      </c>
      <c r="L60" s="15">
        <v>2716929.24</v>
      </c>
    </row>
    <row r="61" spans="1:12" s="23" customFormat="1" ht="12.75" x14ac:dyDescent="0.2">
      <c r="A61" s="36">
        <v>628</v>
      </c>
      <c r="B61" s="37" t="s">
        <v>72</v>
      </c>
      <c r="C61" s="15">
        <v>312500</v>
      </c>
      <c r="D61" s="15">
        <v>0</v>
      </c>
      <c r="E61" s="15">
        <f>SUM(Tabla4[[#This Row],[Crédito inicial]:[Modificaciones]])</f>
        <v>312500</v>
      </c>
      <c r="F61" s="15">
        <v>0</v>
      </c>
      <c r="G61" s="15">
        <v>287630.19</v>
      </c>
      <c r="H61" s="15">
        <v>287630.19</v>
      </c>
      <c r="I61" s="15">
        <v>287630.19</v>
      </c>
      <c r="J61" s="15">
        <v>287630.19</v>
      </c>
      <c r="K61" s="15">
        <v>0</v>
      </c>
      <c r="L61" s="15">
        <v>287630.19</v>
      </c>
    </row>
    <row r="62" spans="1:12" s="23" customFormat="1" ht="12.75" x14ac:dyDescent="0.2">
      <c r="A62" s="36">
        <v>641</v>
      </c>
      <c r="B62" s="37" t="s">
        <v>73</v>
      </c>
      <c r="C62" s="15">
        <v>899374</v>
      </c>
      <c r="D62" s="15">
        <v>2373155.31</v>
      </c>
      <c r="E62" s="15">
        <f>SUM(Tabla4[[#This Row],[Crédito inicial]:[Modificaciones]])</f>
        <v>3272529.31</v>
      </c>
      <c r="F62" s="15">
        <v>0</v>
      </c>
      <c r="G62" s="15">
        <v>1956055.37</v>
      </c>
      <c r="H62" s="15">
        <v>1956055.37</v>
      </c>
      <c r="I62" s="15">
        <v>1956055.37</v>
      </c>
      <c r="J62" s="15">
        <v>1951022.45</v>
      </c>
      <c r="K62" s="15">
        <v>12897.54</v>
      </c>
      <c r="L62" s="15">
        <v>1963919.99</v>
      </c>
    </row>
    <row r="63" spans="1:12" s="23" customFormat="1" ht="12.75" x14ac:dyDescent="0.2">
      <c r="A63" s="36">
        <v>644</v>
      </c>
      <c r="B63" s="37" t="s">
        <v>74</v>
      </c>
      <c r="C63" s="15">
        <v>12723500</v>
      </c>
      <c r="D63" s="15">
        <v>2647882.1300000008</v>
      </c>
      <c r="E63" s="15">
        <f>SUM(Tabla4[[#This Row],[Crédito inicial]:[Modificaciones]])</f>
        <v>15371382.130000001</v>
      </c>
      <c r="F63" s="15">
        <v>0</v>
      </c>
      <c r="G63" s="15">
        <v>5390518.3700000001</v>
      </c>
      <c r="H63" s="15">
        <v>5390518.3700000001</v>
      </c>
      <c r="I63" s="15">
        <v>5390518.3700000001</v>
      </c>
      <c r="J63" s="15">
        <v>5287851.37</v>
      </c>
      <c r="K63" s="15">
        <v>55903.62</v>
      </c>
      <c r="L63" s="15">
        <v>5343754.99</v>
      </c>
    </row>
    <row r="64" spans="1:12" s="23" customFormat="1" ht="12.75" x14ac:dyDescent="0.2">
      <c r="A64" s="36">
        <v>645</v>
      </c>
      <c r="B64" s="37" t="s">
        <v>75</v>
      </c>
      <c r="C64" s="15">
        <v>12480500</v>
      </c>
      <c r="D64" s="15">
        <v>2865912.58</v>
      </c>
      <c r="E64" s="15">
        <f>SUM(Tabla4[[#This Row],[Crédito inicial]:[Modificaciones]])</f>
        <v>15346412.58</v>
      </c>
      <c r="F64" s="15">
        <v>0</v>
      </c>
      <c r="G64" s="15">
        <v>8952954.2400000002</v>
      </c>
      <c r="H64" s="15">
        <v>8920624.2400000002</v>
      </c>
      <c r="I64" s="15">
        <v>8920624.2400000002</v>
      </c>
      <c r="J64" s="15">
        <v>8902625.2400000002</v>
      </c>
      <c r="K64" s="15">
        <v>39647.39</v>
      </c>
      <c r="L64" s="15">
        <v>8942272.6300000008</v>
      </c>
    </row>
    <row r="65" spans="1:12" s="23" customFormat="1" ht="12.75" x14ac:dyDescent="0.2">
      <c r="A65" s="36">
        <v>646</v>
      </c>
      <c r="B65" s="37" t="s">
        <v>76</v>
      </c>
      <c r="C65" s="15">
        <v>8847680</v>
      </c>
      <c r="D65" s="15">
        <v>5551661.7300000004</v>
      </c>
      <c r="E65" s="15">
        <f>SUM(Tabla4[[#This Row],[Crédito inicial]:[Modificaciones]])</f>
        <v>14399341.73</v>
      </c>
      <c r="F65" s="15">
        <v>0</v>
      </c>
      <c r="G65" s="15">
        <v>4440084.59</v>
      </c>
      <c r="H65" s="15">
        <v>4440084.59</v>
      </c>
      <c r="I65" s="15">
        <v>4440084.59</v>
      </c>
      <c r="J65" s="15">
        <v>4439877.9800000004</v>
      </c>
      <c r="K65" s="15">
        <v>2121.9</v>
      </c>
      <c r="L65" s="15">
        <v>4441999.88</v>
      </c>
    </row>
    <row r="66" spans="1:12" s="23" customFormat="1" ht="12.75" x14ac:dyDescent="0.2">
      <c r="A66" s="36">
        <v>647</v>
      </c>
      <c r="B66" s="37" t="s">
        <v>77</v>
      </c>
      <c r="C66" s="15">
        <v>420000</v>
      </c>
      <c r="D66" s="15">
        <v>327030.71999999997</v>
      </c>
      <c r="E66" s="15">
        <f>SUM(Tabla4[[#This Row],[Crédito inicial]:[Modificaciones]])</f>
        <v>747030.72</v>
      </c>
      <c r="F66" s="15">
        <v>0</v>
      </c>
      <c r="G66" s="15">
        <v>359378.32</v>
      </c>
      <c r="H66" s="15">
        <v>359378.32</v>
      </c>
      <c r="I66" s="15">
        <v>359378.32</v>
      </c>
      <c r="J66" s="15">
        <v>353836.88</v>
      </c>
      <c r="K66" s="15">
        <v>18.41</v>
      </c>
      <c r="L66" s="15">
        <v>353855.29</v>
      </c>
    </row>
    <row r="67" spans="1:12" s="23" customFormat="1" ht="12.75" x14ac:dyDescent="0.2">
      <c r="A67" s="36">
        <v>648</v>
      </c>
      <c r="B67" s="37" t="s">
        <v>78</v>
      </c>
      <c r="C67" s="15">
        <v>7500000</v>
      </c>
      <c r="D67" s="15">
        <v>0</v>
      </c>
      <c r="E67" s="15">
        <f>SUM(Tabla4[[#This Row],[Crédito inicial]:[Modificaciones]])</f>
        <v>7500000</v>
      </c>
      <c r="F67" s="15">
        <v>0</v>
      </c>
      <c r="G67" s="15">
        <v>4873106.2</v>
      </c>
      <c r="H67" s="15">
        <v>4873106.2</v>
      </c>
      <c r="I67" s="15">
        <v>4873106.2</v>
      </c>
      <c r="J67" s="15">
        <v>4873106.2</v>
      </c>
      <c r="K67" s="15">
        <v>984.07</v>
      </c>
      <c r="L67" s="15">
        <v>4874090.2699999996</v>
      </c>
    </row>
    <row r="68" spans="1:12" s="23" customFormat="1" ht="12.75" x14ac:dyDescent="0.2">
      <c r="A68" s="36">
        <v>649</v>
      </c>
      <c r="B68" s="37" t="s">
        <v>79</v>
      </c>
      <c r="C68" s="15">
        <v>0</v>
      </c>
      <c r="D68" s="15">
        <v>208.3</v>
      </c>
      <c r="E68" s="15">
        <f>SUM(Tabla4[[#This Row],[Crédito inicial]:[Modificaciones]])</f>
        <v>208.3</v>
      </c>
      <c r="F68" s="15">
        <v>0</v>
      </c>
      <c r="G68" s="15">
        <v>0.85</v>
      </c>
      <c r="H68" s="15">
        <v>0.85</v>
      </c>
      <c r="I68" s="15">
        <v>0.85</v>
      </c>
      <c r="J68" s="15">
        <v>0.85</v>
      </c>
      <c r="K68" s="15">
        <v>0</v>
      </c>
      <c r="L68" s="15">
        <v>0.85</v>
      </c>
    </row>
    <row r="69" spans="1:12" s="23" customFormat="1" ht="12.75" x14ac:dyDescent="0.2">
      <c r="A69" s="36">
        <v>831</v>
      </c>
      <c r="B69" s="37" t="s">
        <v>80</v>
      </c>
      <c r="C69" s="15">
        <v>70000</v>
      </c>
      <c r="D69" s="15">
        <v>-1120</v>
      </c>
      <c r="E69" s="15">
        <f>SUM(Tabla4[[#This Row],[Crédito inicial]:[Modificaciones]])</f>
        <v>68880</v>
      </c>
      <c r="F69" s="15">
        <v>0</v>
      </c>
      <c r="G69" s="15">
        <v>59517</v>
      </c>
      <c r="H69" s="15">
        <v>59517</v>
      </c>
      <c r="I69" s="15">
        <v>59517</v>
      </c>
      <c r="J69" s="15">
        <v>59517</v>
      </c>
      <c r="K69" s="15">
        <v>0</v>
      </c>
      <c r="L69" s="15">
        <v>59517</v>
      </c>
    </row>
    <row r="70" spans="1:12" s="23" customFormat="1" ht="12.75" x14ac:dyDescent="0.2">
      <c r="A70" s="36">
        <v>860</v>
      </c>
      <c r="B70" s="37" t="s">
        <v>81</v>
      </c>
      <c r="C70" s="15">
        <v>0</v>
      </c>
      <c r="D70" s="15">
        <v>1330</v>
      </c>
      <c r="E70" s="15">
        <f>SUM(Tabla4[[#This Row],[Crédito inicial]:[Modificaciones]])</f>
        <v>1330</v>
      </c>
      <c r="F70" s="15">
        <v>0</v>
      </c>
      <c r="G70" s="15">
        <v>1330</v>
      </c>
      <c r="H70" s="15">
        <v>1330</v>
      </c>
      <c r="I70" s="15">
        <v>1330</v>
      </c>
      <c r="J70" s="15">
        <v>1330</v>
      </c>
      <c r="K70" s="15">
        <v>0</v>
      </c>
      <c r="L70" s="15">
        <v>1330</v>
      </c>
    </row>
    <row r="71" spans="1:12" s="23" customFormat="1" ht="12.75" x14ac:dyDescent="0.2">
      <c r="A71" s="36">
        <v>952</v>
      </c>
      <c r="B71" s="37" t="s">
        <v>82</v>
      </c>
      <c r="C71" s="15">
        <v>764508</v>
      </c>
      <c r="D71" s="15">
        <v>0</v>
      </c>
      <c r="E71" s="15">
        <f>SUM(Tabla4[[#This Row],[Crédito inicial]:[Modificaciones]])</f>
        <v>764508</v>
      </c>
      <c r="F71" s="15">
        <f t="shared" ref="D71:L71" si="0">SUBTOTAL(109,F12:F70)</f>
        <v>0</v>
      </c>
      <c r="G71" s="15">
        <v>763870.71999999997</v>
      </c>
      <c r="H71" s="15">
        <v>763870.71999999997</v>
      </c>
      <c r="I71" s="15">
        <v>763870.71999999997</v>
      </c>
      <c r="J71" s="15">
        <v>763870.71999999997</v>
      </c>
      <c r="K71" s="15">
        <v>0</v>
      </c>
      <c r="L71" s="15">
        <v>763870.71999999997</v>
      </c>
    </row>
    <row r="72" spans="1:12" s="23" customFormat="1" ht="12.75" x14ac:dyDescent="0.2">
      <c r="A72" s="36"/>
      <c r="B72" s="37" t="s">
        <v>83</v>
      </c>
      <c r="C72" s="15">
        <f>SUBTOTAL(109,Tabla4[Crédito inicial])</f>
        <v>227915618</v>
      </c>
      <c r="D72" s="15">
        <f>SUBTOTAL(109,Tabla4[Modificaciones])</f>
        <v>17621093.970000003</v>
      </c>
      <c r="E72" s="15">
        <f>SUBTOTAL(109,Tabla4[Cred. Total.])</f>
        <v>245536711.97</v>
      </c>
      <c r="F72" s="15">
        <f>SUBTOTAL(109,Tabla4[Desgloses])</f>
        <v>0</v>
      </c>
      <c r="G72" s="15">
        <f>SUBTOTAL(109,Tabla4[Reten. de Cred.])</f>
        <v>205076678.79999989</v>
      </c>
      <c r="H72" s="15">
        <f>SUBTOTAL(109,Tabla4[Autorizaciones])</f>
        <v>204743914.50999993</v>
      </c>
      <c r="I72" s="15">
        <f>SUBTOTAL(109,Tabla4[Compromisos])</f>
        <v>203685678.45999995</v>
      </c>
      <c r="J72" s="15">
        <f>SUBTOTAL(109,Tabla4[Oblig. Recon.])</f>
        <v>197117034.99999991</v>
      </c>
      <c r="K72" s="15">
        <f>SUBTOTAL(109,Tabla4[Reintegros])</f>
        <v>508301.32999999996</v>
      </c>
      <c r="L72" s="15">
        <f>SUBTOTAL(109,Tabla4[Pagos])</f>
        <v>197625336.32999992</v>
      </c>
    </row>
  </sheetData>
  <mergeCells count="2">
    <mergeCell ref="I4:K4"/>
    <mergeCell ref="A10:K10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D28A-6467-4BFB-A272-4EE374C23E1B}">
  <sheetPr>
    <tabColor theme="5" tint="0.59999389629810485"/>
  </sheetPr>
  <dimension ref="A1:L211"/>
  <sheetViews>
    <sheetView workbookViewId="0">
      <pane ySplit="8" topLeftCell="A9" activePane="bottomLeft" state="frozen"/>
      <selection pane="bottomLeft" activeCell="B5" sqref="B5"/>
    </sheetView>
  </sheetViews>
  <sheetFormatPr baseColWidth="10" defaultRowHeight="15" x14ac:dyDescent="0.25"/>
  <cols>
    <col min="1" max="1" width="14.5703125" customWidth="1"/>
    <col min="2" max="2" width="94.140625" bestFit="1" customWidth="1"/>
    <col min="3" max="3" width="15.42578125" customWidth="1"/>
    <col min="4" max="4" width="16.7109375" customWidth="1"/>
    <col min="5" max="5" width="14.7109375" bestFit="1" customWidth="1"/>
    <col min="6" max="6" width="12" customWidth="1"/>
    <col min="7" max="7" width="16.85546875" customWidth="1"/>
    <col min="8" max="8" width="16.28515625" customWidth="1"/>
    <col min="9" max="9" width="15.28515625" customWidth="1"/>
    <col min="10" max="10" width="14.85546875" customWidth="1"/>
    <col min="11" max="11" width="12.7109375" customWidth="1"/>
    <col min="12" max="12" width="14.7109375" bestFit="1" customWidth="1"/>
  </cols>
  <sheetData>
    <row r="1" spans="1:12" s="7" customFormat="1" ht="51" customHeight="1" thickBot="1" x14ac:dyDescent="0.3">
      <c r="A1" s="2"/>
      <c r="B1" s="3"/>
      <c r="C1" s="3"/>
      <c r="D1" s="3"/>
      <c r="E1" s="4"/>
      <c r="F1" s="5"/>
      <c r="G1" s="6"/>
      <c r="H1" s="4"/>
      <c r="I1" s="32" t="s">
        <v>0</v>
      </c>
      <c r="J1" s="32"/>
      <c r="K1" s="32"/>
    </row>
    <row r="2" spans="1:12" s="8" customFormat="1" ht="15.75" customHeight="1" x14ac:dyDescent="0.25"/>
    <row r="3" spans="1:12" s="8" customFormat="1" ht="15" customHeight="1" x14ac:dyDescent="0.25">
      <c r="A3" s="8" t="s">
        <v>1723</v>
      </c>
    </row>
    <row r="4" spans="1:12" s="8" customFormat="1" x14ac:dyDescent="0.25">
      <c r="A4" t="s">
        <v>1</v>
      </c>
    </row>
    <row r="5" spans="1:12" s="8" customFormat="1" x14ac:dyDescent="0.25">
      <c r="A5" s="1" t="s">
        <v>1724</v>
      </c>
    </row>
    <row r="7" spans="1:12" s="8" customFormat="1" ht="15.75" x14ac:dyDescent="0.25">
      <c r="A7" s="33" t="s">
        <v>2077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2" x14ac:dyDescent="0.25">
      <c r="A8" s="23" t="s">
        <v>941</v>
      </c>
      <c r="B8" s="23" t="s">
        <v>938</v>
      </c>
      <c r="C8" s="23" t="s">
        <v>3</v>
      </c>
      <c r="D8" s="23" t="s">
        <v>1697</v>
      </c>
      <c r="E8" s="23" t="s">
        <v>2078</v>
      </c>
      <c r="F8" s="23" t="s">
        <v>2079</v>
      </c>
      <c r="G8" s="23" t="s">
        <v>2080</v>
      </c>
      <c r="H8" s="23" t="s">
        <v>2081</v>
      </c>
      <c r="I8" s="23" t="s">
        <v>5</v>
      </c>
      <c r="J8" s="23" t="s">
        <v>2082</v>
      </c>
      <c r="K8" s="23" t="s">
        <v>6</v>
      </c>
      <c r="L8" s="23" t="s">
        <v>2083</v>
      </c>
    </row>
    <row r="9" spans="1:12" x14ac:dyDescent="0.25">
      <c r="A9" s="23" t="s">
        <v>84</v>
      </c>
      <c r="B9" s="23" t="s">
        <v>30</v>
      </c>
      <c r="C9" s="15">
        <v>155247</v>
      </c>
      <c r="D9" s="15">
        <v>1146.1499999999942</v>
      </c>
      <c r="E9" s="15">
        <v>156393.15</v>
      </c>
      <c r="F9" s="15">
        <v>0</v>
      </c>
      <c r="G9" s="15">
        <v>156393.15</v>
      </c>
      <c r="H9" s="15">
        <v>156393.15</v>
      </c>
      <c r="I9" s="15">
        <v>156393.15</v>
      </c>
      <c r="J9" s="15">
        <v>156393.15</v>
      </c>
      <c r="K9" s="15">
        <v>0</v>
      </c>
      <c r="L9" s="15">
        <v>156393.15</v>
      </c>
    </row>
    <row r="10" spans="1:12" x14ac:dyDescent="0.25">
      <c r="A10" s="23" t="s">
        <v>85</v>
      </c>
      <c r="B10" s="23" t="s">
        <v>31</v>
      </c>
      <c r="C10" s="15">
        <v>410372</v>
      </c>
      <c r="D10" s="15">
        <v>0</v>
      </c>
      <c r="E10" s="15">
        <v>410372</v>
      </c>
      <c r="F10" s="15">
        <v>0</v>
      </c>
      <c r="G10" s="15">
        <v>409560.01</v>
      </c>
      <c r="H10" s="15">
        <v>409560.01</v>
      </c>
      <c r="I10" s="15">
        <v>409560.01</v>
      </c>
      <c r="J10" s="15">
        <v>409560.01</v>
      </c>
      <c r="K10" s="15">
        <v>0</v>
      </c>
      <c r="L10" s="15">
        <v>409560.01</v>
      </c>
    </row>
    <row r="11" spans="1:12" x14ac:dyDescent="0.25">
      <c r="A11" s="23" t="s">
        <v>86</v>
      </c>
      <c r="B11" s="23" t="s">
        <v>32</v>
      </c>
      <c r="C11" s="15">
        <v>35443627</v>
      </c>
      <c r="D11" s="15">
        <v>0</v>
      </c>
      <c r="E11" s="15">
        <v>35443627</v>
      </c>
      <c r="F11" s="15">
        <v>0</v>
      </c>
      <c r="G11" s="15">
        <v>115.76</v>
      </c>
      <c r="H11" s="15">
        <v>115.76</v>
      </c>
      <c r="I11" s="15">
        <v>115.76</v>
      </c>
      <c r="J11" s="15">
        <v>115.76</v>
      </c>
      <c r="K11" s="15">
        <v>0</v>
      </c>
      <c r="L11" s="15">
        <v>115.76</v>
      </c>
    </row>
    <row r="12" spans="1:12" x14ac:dyDescent="0.25">
      <c r="A12" s="23" t="s">
        <v>87</v>
      </c>
      <c r="B12" s="23" t="s">
        <v>264</v>
      </c>
      <c r="C12" s="15">
        <v>0</v>
      </c>
      <c r="D12" s="15">
        <v>0</v>
      </c>
      <c r="E12" s="15">
        <v>0</v>
      </c>
      <c r="F12" s="15">
        <v>0</v>
      </c>
      <c r="G12" s="15">
        <v>13809028.470000001</v>
      </c>
      <c r="H12" s="15">
        <v>13809028.470000001</v>
      </c>
      <c r="I12" s="15">
        <v>13809028.470000001</v>
      </c>
      <c r="J12" s="15">
        <v>13809028.470000001</v>
      </c>
      <c r="K12" s="15">
        <v>0</v>
      </c>
      <c r="L12" s="15">
        <v>13809028.470000001</v>
      </c>
    </row>
    <row r="13" spans="1:12" x14ac:dyDescent="0.25">
      <c r="A13" s="23" t="s">
        <v>88</v>
      </c>
      <c r="B13" s="23" t="s">
        <v>265</v>
      </c>
      <c r="C13" s="15">
        <v>0</v>
      </c>
      <c r="D13" s="15">
        <v>0</v>
      </c>
      <c r="E13" s="15">
        <v>0</v>
      </c>
      <c r="F13" s="15">
        <v>0</v>
      </c>
      <c r="G13" s="15">
        <v>1417352.28</v>
      </c>
      <c r="H13" s="15">
        <v>1417352.28</v>
      </c>
      <c r="I13" s="15">
        <v>1417352.28</v>
      </c>
      <c r="J13" s="15">
        <v>1417352.28</v>
      </c>
      <c r="K13" s="15">
        <v>0</v>
      </c>
      <c r="L13" s="15">
        <v>1417352.28</v>
      </c>
    </row>
    <row r="14" spans="1:12" x14ac:dyDescent="0.25">
      <c r="A14" s="23" t="s">
        <v>89</v>
      </c>
      <c r="B14" s="23" t="s">
        <v>266</v>
      </c>
      <c r="C14" s="15">
        <v>0</v>
      </c>
      <c r="D14" s="15">
        <v>0</v>
      </c>
      <c r="E14" s="15">
        <v>0</v>
      </c>
      <c r="F14" s="15">
        <v>0</v>
      </c>
      <c r="G14" s="15">
        <v>2862145</v>
      </c>
      <c r="H14" s="15">
        <v>2862145</v>
      </c>
      <c r="I14" s="15">
        <v>2862145</v>
      </c>
      <c r="J14" s="15">
        <v>2862145</v>
      </c>
      <c r="K14" s="15">
        <v>0</v>
      </c>
      <c r="L14" s="15">
        <v>2862145</v>
      </c>
    </row>
    <row r="15" spans="1:12" x14ac:dyDescent="0.25">
      <c r="A15" s="23" t="s">
        <v>90</v>
      </c>
      <c r="B15" s="23" t="s">
        <v>267</v>
      </c>
      <c r="C15" s="15">
        <v>0</v>
      </c>
      <c r="D15" s="15">
        <v>0</v>
      </c>
      <c r="E15" s="15">
        <v>0</v>
      </c>
      <c r="F15" s="15">
        <v>0</v>
      </c>
      <c r="G15" s="15">
        <v>1656695.51</v>
      </c>
      <c r="H15" s="15">
        <v>1656695.51</v>
      </c>
      <c r="I15" s="15">
        <v>1656695.51</v>
      </c>
      <c r="J15" s="15">
        <v>1656695.51</v>
      </c>
      <c r="K15" s="15">
        <v>0</v>
      </c>
      <c r="L15" s="15">
        <v>1656695.51</v>
      </c>
    </row>
    <row r="16" spans="1:12" x14ac:dyDescent="0.25">
      <c r="A16" s="23" t="s">
        <v>91</v>
      </c>
      <c r="B16" s="23" t="s">
        <v>268</v>
      </c>
      <c r="C16" s="15">
        <v>0</v>
      </c>
      <c r="D16" s="15">
        <v>0</v>
      </c>
      <c r="E16" s="15">
        <v>0</v>
      </c>
      <c r="F16" s="15">
        <v>0</v>
      </c>
      <c r="G16" s="15">
        <v>5949582.4100000001</v>
      </c>
      <c r="H16" s="15">
        <v>5949582.4100000001</v>
      </c>
      <c r="I16" s="15">
        <v>5949582.4100000001</v>
      </c>
      <c r="J16" s="15">
        <v>5949582.4100000001</v>
      </c>
      <c r="K16" s="15">
        <v>0</v>
      </c>
      <c r="L16" s="15">
        <v>5949582.4100000001</v>
      </c>
    </row>
    <row r="17" spans="1:12" x14ac:dyDescent="0.25">
      <c r="A17" s="23" t="s">
        <v>92</v>
      </c>
      <c r="B17" s="23" t="s">
        <v>269</v>
      </c>
      <c r="C17" s="15">
        <v>0</v>
      </c>
      <c r="D17" s="15">
        <v>1462982.21</v>
      </c>
      <c r="E17" s="15">
        <v>1462982.21</v>
      </c>
      <c r="F17" s="15">
        <v>0</v>
      </c>
      <c r="G17" s="15">
        <v>5351211.8600000003</v>
      </c>
      <c r="H17" s="15">
        <v>5351211.8600000003</v>
      </c>
      <c r="I17" s="15">
        <v>5351211.8600000003</v>
      </c>
      <c r="J17" s="15">
        <v>5351211.8600000003</v>
      </c>
      <c r="K17" s="15">
        <v>0</v>
      </c>
      <c r="L17" s="15">
        <v>5351211.8600000003</v>
      </c>
    </row>
    <row r="18" spans="1:12" x14ac:dyDescent="0.25">
      <c r="A18" s="23" t="s">
        <v>93</v>
      </c>
      <c r="B18" s="23" t="s">
        <v>33</v>
      </c>
      <c r="C18" s="15">
        <v>43815559</v>
      </c>
      <c r="D18" s="15">
        <v>0</v>
      </c>
      <c r="E18" s="15">
        <v>43815559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1:12" x14ac:dyDescent="0.25">
      <c r="A19" s="23" t="s">
        <v>94</v>
      </c>
      <c r="B19" s="23" t="s">
        <v>270</v>
      </c>
      <c r="C19" s="15">
        <v>0</v>
      </c>
      <c r="D19" s="15">
        <v>0</v>
      </c>
      <c r="E19" s="15">
        <v>0</v>
      </c>
      <c r="F19" s="15">
        <v>0</v>
      </c>
      <c r="G19" s="15">
        <v>13751713.300000001</v>
      </c>
      <c r="H19" s="15">
        <v>13751713.300000001</v>
      </c>
      <c r="I19" s="15">
        <v>13751713.300000001</v>
      </c>
      <c r="J19" s="15">
        <v>13751713.300000001</v>
      </c>
      <c r="K19" s="15">
        <v>0</v>
      </c>
      <c r="L19" s="15">
        <v>13751713.300000001</v>
      </c>
    </row>
    <row r="20" spans="1:12" x14ac:dyDescent="0.25">
      <c r="A20" s="23" t="s">
        <v>95</v>
      </c>
      <c r="B20" s="23" t="s">
        <v>271</v>
      </c>
      <c r="C20" s="15">
        <v>0</v>
      </c>
      <c r="D20" s="15">
        <v>0</v>
      </c>
      <c r="E20" s="15">
        <v>0</v>
      </c>
      <c r="F20" s="15">
        <v>0</v>
      </c>
      <c r="G20" s="15">
        <v>15071829.279999999</v>
      </c>
      <c r="H20" s="15">
        <v>15071829.279999999</v>
      </c>
      <c r="I20" s="15">
        <v>15071829.279999999</v>
      </c>
      <c r="J20" s="15">
        <v>15071829.279999999</v>
      </c>
      <c r="K20" s="15">
        <v>0</v>
      </c>
      <c r="L20" s="15">
        <v>15071829.279999999</v>
      </c>
    </row>
    <row r="21" spans="1:12" x14ac:dyDescent="0.25">
      <c r="A21" s="23" t="s">
        <v>96</v>
      </c>
      <c r="B21" s="23" t="s">
        <v>272</v>
      </c>
      <c r="C21" s="15">
        <v>0</v>
      </c>
      <c r="D21" s="15">
        <v>0</v>
      </c>
      <c r="E21" s="15">
        <v>0</v>
      </c>
      <c r="F21" s="15">
        <v>0</v>
      </c>
      <c r="G21" s="15">
        <v>16282770.619999999</v>
      </c>
      <c r="H21" s="15">
        <v>16282770.619999999</v>
      </c>
      <c r="I21" s="15">
        <v>16282770.619999999</v>
      </c>
      <c r="J21" s="15">
        <v>16282770.619999999</v>
      </c>
      <c r="K21" s="15">
        <v>0</v>
      </c>
      <c r="L21" s="15">
        <v>16282770.619999999</v>
      </c>
    </row>
    <row r="22" spans="1:12" x14ac:dyDescent="0.25">
      <c r="A22" s="23" t="s">
        <v>97</v>
      </c>
      <c r="B22" s="23" t="s">
        <v>273</v>
      </c>
      <c r="C22" s="15">
        <v>0</v>
      </c>
      <c r="D22" s="15">
        <v>0</v>
      </c>
      <c r="E22" s="15">
        <v>0</v>
      </c>
      <c r="F22" s="15">
        <v>0</v>
      </c>
      <c r="G22" s="15">
        <v>4281477.8600000003</v>
      </c>
      <c r="H22" s="15">
        <v>4281477.8600000003</v>
      </c>
      <c r="I22" s="15">
        <v>4281477.8600000003</v>
      </c>
      <c r="J22" s="15">
        <v>4281477.8600000003</v>
      </c>
      <c r="K22" s="15">
        <v>0</v>
      </c>
      <c r="L22" s="15">
        <v>4281477.8600000003</v>
      </c>
    </row>
    <row r="23" spans="1:12" x14ac:dyDescent="0.25">
      <c r="A23" s="23" t="s">
        <v>98</v>
      </c>
      <c r="B23" s="23" t="s">
        <v>274</v>
      </c>
      <c r="C23" s="15">
        <v>0</v>
      </c>
      <c r="D23" s="15">
        <v>0</v>
      </c>
      <c r="E23" s="15">
        <v>0</v>
      </c>
      <c r="F23" s="15">
        <v>0</v>
      </c>
      <c r="G23" s="15">
        <v>286600.68</v>
      </c>
      <c r="H23" s="15">
        <v>286600.68</v>
      </c>
      <c r="I23" s="15">
        <v>286600.68</v>
      </c>
      <c r="J23" s="15">
        <v>286600.68</v>
      </c>
      <c r="K23" s="15">
        <v>0</v>
      </c>
      <c r="L23" s="15">
        <v>286600.68</v>
      </c>
    </row>
    <row r="24" spans="1:12" x14ac:dyDescent="0.25">
      <c r="A24" s="23" t="s">
        <v>99</v>
      </c>
      <c r="B24" s="23" t="s">
        <v>275</v>
      </c>
      <c r="C24" s="15">
        <v>0</v>
      </c>
      <c r="D24" s="15">
        <v>19377.07</v>
      </c>
      <c r="E24" s="15">
        <v>19377.07</v>
      </c>
      <c r="F24" s="15">
        <v>0</v>
      </c>
      <c r="G24" s="15">
        <v>21022.25</v>
      </c>
      <c r="H24" s="15">
        <v>21022.25</v>
      </c>
      <c r="I24" s="15">
        <v>21022.25</v>
      </c>
      <c r="J24" s="15">
        <v>21022.25</v>
      </c>
      <c r="K24" s="15">
        <v>0</v>
      </c>
      <c r="L24" s="15">
        <v>21022.25</v>
      </c>
    </row>
    <row r="25" spans="1:12" x14ac:dyDescent="0.25">
      <c r="A25" s="23" t="s">
        <v>100</v>
      </c>
      <c r="B25" s="23" t="s">
        <v>35</v>
      </c>
      <c r="C25" s="15">
        <v>587990</v>
      </c>
      <c r="D25" s="15">
        <v>0</v>
      </c>
      <c r="E25" s="15">
        <v>587990</v>
      </c>
      <c r="F25" s="15">
        <v>0</v>
      </c>
      <c r="G25" s="15">
        <v>31441.81</v>
      </c>
      <c r="H25" s="15">
        <v>31441.81</v>
      </c>
      <c r="I25" s="15">
        <v>31441.81</v>
      </c>
      <c r="J25" s="15">
        <v>31441.81</v>
      </c>
      <c r="K25" s="15">
        <v>0</v>
      </c>
      <c r="L25" s="15">
        <v>31441.81</v>
      </c>
    </row>
    <row r="26" spans="1:12" x14ac:dyDescent="0.25">
      <c r="A26" s="23" t="s">
        <v>101</v>
      </c>
      <c r="B26" s="23" t="s">
        <v>276</v>
      </c>
      <c r="C26" s="15">
        <v>0</v>
      </c>
      <c r="D26" s="15">
        <v>0</v>
      </c>
      <c r="E26" s="15">
        <v>0</v>
      </c>
      <c r="F26" s="15">
        <v>0</v>
      </c>
      <c r="G26" s="15">
        <v>471703.69</v>
      </c>
      <c r="H26" s="15">
        <v>471703.69</v>
      </c>
      <c r="I26" s="15">
        <v>471703.69</v>
      </c>
      <c r="J26" s="15">
        <v>471703.69</v>
      </c>
      <c r="K26" s="15">
        <v>0</v>
      </c>
      <c r="L26" s="15">
        <v>471703.69</v>
      </c>
    </row>
    <row r="27" spans="1:12" x14ac:dyDescent="0.25">
      <c r="A27" s="23" t="s">
        <v>102</v>
      </c>
      <c r="B27" s="23" t="s">
        <v>277</v>
      </c>
      <c r="C27" s="15">
        <v>0</v>
      </c>
      <c r="D27" s="15">
        <v>0</v>
      </c>
      <c r="E27" s="15">
        <v>0</v>
      </c>
      <c r="F27" s="15">
        <v>0</v>
      </c>
      <c r="G27" s="15">
        <v>124275</v>
      </c>
      <c r="H27" s="15">
        <v>124275</v>
      </c>
      <c r="I27" s="15">
        <v>124275</v>
      </c>
      <c r="J27" s="15">
        <v>124275</v>
      </c>
      <c r="K27" s="15">
        <v>0</v>
      </c>
      <c r="L27" s="15">
        <v>124275</v>
      </c>
    </row>
    <row r="28" spans="1:12" x14ac:dyDescent="0.25">
      <c r="A28" s="23" t="s">
        <v>103</v>
      </c>
      <c r="B28" s="23" t="s">
        <v>278</v>
      </c>
      <c r="C28" s="15">
        <v>0</v>
      </c>
      <c r="D28" s="15">
        <v>0</v>
      </c>
      <c r="E28" s="15">
        <v>0</v>
      </c>
      <c r="F28" s="15">
        <v>0</v>
      </c>
      <c r="G28" s="15">
        <v>1305.8599999999999</v>
      </c>
      <c r="H28" s="15">
        <v>1305.8599999999999</v>
      </c>
      <c r="I28" s="15">
        <v>1305.8599999999999</v>
      </c>
      <c r="J28" s="15">
        <v>1305.8599999999999</v>
      </c>
      <c r="K28" s="15">
        <v>0</v>
      </c>
      <c r="L28" s="15">
        <v>1305.8599999999999</v>
      </c>
    </row>
    <row r="29" spans="1:12" x14ac:dyDescent="0.25">
      <c r="A29" s="23" t="s">
        <v>104</v>
      </c>
      <c r="B29" s="23" t="s">
        <v>268</v>
      </c>
      <c r="C29" s="15">
        <v>0</v>
      </c>
      <c r="D29" s="15">
        <v>0</v>
      </c>
      <c r="E29" s="15">
        <v>0</v>
      </c>
      <c r="F29" s="15">
        <v>0</v>
      </c>
      <c r="G29" s="15">
        <v>68579.09</v>
      </c>
      <c r="H29" s="15">
        <v>68579.09</v>
      </c>
      <c r="I29" s="15">
        <v>68579.09</v>
      </c>
      <c r="J29" s="15">
        <v>68579.09</v>
      </c>
      <c r="K29" s="15">
        <v>0</v>
      </c>
      <c r="L29" s="15">
        <v>68579.09</v>
      </c>
    </row>
    <row r="30" spans="1:12" x14ac:dyDescent="0.25">
      <c r="A30" s="23" t="s">
        <v>105</v>
      </c>
      <c r="B30" s="23" t="s">
        <v>279</v>
      </c>
      <c r="C30" s="15">
        <v>0</v>
      </c>
      <c r="D30" s="15">
        <v>0</v>
      </c>
      <c r="E30" s="15">
        <v>0</v>
      </c>
      <c r="F30" s="15">
        <v>0</v>
      </c>
      <c r="G30" s="15">
        <v>2173.62</v>
      </c>
      <c r="H30" s="15">
        <v>2173.62</v>
      </c>
      <c r="I30" s="15">
        <v>2173.62</v>
      </c>
      <c r="J30" s="15">
        <v>2173.62</v>
      </c>
      <c r="K30" s="15">
        <v>0</v>
      </c>
      <c r="L30" s="15">
        <v>2173.62</v>
      </c>
    </row>
    <row r="31" spans="1:12" x14ac:dyDescent="0.25">
      <c r="A31" s="23" t="s">
        <v>106</v>
      </c>
      <c r="B31" s="23" t="s">
        <v>36</v>
      </c>
      <c r="C31" s="15">
        <v>4476150</v>
      </c>
      <c r="D31" s="15">
        <v>0</v>
      </c>
      <c r="E31" s="15">
        <v>4476150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</row>
    <row r="32" spans="1:12" x14ac:dyDescent="0.25">
      <c r="A32" s="23" t="s">
        <v>107</v>
      </c>
      <c r="B32" s="23" t="s">
        <v>31</v>
      </c>
      <c r="C32" s="15">
        <v>0</v>
      </c>
      <c r="D32" s="15">
        <v>0</v>
      </c>
      <c r="E32" s="15">
        <v>0</v>
      </c>
      <c r="F32" s="15">
        <v>0</v>
      </c>
      <c r="G32" s="15">
        <v>3334670.94</v>
      </c>
      <c r="H32" s="15">
        <v>3334670.94</v>
      </c>
      <c r="I32" s="15">
        <v>3334670.94</v>
      </c>
      <c r="J32" s="15">
        <v>3334670.94</v>
      </c>
      <c r="K32" s="15">
        <v>0</v>
      </c>
      <c r="L32" s="15">
        <v>3334670.94</v>
      </c>
    </row>
    <row r="33" spans="1:12" x14ac:dyDescent="0.25">
      <c r="A33" s="23" t="s">
        <v>108</v>
      </c>
      <c r="B33" s="23" t="s">
        <v>280</v>
      </c>
      <c r="C33" s="15">
        <v>0</v>
      </c>
      <c r="D33" s="15">
        <v>0</v>
      </c>
      <c r="E33" s="15">
        <v>0</v>
      </c>
      <c r="F33" s="15">
        <v>0</v>
      </c>
      <c r="G33" s="15">
        <v>443691.64</v>
      </c>
      <c r="H33" s="15">
        <v>443691.64</v>
      </c>
      <c r="I33" s="15">
        <v>443691.64</v>
      </c>
      <c r="J33" s="15">
        <v>443691.64</v>
      </c>
      <c r="K33" s="15">
        <v>0</v>
      </c>
      <c r="L33" s="15">
        <v>443691.64</v>
      </c>
    </row>
    <row r="34" spans="1:12" x14ac:dyDescent="0.25">
      <c r="A34" s="23" t="s">
        <v>109</v>
      </c>
      <c r="B34" s="23" t="s">
        <v>281</v>
      </c>
      <c r="C34" s="15">
        <v>0</v>
      </c>
      <c r="D34" s="15">
        <v>0</v>
      </c>
      <c r="E34" s="15">
        <v>0</v>
      </c>
      <c r="F34" s="15">
        <v>0</v>
      </c>
      <c r="G34" s="15">
        <v>205619.83</v>
      </c>
      <c r="H34" s="15">
        <v>205619.83</v>
      </c>
      <c r="I34" s="15">
        <v>205619.83</v>
      </c>
      <c r="J34" s="15">
        <v>205619.83</v>
      </c>
      <c r="K34" s="15">
        <v>0</v>
      </c>
      <c r="L34" s="15">
        <v>205619.83</v>
      </c>
    </row>
    <row r="35" spans="1:12" x14ac:dyDescent="0.25">
      <c r="A35" s="23" t="s">
        <v>110</v>
      </c>
      <c r="B35" s="23" t="s">
        <v>279</v>
      </c>
      <c r="C35" s="15">
        <v>0</v>
      </c>
      <c r="D35" s="15">
        <v>0</v>
      </c>
      <c r="E35" s="15">
        <v>0</v>
      </c>
      <c r="F35" s="15">
        <v>0</v>
      </c>
      <c r="G35" s="15">
        <v>14253.97</v>
      </c>
      <c r="H35" s="15">
        <v>14253.97</v>
      </c>
      <c r="I35" s="15">
        <v>14253.97</v>
      </c>
      <c r="J35" s="15">
        <v>14253.97</v>
      </c>
      <c r="K35" s="15">
        <v>0</v>
      </c>
      <c r="L35" s="15">
        <v>14253.97</v>
      </c>
    </row>
    <row r="36" spans="1:12" x14ac:dyDescent="0.25">
      <c r="A36" s="23" t="s">
        <v>111</v>
      </c>
      <c r="B36" s="23" t="s">
        <v>282</v>
      </c>
      <c r="C36" s="15">
        <v>18731105</v>
      </c>
      <c r="D36" s="15">
        <v>-1628070.9699999988</v>
      </c>
      <c r="E36" s="15">
        <v>17103034.030000001</v>
      </c>
      <c r="F36" s="15">
        <v>0</v>
      </c>
      <c r="G36" s="15">
        <v>17057307.140000001</v>
      </c>
      <c r="H36" s="15">
        <v>17057307.140000001</v>
      </c>
      <c r="I36" s="15">
        <v>17057307.140000001</v>
      </c>
      <c r="J36" s="15">
        <v>17057307.140000001</v>
      </c>
      <c r="K36" s="15">
        <v>0</v>
      </c>
      <c r="L36" s="15">
        <v>17057307.140000001</v>
      </c>
    </row>
    <row r="37" spans="1:12" x14ac:dyDescent="0.25">
      <c r="A37" s="23" t="s">
        <v>112</v>
      </c>
      <c r="B37" s="23" t="s">
        <v>283</v>
      </c>
      <c r="C37" s="15">
        <v>132965</v>
      </c>
      <c r="D37" s="15">
        <v>0</v>
      </c>
      <c r="E37" s="15">
        <v>132965</v>
      </c>
      <c r="F37" s="15">
        <v>0</v>
      </c>
      <c r="G37" s="15">
        <v>156393.45000000001</v>
      </c>
      <c r="H37" s="15">
        <v>156393.45000000001</v>
      </c>
      <c r="I37" s="15">
        <v>156393.45000000001</v>
      </c>
      <c r="J37" s="15">
        <v>156393.45000000001</v>
      </c>
      <c r="K37" s="15">
        <v>0</v>
      </c>
      <c r="L37" s="15">
        <v>156393.45000000001</v>
      </c>
    </row>
    <row r="38" spans="1:12" x14ac:dyDescent="0.25">
      <c r="A38" s="23" t="s">
        <v>113</v>
      </c>
      <c r="B38" s="23" t="s">
        <v>284</v>
      </c>
      <c r="C38" s="15">
        <v>2998170</v>
      </c>
      <c r="D38" s="15">
        <v>0</v>
      </c>
      <c r="E38" s="15">
        <v>2998170</v>
      </c>
      <c r="F38" s="15">
        <v>0</v>
      </c>
      <c r="G38" s="15">
        <v>2895703.23</v>
      </c>
      <c r="H38" s="15">
        <v>2895703.23</v>
      </c>
      <c r="I38" s="15">
        <v>2895703.23</v>
      </c>
      <c r="J38" s="15">
        <v>2895703.23</v>
      </c>
      <c r="K38" s="15">
        <v>0</v>
      </c>
      <c r="L38" s="15">
        <v>2895703.23</v>
      </c>
    </row>
    <row r="39" spans="1:12" x14ac:dyDescent="0.25">
      <c r="A39" s="23" t="s">
        <v>114</v>
      </c>
      <c r="B39" s="23" t="s">
        <v>285</v>
      </c>
      <c r="C39" s="15">
        <v>2291977</v>
      </c>
      <c r="D39" s="15">
        <v>119448.25</v>
      </c>
      <c r="E39" s="15">
        <v>2411425.25</v>
      </c>
      <c r="F39" s="15">
        <v>0</v>
      </c>
      <c r="G39" s="15">
        <v>2056423.12</v>
      </c>
      <c r="H39" s="15">
        <v>2056423.12</v>
      </c>
      <c r="I39" s="15">
        <v>2056423.12</v>
      </c>
      <c r="J39" s="15">
        <v>2056423.12</v>
      </c>
      <c r="K39" s="15">
        <v>0</v>
      </c>
      <c r="L39" s="15">
        <v>2056423.12</v>
      </c>
    </row>
    <row r="40" spans="1:12" x14ac:dyDescent="0.25">
      <c r="A40" s="23" t="s">
        <v>115</v>
      </c>
      <c r="B40" s="23" t="s">
        <v>286</v>
      </c>
      <c r="C40" s="15">
        <v>676312</v>
      </c>
      <c r="D40" s="15">
        <v>0</v>
      </c>
      <c r="E40" s="15">
        <v>676312</v>
      </c>
      <c r="F40" s="15">
        <v>0</v>
      </c>
      <c r="G40" s="15">
        <v>668868.01</v>
      </c>
      <c r="H40" s="15">
        <v>668868.01</v>
      </c>
      <c r="I40" s="15">
        <v>668868.01</v>
      </c>
      <c r="J40" s="15">
        <v>668868.01</v>
      </c>
      <c r="K40" s="15">
        <v>2216.9</v>
      </c>
      <c r="L40" s="15">
        <v>671084.91</v>
      </c>
    </row>
    <row r="41" spans="1:12" x14ac:dyDescent="0.25">
      <c r="A41" s="23" t="s">
        <v>2084</v>
      </c>
      <c r="B41" s="23" t="s">
        <v>1267</v>
      </c>
      <c r="C41" s="15">
        <v>472727</v>
      </c>
      <c r="D41" s="15">
        <v>0</v>
      </c>
      <c r="E41" s="15">
        <v>472727</v>
      </c>
      <c r="F41" s="15">
        <v>0</v>
      </c>
      <c r="G41" s="15">
        <v>372352.4</v>
      </c>
      <c r="H41" s="15">
        <v>372352.4</v>
      </c>
      <c r="I41" s="15">
        <v>372352.4</v>
      </c>
      <c r="J41" s="15">
        <v>372352.4</v>
      </c>
      <c r="K41" s="15">
        <v>0</v>
      </c>
      <c r="L41" s="15">
        <v>372352.4</v>
      </c>
    </row>
    <row r="42" spans="1:12" x14ac:dyDescent="0.25">
      <c r="A42" s="23" t="s">
        <v>2085</v>
      </c>
      <c r="B42" s="23" t="s">
        <v>1268</v>
      </c>
      <c r="C42" s="15">
        <v>928030</v>
      </c>
      <c r="D42" s="15">
        <v>95439.989999999991</v>
      </c>
      <c r="E42" s="15">
        <v>1023469.99</v>
      </c>
      <c r="F42" s="15">
        <v>0</v>
      </c>
      <c r="G42" s="15">
        <v>1023469.99</v>
      </c>
      <c r="H42" s="15">
        <v>1023469.99</v>
      </c>
      <c r="I42" s="15">
        <v>1023469.99</v>
      </c>
      <c r="J42" s="15">
        <v>1023469.99</v>
      </c>
      <c r="K42" s="15">
        <v>0</v>
      </c>
      <c r="L42" s="15">
        <v>1023469.99</v>
      </c>
    </row>
    <row r="43" spans="1:12" x14ac:dyDescent="0.25">
      <c r="A43" s="23" t="s">
        <v>2086</v>
      </c>
      <c r="B43" s="23" t="s">
        <v>1269</v>
      </c>
      <c r="C43" s="15">
        <v>2046970</v>
      </c>
      <c r="D43" s="15">
        <v>180897.08999999985</v>
      </c>
      <c r="E43" s="15">
        <v>2227867.09</v>
      </c>
      <c r="F43" s="15">
        <v>0</v>
      </c>
      <c r="G43" s="15">
        <v>1484130.79</v>
      </c>
      <c r="H43" s="15">
        <v>1484130.79</v>
      </c>
      <c r="I43" s="15">
        <v>1484130.79</v>
      </c>
      <c r="J43" s="15">
        <v>1484130.79</v>
      </c>
      <c r="K43" s="15">
        <v>146188.70000000001</v>
      </c>
      <c r="L43" s="15">
        <v>1630319.49</v>
      </c>
    </row>
    <row r="44" spans="1:12" x14ac:dyDescent="0.25">
      <c r="A44" s="23" t="s">
        <v>2087</v>
      </c>
      <c r="B44" s="23" t="s">
        <v>1270</v>
      </c>
      <c r="C44" s="15">
        <v>74165</v>
      </c>
      <c r="D44" s="15">
        <v>0</v>
      </c>
      <c r="E44" s="15">
        <v>74165</v>
      </c>
      <c r="F44" s="15">
        <v>0</v>
      </c>
      <c r="G44" s="15">
        <v>27130.17</v>
      </c>
      <c r="H44" s="15">
        <v>27130.17</v>
      </c>
      <c r="I44" s="15">
        <v>27130.17</v>
      </c>
      <c r="J44" s="15">
        <v>27130.17</v>
      </c>
      <c r="K44" s="15">
        <v>4875.0200000000004</v>
      </c>
      <c r="L44" s="15">
        <v>32005.19</v>
      </c>
    </row>
    <row r="45" spans="1:12" x14ac:dyDescent="0.25">
      <c r="A45" s="23" t="s">
        <v>116</v>
      </c>
      <c r="B45" s="23" t="s">
        <v>287</v>
      </c>
      <c r="C45" s="15">
        <v>1061648</v>
      </c>
      <c r="D45" s="15">
        <v>114636.80000000005</v>
      </c>
      <c r="E45" s="15">
        <v>1176284.8</v>
      </c>
      <c r="F45" s="15">
        <v>0</v>
      </c>
      <c r="G45" s="15">
        <v>910183.82</v>
      </c>
      <c r="H45" s="15">
        <v>910183.82</v>
      </c>
      <c r="I45" s="15">
        <v>910183.82</v>
      </c>
      <c r="J45" s="15">
        <v>910183.82</v>
      </c>
      <c r="K45" s="15">
        <v>175872.42</v>
      </c>
      <c r="L45" s="15">
        <v>1086056.24</v>
      </c>
    </row>
    <row r="46" spans="1:12" x14ac:dyDescent="0.25">
      <c r="A46" s="23" t="s">
        <v>2088</v>
      </c>
      <c r="B46" s="23" t="s">
        <v>2106</v>
      </c>
      <c r="C46" s="15">
        <v>117150</v>
      </c>
      <c r="D46" s="15">
        <v>-30000</v>
      </c>
      <c r="E46" s="15">
        <v>87150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</row>
    <row r="47" spans="1:12" x14ac:dyDescent="0.25">
      <c r="A47" s="23" t="s">
        <v>117</v>
      </c>
      <c r="B47" s="23" t="s">
        <v>39</v>
      </c>
      <c r="C47" s="15">
        <v>1400000</v>
      </c>
      <c r="D47" s="15">
        <v>66034.129999999888</v>
      </c>
      <c r="E47" s="15">
        <v>1466034.13</v>
      </c>
      <c r="F47" s="15">
        <v>0</v>
      </c>
      <c r="G47" s="15">
        <v>1466034.13</v>
      </c>
      <c r="H47" s="15">
        <v>1466034.13</v>
      </c>
      <c r="I47" s="15">
        <v>1466034.13</v>
      </c>
      <c r="J47" s="15">
        <v>1466034.13</v>
      </c>
      <c r="K47" s="15">
        <v>0</v>
      </c>
      <c r="L47" s="15">
        <v>1466034.13</v>
      </c>
    </row>
    <row r="48" spans="1:12" x14ac:dyDescent="0.25">
      <c r="A48" s="23" t="s">
        <v>118</v>
      </c>
      <c r="B48" s="23" t="s">
        <v>40</v>
      </c>
      <c r="C48" s="15">
        <v>50000</v>
      </c>
      <c r="D48" s="15">
        <v>0</v>
      </c>
      <c r="E48" s="15">
        <v>50000</v>
      </c>
      <c r="F48" s="15">
        <v>0</v>
      </c>
      <c r="G48" s="15">
        <v>21806.98</v>
      </c>
      <c r="H48" s="15">
        <v>21806.98</v>
      </c>
      <c r="I48" s="15">
        <v>21806.98</v>
      </c>
      <c r="J48" s="15">
        <v>21806.98</v>
      </c>
      <c r="K48" s="15">
        <v>0</v>
      </c>
      <c r="L48" s="15">
        <v>21806.98</v>
      </c>
    </row>
    <row r="49" spans="1:12" x14ac:dyDescent="0.25">
      <c r="A49" s="23" t="s">
        <v>119</v>
      </c>
      <c r="B49" s="23" t="s">
        <v>41</v>
      </c>
      <c r="C49" s="15">
        <v>18058034</v>
      </c>
      <c r="D49" s="15">
        <v>-332199.42000000179</v>
      </c>
      <c r="E49" s="15">
        <v>17725834.579999998</v>
      </c>
      <c r="F49" s="15">
        <v>0</v>
      </c>
      <c r="G49" s="15">
        <v>237621.86</v>
      </c>
      <c r="H49" s="15">
        <v>237621.86</v>
      </c>
      <c r="I49" s="15">
        <v>237621.86</v>
      </c>
      <c r="J49" s="15">
        <v>237621.86</v>
      </c>
      <c r="K49" s="15">
        <v>0</v>
      </c>
      <c r="L49" s="15">
        <v>237621.86</v>
      </c>
    </row>
    <row r="50" spans="1:12" x14ac:dyDescent="0.25">
      <c r="A50" s="23" t="s">
        <v>120</v>
      </c>
      <c r="B50" s="23" t="s">
        <v>288</v>
      </c>
      <c r="C50" s="15">
        <v>0</v>
      </c>
      <c r="D50" s="15">
        <v>0</v>
      </c>
      <c r="E50" s="15">
        <v>0</v>
      </c>
      <c r="F50" s="15">
        <v>0</v>
      </c>
      <c r="G50" s="15">
        <v>13357837.1</v>
      </c>
      <c r="H50" s="15">
        <v>13357837.1</v>
      </c>
      <c r="I50" s="15">
        <v>13357837.1</v>
      </c>
      <c r="J50" s="15">
        <v>13357837.1</v>
      </c>
      <c r="K50" s="15">
        <v>0</v>
      </c>
      <c r="L50" s="15">
        <v>13357837.1</v>
      </c>
    </row>
    <row r="51" spans="1:12" x14ac:dyDescent="0.25">
      <c r="A51" s="23" t="s">
        <v>121</v>
      </c>
      <c r="B51" s="23" t="s">
        <v>289</v>
      </c>
      <c r="C51" s="15">
        <v>0</v>
      </c>
      <c r="D51" s="15">
        <v>394482.64</v>
      </c>
      <c r="E51" s="15">
        <v>394482.64</v>
      </c>
      <c r="F51" s="15">
        <v>0</v>
      </c>
      <c r="G51" s="15">
        <v>4377979.53</v>
      </c>
      <c r="H51" s="15">
        <v>4377979.53</v>
      </c>
      <c r="I51" s="15">
        <v>4377979.53</v>
      </c>
      <c r="J51" s="15">
        <v>4377979.53</v>
      </c>
      <c r="K51" s="15">
        <v>0</v>
      </c>
      <c r="L51" s="15">
        <v>4377979.53</v>
      </c>
    </row>
    <row r="52" spans="1:12" x14ac:dyDescent="0.25">
      <c r="A52" s="23" t="s">
        <v>2089</v>
      </c>
      <c r="B52" s="23" t="s">
        <v>1271</v>
      </c>
      <c r="C52" s="15">
        <v>0</v>
      </c>
      <c r="D52" s="15">
        <v>36660.120000000003</v>
      </c>
      <c r="E52" s="15">
        <v>36660.120000000003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</row>
    <row r="53" spans="1:12" x14ac:dyDescent="0.25">
      <c r="A53" s="23" t="s">
        <v>122</v>
      </c>
      <c r="B53" s="23" t="s">
        <v>290</v>
      </c>
      <c r="C53" s="15">
        <v>125000</v>
      </c>
      <c r="D53" s="15">
        <v>0</v>
      </c>
      <c r="E53" s="15">
        <v>125000</v>
      </c>
      <c r="F53" s="15">
        <v>0</v>
      </c>
      <c r="G53" s="15">
        <v>36584.06</v>
      </c>
      <c r="H53" s="15">
        <v>36584.06</v>
      </c>
      <c r="I53" s="15">
        <v>36584.06</v>
      </c>
      <c r="J53" s="15">
        <v>33928.769999999997</v>
      </c>
      <c r="K53" s="15">
        <v>0</v>
      </c>
      <c r="L53" s="15">
        <v>33928.769999999997</v>
      </c>
    </row>
    <row r="54" spans="1:12" x14ac:dyDescent="0.25">
      <c r="A54" s="23" t="s">
        <v>123</v>
      </c>
      <c r="B54" s="23" t="s">
        <v>291</v>
      </c>
      <c r="C54" s="15">
        <v>235000</v>
      </c>
      <c r="D54" s="15">
        <v>0</v>
      </c>
      <c r="E54" s="15">
        <v>235000</v>
      </c>
      <c r="F54" s="15">
        <v>0</v>
      </c>
      <c r="G54" s="15">
        <v>234999.45</v>
      </c>
      <c r="H54" s="15">
        <v>234999.45</v>
      </c>
      <c r="I54" s="15">
        <v>234999.45</v>
      </c>
      <c r="J54" s="15">
        <v>234999.45</v>
      </c>
      <c r="K54" s="15">
        <v>0</v>
      </c>
      <c r="L54" s="15">
        <v>234999.45</v>
      </c>
    </row>
    <row r="55" spans="1:12" x14ac:dyDescent="0.25">
      <c r="A55" s="23" t="s">
        <v>124</v>
      </c>
      <c r="B55" s="23" t="s">
        <v>292</v>
      </c>
      <c r="C55" s="15">
        <v>680000</v>
      </c>
      <c r="D55" s="15">
        <v>0</v>
      </c>
      <c r="E55" s="15">
        <v>680000</v>
      </c>
      <c r="F55" s="15">
        <v>0</v>
      </c>
      <c r="G55" s="15">
        <v>805488.27</v>
      </c>
      <c r="H55" s="15">
        <v>805488.27</v>
      </c>
      <c r="I55" s="15">
        <v>805488.27</v>
      </c>
      <c r="J55" s="15">
        <v>745272.11</v>
      </c>
      <c r="K55" s="15">
        <v>0</v>
      </c>
      <c r="L55" s="15">
        <v>745272.11</v>
      </c>
    </row>
    <row r="56" spans="1:12" x14ac:dyDescent="0.25">
      <c r="A56" s="23" t="s">
        <v>125</v>
      </c>
      <c r="B56" s="23" t="s">
        <v>43</v>
      </c>
      <c r="C56" s="15">
        <v>82300</v>
      </c>
      <c r="D56" s="15">
        <v>750</v>
      </c>
      <c r="E56" s="15">
        <v>83050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</row>
    <row r="57" spans="1:12" x14ac:dyDescent="0.25">
      <c r="A57" s="23" t="s">
        <v>126</v>
      </c>
      <c r="B57" s="23" t="s">
        <v>293</v>
      </c>
      <c r="C57" s="15">
        <v>0</v>
      </c>
      <c r="D57" s="15">
        <v>0</v>
      </c>
      <c r="E57" s="15">
        <v>0</v>
      </c>
      <c r="F57" s="15">
        <v>0</v>
      </c>
      <c r="G57" s="15">
        <v>53537.279999999999</v>
      </c>
      <c r="H57" s="15">
        <v>53537.279999999999</v>
      </c>
      <c r="I57" s="15">
        <v>53537.279999999999</v>
      </c>
      <c r="J57" s="15">
        <v>53537.16</v>
      </c>
      <c r="K57" s="15">
        <v>0</v>
      </c>
      <c r="L57" s="15">
        <v>53537.16</v>
      </c>
    </row>
    <row r="58" spans="1:12" x14ac:dyDescent="0.25">
      <c r="A58" s="23" t="s">
        <v>127</v>
      </c>
      <c r="B58" s="23" t="s">
        <v>294</v>
      </c>
      <c r="C58" s="15">
        <v>0</v>
      </c>
      <c r="D58" s="15">
        <v>0</v>
      </c>
      <c r="E58" s="15">
        <v>0</v>
      </c>
      <c r="F58" s="15">
        <v>0</v>
      </c>
      <c r="G58" s="15">
        <v>25400</v>
      </c>
      <c r="H58" s="15">
        <v>25400</v>
      </c>
      <c r="I58" s="15">
        <v>25400</v>
      </c>
      <c r="J58" s="15">
        <v>17400</v>
      </c>
      <c r="K58" s="15">
        <v>0</v>
      </c>
      <c r="L58" s="15">
        <v>17400</v>
      </c>
    </row>
    <row r="59" spans="1:12" x14ac:dyDescent="0.25">
      <c r="A59" s="23" t="s">
        <v>2090</v>
      </c>
      <c r="B59" s="23" t="s">
        <v>1275</v>
      </c>
      <c r="C59" s="15">
        <v>0</v>
      </c>
      <c r="D59" s="15">
        <v>33570.239999999998</v>
      </c>
      <c r="E59" s="15">
        <v>33570.239999999998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</row>
    <row r="60" spans="1:12" x14ac:dyDescent="0.25">
      <c r="A60" s="23" t="s">
        <v>128</v>
      </c>
      <c r="B60" s="23" t="s">
        <v>297</v>
      </c>
      <c r="C60" s="15">
        <v>0</v>
      </c>
      <c r="D60" s="15">
        <v>0</v>
      </c>
      <c r="E60" s="15">
        <v>0</v>
      </c>
      <c r="F60" s="15">
        <v>0</v>
      </c>
      <c r="G60" s="15">
        <v>2696.28</v>
      </c>
      <c r="H60" s="15">
        <v>2696.28</v>
      </c>
      <c r="I60" s="15">
        <v>2696.28</v>
      </c>
      <c r="J60" s="15">
        <v>2696.28</v>
      </c>
      <c r="K60" s="15">
        <v>0</v>
      </c>
      <c r="L60" s="15">
        <v>2696.28</v>
      </c>
    </row>
    <row r="61" spans="1:12" x14ac:dyDescent="0.25">
      <c r="A61" s="23" t="s">
        <v>129</v>
      </c>
      <c r="B61" s="23" t="s">
        <v>44</v>
      </c>
      <c r="C61" s="15">
        <v>89700</v>
      </c>
      <c r="D61" s="15">
        <v>27121.649999999994</v>
      </c>
      <c r="E61" s="15">
        <v>116821.65</v>
      </c>
      <c r="F61" s="15">
        <v>0</v>
      </c>
      <c r="G61" s="15">
        <v>21535.25</v>
      </c>
      <c r="H61" s="15">
        <v>21535.25</v>
      </c>
      <c r="I61" s="15">
        <v>21535.25</v>
      </c>
      <c r="J61" s="15">
        <v>21534.65</v>
      </c>
      <c r="K61" s="15">
        <v>0</v>
      </c>
      <c r="L61" s="15">
        <v>21534.65</v>
      </c>
    </row>
    <row r="62" spans="1:12" x14ac:dyDescent="0.25">
      <c r="A62" s="23" t="s">
        <v>130</v>
      </c>
      <c r="B62" s="23" t="s">
        <v>295</v>
      </c>
      <c r="C62" s="15">
        <v>0</v>
      </c>
      <c r="D62" s="15">
        <v>670</v>
      </c>
      <c r="E62" s="15">
        <v>670</v>
      </c>
      <c r="F62" s="15">
        <v>0</v>
      </c>
      <c r="G62" s="15">
        <v>116500.5</v>
      </c>
      <c r="H62" s="15">
        <v>116500.5</v>
      </c>
      <c r="I62" s="15">
        <v>116500.5</v>
      </c>
      <c r="J62" s="15">
        <v>105906.98</v>
      </c>
      <c r="K62" s="15">
        <v>0</v>
      </c>
      <c r="L62" s="15">
        <v>105906.98</v>
      </c>
    </row>
    <row r="63" spans="1:12" x14ac:dyDescent="0.25">
      <c r="A63" s="23" t="s">
        <v>2091</v>
      </c>
      <c r="B63" s="23" t="s">
        <v>2107</v>
      </c>
      <c r="C63" s="15">
        <v>0</v>
      </c>
      <c r="D63" s="15">
        <v>4552.0200000000004</v>
      </c>
      <c r="E63" s="15">
        <v>4552.0200000000004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</row>
    <row r="64" spans="1:12" x14ac:dyDescent="0.25">
      <c r="A64" s="23" t="s">
        <v>131</v>
      </c>
      <c r="B64" s="23" t="s">
        <v>935</v>
      </c>
      <c r="C64" s="15">
        <v>5319</v>
      </c>
      <c r="D64" s="15">
        <v>1329.83</v>
      </c>
      <c r="E64" s="15">
        <v>6648.83</v>
      </c>
      <c r="F64" s="15">
        <v>0</v>
      </c>
      <c r="G64" s="15">
        <v>6649.09</v>
      </c>
      <c r="H64" s="15">
        <v>6649.09</v>
      </c>
      <c r="I64" s="15">
        <v>6649.09</v>
      </c>
      <c r="J64" s="15">
        <v>6649.05</v>
      </c>
      <c r="K64" s="15">
        <v>0</v>
      </c>
      <c r="L64" s="15">
        <v>6649.05</v>
      </c>
    </row>
    <row r="65" spans="1:12" x14ac:dyDescent="0.25">
      <c r="A65" s="23" t="s">
        <v>132</v>
      </c>
      <c r="B65" s="23" t="s">
        <v>45</v>
      </c>
      <c r="C65" s="15">
        <v>784685</v>
      </c>
      <c r="D65" s="15">
        <v>-127490.90000000002</v>
      </c>
      <c r="E65" s="15">
        <v>657194.1</v>
      </c>
      <c r="F65" s="15">
        <v>0</v>
      </c>
      <c r="G65" s="15">
        <v>518730.86</v>
      </c>
      <c r="H65" s="15">
        <v>518630.86</v>
      </c>
      <c r="I65" s="15">
        <v>443005.86</v>
      </c>
      <c r="J65" s="15">
        <v>440434.6</v>
      </c>
      <c r="K65" s="15">
        <v>0</v>
      </c>
      <c r="L65" s="15">
        <v>440434.6</v>
      </c>
    </row>
    <row r="66" spans="1:12" x14ac:dyDescent="0.25">
      <c r="A66" s="23" t="s">
        <v>133</v>
      </c>
      <c r="B66" s="23" t="s">
        <v>46</v>
      </c>
      <c r="C66" s="15">
        <v>0</v>
      </c>
      <c r="D66" s="15">
        <v>12940.89</v>
      </c>
      <c r="E66" s="15">
        <v>12940.89</v>
      </c>
      <c r="F66" s="15">
        <v>0</v>
      </c>
      <c r="G66" s="15">
        <v>108124.64</v>
      </c>
      <c r="H66" s="15">
        <v>108124.64</v>
      </c>
      <c r="I66" s="15">
        <v>108124.64</v>
      </c>
      <c r="J66" s="15">
        <v>81556.12</v>
      </c>
      <c r="K66" s="15">
        <v>0</v>
      </c>
      <c r="L66" s="15">
        <v>81556.12</v>
      </c>
    </row>
    <row r="67" spans="1:12" x14ac:dyDescent="0.25">
      <c r="A67" s="23" t="s">
        <v>134</v>
      </c>
      <c r="B67" s="23" t="s">
        <v>47</v>
      </c>
      <c r="C67" s="15">
        <v>1369278</v>
      </c>
      <c r="D67" s="15">
        <v>-29478.840000000084</v>
      </c>
      <c r="E67" s="15">
        <v>1339799.1599999999</v>
      </c>
      <c r="F67" s="15">
        <v>0</v>
      </c>
      <c r="G67" s="15">
        <v>121811.86</v>
      </c>
      <c r="H67" s="15">
        <v>121811.86</v>
      </c>
      <c r="I67" s="15">
        <v>116775.16</v>
      </c>
      <c r="J67" s="15">
        <v>116775.16</v>
      </c>
      <c r="K67" s="15">
        <v>0</v>
      </c>
      <c r="L67" s="15">
        <v>116775.16</v>
      </c>
    </row>
    <row r="68" spans="1:12" x14ac:dyDescent="0.25">
      <c r="A68" s="23" t="s">
        <v>135</v>
      </c>
      <c r="B68" s="23" t="s">
        <v>293</v>
      </c>
      <c r="C68" s="15">
        <v>0</v>
      </c>
      <c r="D68" s="15">
        <v>0</v>
      </c>
      <c r="E68" s="15">
        <v>0</v>
      </c>
      <c r="F68" s="15">
        <v>0</v>
      </c>
      <c r="G68" s="15">
        <v>154070.43</v>
      </c>
      <c r="H68" s="15">
        <v>154070.43</v>
      </c>
      <c r="I68" s="15">
        <v>154070.43</v>
      </c>
      <c r="J68" s="15">
        <v>150697.07</v>
      </c>
      <c r="K68" s="15">
        <v>0</v>
      </c>
      <c r="L68" s="15">
        <v>150697.07</v>
      </c>
    </row>
    <row r="69" spans="1:12" x14ac:dyDescent="0.25">
      <c r="A69" s="23" t="s">
        <v>136</v>
      </c>
      <c r="B69" s="23" t="s">
        <v>294</v>
      </c>
      <c r="C69" s="15">
        <v>0</v>
      </c>
      <c r="D69" s="15">
        <v>17988.7</v>
      </c>
      <c r="E69" s="15">
        <v>17988.7</v>
      </c>
      <c r="F69" s="15">
        <v>0</v>
      </c>
      <c r="G69" s="15">
        <v>1061425.48</v>
      </c>
      <c r="H69" s="15">
        <v>1061425.48</v>
      </c>
      <c r="I69" s="15">
        <v>1061425.48</v>
      </c>
      <c r="J69" s="15">
        <v>781854.87</v>
      </c>
      <c r="K69" s="15">
        <v>0</v>
      </c>
      <c r="L69" s="15">
        <v>781854.87</v>
      </c>
    </row>
    <row r="70" spans="1:12" x14ac:dyDescent="0.25">
      <c r="A70" s="23" t="s">
        <v>137</v>
      </c>
      <c r="B70" s="23" t="s">
        <v>296</v>
      </c>
      <c r="C70" s="15">
        <v>0</v>
      </c>
      <c r="D70" s="15">
        <v>0</v>
      </c>
      <c r="E70" s="15">
        <v>0</v>
      </c>
      <c r="F70" s="15">
        <v>0</v>
      </c>
      <c r="G70" s="15">
        <v>129400.64</v>
      </c>
      <c r="H70" s="15">
        <v>129400.64</v>
      </c>
      <c r="I70" s="15">
        <v>129400.64</v>
      </c>
      <c r="J70" s="15">
        <v>120204.64</v>
      </c>
      <c r="K70" s="15">
        <v>0</v>
      </c>
      <c r="L70" s="15">
        <v>120204.64</v>
      </c>
    </row>
    <row r="71" spans="1:12" x14ac:dyDescent="0.25">
      <c r="A71" s="23" t="s">
        <v>138</v>
      </c>
      <c r="B71" s="23" t="s">
        <v>298</v>
      </c>
      <c r="C71" s="15">
        <v>0</v>
      </c>
      <c r="D71" s="15">
        <v>0</v>
      </c>
      <c r="E71" s="15">
        <v>0</v>
      </c>
      <c r="F71" s="15">
        <v>0</v>
      </c>
      <c r="G71" s="15">
        <v>36183.99</v>
      </c>
      <c r="H71" s="15">
        <v>36183.99</v>
      </c>
      <c r="I71" s="15">
        <v>36183.99</v>
      </c>
      <c r="J71" s="15">
        <v>21255.94</v>
      </c>
      <c r="K71" s="15">
        <v>0</v>
      </c>
      <c r="L71" s="15">
        <v>21255.94</v>
      </c>
    </row>
    <row r="72" spans="1:12" x14ac:dyDescent="0.25">
      <c r="A72" s="23" t="s">
        <v>139</v>
      </c>
      <c r="B72" s="23" t="s">
        <v>48</v>
      </c>
      <c r="C72" s="15">
        <v>2465047</v>
      </c>
      <c r="D72" s="15">
        <v>-272057.45000000019</v>
      </c>
      <c r="E72" s="15">
        <v>2192989.5499999998</v>
      </c>
      <c r="F72" s="15">
        <v>0</v>
      </c>
      <c r="G72" s="15">
        <v>192</v>
      </c>
      <c r="H72" s="15">
        <v>192</v>
      </c>
      <c r="I72" s="15">
        <v>192</v>
      </c>
      <c r="J72" s="15">
        <v>192</v>
      </c>
      <c r="K72" s="15">
        <v>0</v>
      </c>
      <c r="L72" s="15">
        <v>192</v>
      </c>
    </row>
    <row r="73" spans="1:12" x14ac:dyDescent="0.25">
      <c r="A73" s="23" t="s">
        <v>140</v>
      </c>
      <c r="B73" s="23" t="s">
        <v>299</v>
      </c>
      <c r="C73" s="15">
        <v>0</v>
      </c>
      <c r="D73" s="15">
        <v>0</v>
      </c>
      <c r="E73" s="15">
        <v>0</v>
      </c>
      <c r="F73" s="15">
        <v>0</v>
      </c>
      <c r="G73" s="15">
        <v>95325.19</v>
      </c>
      <c r="H73" s="15">
        <v>92174.15</v>
      </c>
      <c r="I73" s="15">
        <v>92174.15</v>
      </c>
      <c r="J73" s="15">
        <v>89524.21</v>
      </c>
      <c r="K73" s="15">
        <v>0</v>
      </c>
      <c r="L73" s="15">
        <v>89524.21</v>
      </c>
    </row>
    <row r="74" spans="1:12" x14ac:dyDescent="0.25">
      <c r="A74" s="23" t="s">
        <v>141</v>
      </c>
      <c r="B74" s="23" t="s">
        <v>300</v>
      </c>
      <c r="C74" s="15">
        <v>0</v>
      </c>
      <c r="D74" s="15">
        <v>0</v>
      </c>
      <c r="E74" s="15">
        <v>0</v>
      </c>
      <c r="F74" s="15">
        <v>0</v>
      </c>
      <c r="G74" s="15">
        <v>416473.96</v>
      </c>
      <c r="H74" s="15">
        <v>416473.96</v>
      </c>
      <c r="I74" s="15">
        <v>416473.96</v>
      </c>
      <c r="J74" s="15">
        <v>381499.46</v>
      </c>
      <c r="K74" s="15">
        <v>0</v>
      </c>
      <c r="L74" s="15">
        <v>381499.46</v>
      </c>
    </row>
    <row r="75" spans="1:12" x14ac:dyDescent="0.25">
      <c r="A75" s="23" t="s">
        <v>142</v>
      </c>
      <c r="B75" s="23" t="s">
        <v>301</v>
      </c>
      <c r="C75" s="15">
        <v>0</v>
      </c>
      <c r="D75" s="15">
        <v>0</v>
      </c>
      <c r="E75" s="15">
        <v>0</v>
      </c>
      <c r="F75" s="15">
        <v>0</v>
      </c>
      <c r="G75" s="15">
        <v>90603.95</v>
      </c>
      <c r="H75" s="15">
        <v>90603.95</v>
      </c>
      <c r="I75" s="15">
        <v>90603.95</v>
      </c>
      <c r="J75" s="15">
        <v>86683.14</v>
      </c>
      <c r="K75" s="15">
        <v>0</v>
      </c>
      <c r="L75" s="15">
        <v>86683.14</v>
      </c>
    </row>
    <row r="76" spans="1:12" x14ac:dyDescent="0.25">
      <c r="A76" s="23" t="s">
        <v>143</v>
      </c>
      <c r="B76" s="23" t="s">
        <v>302</v>
      </c>
      <c r="C76" s="15">
        <v>0</v>
      </c>
      <c r="D76" s="15">
        <v>0</v>
      </c>
      <c r="E76" s="15">
        <v>0</v>
      </c>
      <c r="F76" s="15">
        <v>0</v>
      </c>
      <c r="G76" s="15">
        <v>465860.85</v>
      </c>
      <c r="H76" s="15">
        <v>465860.85</v>
      </c>
      <c r="I76" s="15">
        <v>465860.85</v>
      </c>
      <c r="J76" s="15">
        <v>445191.49</v>
      </c>
      <c r="K76" s="15">
        <v>0</v>
      </c>
      <c r="L76" s="15">
        <v>445191.49</v>
      </c>
    </row>
    <row r="77" spans="1:12" x14ac:dyDescent="0.25">
      <c r="A77" s="23" t="s">
        <v>144</v>
      </c>
      <c r="B77" s="23" t="s">
        <v>303</v>
      </c>
      <c r="C77" s="15">
        <v>0</v>
      </c>
      <c r="D77" s="15">
        <v>0</v>
      </c>
      <c r="E77" s="15">
        <v>0</v>
      </c>
      <c r="F77" s="15">
        <v>0</v>
      </c>
      <c r="G77" s="15">
        <v>142788.15</v>
      </c>
      <c r="H77" s="15">
        <v>142788.15</v>
      </c>
      <c r="I77" s="15">
        <v>142788.15</v>
      </c>
      <c r="J77" s="15">
        <v>142788.15</v>
      </c>
      <c r="K77" s="15">
        <v>0</v>
      </c>
      <c r="L77" s="15">
        <v>142788.15</v>
      </c>
    </row>
    <row r="78" spans="1:12" x14ac:dyDescent="0.25">
      <c r="A78" s="23" t="s">
        <v>145</v>
      </c>
      <c r="B78" s="23" t="s">
        <v>304</v>
      </c>
      <c r="C78" s="15">
        <v>0</v>
      </c>
      <c r="D78" s="15">
        <v>763.51</v>
      </c>
      <c r="E78" s="15">
        <v>763.51</v>
      </c>
      <c r="F78" s="15">
        <v>0</v>
      </c>
      <c r="G78" s="15">
        <v>471162.33</v>
      </c>
      <c r="H78" s="15">
        <v>471162.33</v>
      </c>
      <c r="I78" s="15">
        <v>471162.33</v>
      </c>
      <c r="J78" s="15">
        <v>431971.69</v>
      </c>
      <c r="K78" s="15">
        <v>0</v>
      </c>
      <c r="L78" s="15">
        <v>431971.69</v>
      </c>
    </row>
    <row r="79" spans="1:12" x14ac:dyDescent="0.25">
      <c r="A79" s="23" t="s">
        <v>146</v>
      </c>
      <c r="B79" s="23" t="s">
        <v>49</v>
      </c>
      <c r="C79" s="15">
        <v>0</v>
      </c>
      <c r="D79" s="15">
        <v>320.99</v>
      </c>
      <c r="E79" s="15">
        <v>320.99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</row>
    <row r="80" spans="1:12" x14ac:dyDescent="0.25">
      <c r="A80" s="23" t="s">
        <v>147</v>
      </c>
      <c r="B80" s="23" t="s">
        <v>305</v>
      </c>
      <c r="C80" s="15">
        <v>0</v>
      </c>
      <c r="D80" s="15">
        <v>0</v>
      </c>
      <c r="E80" s="15">
        <v>0</v>
      </c>
      <c r="F80" s="15">
        <v>0</v>
      </c>
      <c r="G80" s="15">
        <v>16113.57</v>
      </c>
      <c r="H80" s="15">
        <v>16113.57</v>
      </c>
      <c r="I80" s="15">
        <v>16113.57</v>
      </c>
      <c r="J80" s="15">
        <v>16113.57</v>
      </c>
      <c r="K80" s="15">
        <v>0</v>
      </c>
      <c r="L80" s="15">
        <v>16113.57</v>
      </c>
    </row>
    <row r="81" spans="1:12" x14ac:dyDescent="0.25">
      <c r="A81" s="23" t="s">
        <v>148</v>
      </c>
      <c r="B81" s="23" t="s">
        <v>306</v>
      </c>
      <c r="C81" s="15">
        <v>0</v>
      </c>
      <c r="D81" s="15">
        <v>0</v>
      </c>
      <c r="E81" s="15">
        <v>0</v>
      </c>
      <c r="F81" s="15">
        <v>0</v>
      </c>
      <c r="G81" s="15">
        <v>34680.85</v>
      </c>
      <c r="H81" s="15">
        <v>34680.85</v>
      </c>
      <c r="I81" s="15">
        <v>34680.85</v>
      </c>
      <c r="J81" s="15">
        <v>31580.11</v>
      </c>
      <c r="K81" s="15">
        <v>0</v>
      </c>
      <c r="L81" s="15">
        <v>31580.11</v>
      </c>
    </row>
    <row r="82" spans="1:12" x14ac:dyDescent="0.25">
      <c r="A82" s="23" t="s">
        <v>149</v>
      </c>
      <c r="B82" s="23" t="s">
        <v>307</v>
      </c>
      <c r="C82" s="15">
        <v>0</v>
      </c>
      <c r="D82" s="15">
        <v>0</v>
      </c>
      <c r="E82" s="15">
        <v>0</v>
      </c>
      <c r="F82" s="15">
        <v>0</v>
      </c>
      <c r="G82" s="15">
        <v>4799.3999999999996</v>
      </c>
      <c r="H82" s="15">
        <v>4799.3999999999996</v>
      </c>
      <c r="I82" s="15">
        <v>4799.3999999999996</v>
      </c>
      <c r="J82" s="15">
        <v>4799.3999999999996</v>
      </c>
      <c r="K82" s="15">
        <v>0</v>
      </c>
      <c r="L82" s="15">
        <v>4799.3999999999996</v>
      </c>
    </row>
    <row r="83" spans="1:12" x14ac:dyDescent="0.25">
      <c r="A83" s="23" t="s">
        <v>150</v>
      </c>
      <c r="B83" s="23" t="s">
        <v>50</v>
      </c>
      <c r="C83" s="15">
        <v>548683</v>
      </c>
      <c r="D83" s="15">
        <v>-6488.1899999999441</v>
      </c>
      <c r="E83" s="15">
        <v>542194.81000000006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 spans="1:12" x14ac:dyDescent="0.25">
      <c r="A84" s="23" t="s">
        <v>151</v>
      </c>
      <c r="B84" s="23" t="s">
        <v>308</v>
      </c>
      <c r="C84" s="15">
        <v>0</v>
      </c>
      <c r="D84" s="15">
        <v>0</v>
      </c>
      <c r="E84" s="15">
        <v>0</v>
      </c>
      <c r="F84" s="15">
        <v>0</v>
      </c>
      <c r="G84" s="15">
        <v>3743.23</v>
      </c>
      <c r="H84" s="15">
        <v>3743.23</v>
      </c>
      <c r="I84" s="15">
        <v>3743.23</v>
      </c>
      <c r="J84" s="15">
        <v>3743.23</v>
      </c>
      <c r="K84" s="15">
        <v>0</v>
      </c>
      <c r="L84" s="15">
        <v>3743.23</v>
      </c>
    </row>
    <row r="85" spans="1:12" x14ac:dyDescent="0.25">
      <c r="A85" s="23" t="s">
        <v>152</v>
      </c>
      <c r="B85" s="23" t="s">
        <v>309</v>
      </c>
      <c r="C85" s="15">
        <v>0</v>
      </c>
      <c r="D85" s="15">
        <v>0</v>
      </c>
      <c r="E85" s="15">
        <v>0</v>
      </c>
      <c r="F85" s="15">
        <v>0</v>
      </c>
      <c r="G85" s="15">
        <v>13571.32</v>
      </c>
      <c r="H85" s="15">
        <v>13571.32</v>
      </c>
      <c r="I85" s="15">
        <v>13571.32</v>
      </c>
      <c r="J85" s="15">
        <v>12482.32</v>
      </c>
      <c r="K85" s="15">
        <v>0</v>
      </c>
      <c r="L85" s="15">
        <v>12482.32</v>
      </c>
    </row>
    <row r="86" spans="1:12" x14ac:dyDescent="0.25">
      <c r="A86" s="23" t="s">
        <v>153</v>
      </c>
      <c r="B86" s="23" t="s">
        <v>310</v>
      </c>
      <c r="C86" s="15">
        <v>0</v>
      </c>
      <c r="D86" s="15">
        <v>1150</v>
      </c>
      <c r="E86" s="15">
        <v>1150</v>
      </c>
      <c r="F86" s="15">
        <v>0</v>
      </c>
      <c r="G86" s="15">
        <v>24477.85</v>
      </c>
      <c r="H86" s="15">
        <v>24477.85</v>
      </c>
      <c r="I86" s="15">
        <v>24477.85</v>
      </c>
      <c r="J86" s="15">
        <v>23255.75</v>
      </c>
      <c r="K86" s="15">
        <v>8387.0400000000009</v>
      </c>
      <c r="L86" s="15">
        <v>31642.79</v>
      </c>
    </row>
    <row r="87" spans="1:12" x14ac:dyDescent="0.25">
      <c r="A87" s="23" t="s">
        <v>154</v>
      </c>
      <c r="B87" s="23" t="s">
        <v>311</v>
      </c>
      <c r="C87" s="15">
        <v>0</v>
      </c>
      <c r="D87" s="15">
        <v>162.93</v>
      </c>
      <c r="E87" s="15">
        <v>162.93</v>
      </c>
      <c r="F87" s="15">
        <v>0</v>
      </c>
      <c r="G87" s="15">
        <v>14293</v>
      </c>
      <c r="H87" s="15">
        <v>14293</v>
      </c>
      <c r="I87" s="15">
        <v>14293</v>
      </c>
      <c r="J87" s="15">
        <v>14293</v>
      </c>
      <c r="K87" s="15">
        <v>0</v>
      </c>
      <c r="L87" s="15">
        <v>14293</v>
      </c>
    </row>
    <row r="88" spans="1:12" x14ac:dyDescent="0.25">
      <c r="A88" s="23" t="s">
        <v>155</v>
      </c>
      <c r="B88" s="23" t="s">
        <v>312</v>
      </c>
      <c r="C88" s="15">
        <v>0</v>
      </c>
      <c r="D88" s="15">
        <v>0</v>
      </c>
      <c r="E88" s="15">
        <v>0</v>
      </c>
      <c r="F88" s="15">
        <v>0</v>
      </c>
      <c r="G88" s="15">
        <v>42893.24</v>
      </c>
      <c r="H88" s="15">
        <v>42893.24</v>
      </c>
      <c r="I88" s="15">
        <v>42893.24</v>
      </c>
      <c r="J88" s="15">
        <v>42893.2</v>
      </c>
      <c r="K88" s="15">
        <v>0</v>
      </c>
      <c r="L88" s="15">
        <v>42893.2</v>
      </c>
    </row>
    <row r="89" spans="1:12" x14ac:dyDescent="0.25">
      <c r="A89" s="23" t="s">
        <v>156</v>
      </c>
      <c r="B89" s="23" t="s">
        <v>313</v>
      </c>
      <c r="C89" s="15">
        <v>0</v>
      </c>
      <c r="D89" s="15">
        <v>0</v>
      </c>
      <c r="E89" s="15">
        <v>0</v>
      </c>
      <c r="F89" s="15">
        <v>0</v>
      </c>
      <c r="G89" s="15">
        <v>4183.7</v>
      </c>
      <c r="H89" s="15">
        <v>4183.7</v>
      </c>
      <c r="I89" s="15">
        <v>4183.7</v>
      </c>
      <c r="J89" s="15">
        <v>4183.7</v>
      </c>
      <c r="K89" s="15">
        <v>0</v>
      </c>
      <c r="L89" s="15">
        <v>4183.7</v>
      </c>
    </row>
    <row r="90" spans="1:12" x14ac:dyDescent="0.25">
      <c r="A90" s="23" t="s">
        <v>157</v>
      </c>
      <c r="B90" s="23" t="s">
        <v>314</v>
      </c>
      <c r="C90" s="15">
        <v>0</v>
      </c>
      <c r="D90" s="15">
        <v>0</v>
      </c>
      <c r="E90" s="15">
        <v>0</v>
      </c>
      <c r="F90" s="15">
        <v>0</v>
      </c>
      <c r="G90" s="15">
        <v>362602.3</v>
      </c>
      <c r="H90" s="15">
        <v>362602.3</v>
      </c>
      <c r="I90" s="15">
        <v>362602.3</v>
      </c>
      <c r="J90" s="15">
        <v>327517.55</v>
      </c>
      <c r="K90" s="15">
        <v>0</v>
      </c>
      <c r="L90" s="15">
        <v>327517.55</v>
      </c>
    </row>
    <row r="91" spans="1:12" x14ac:dyDescent="0.25">
      <c r="A91" s="23" t="s">
        <v>158</v>
      </c>
      <c r="B91" s="23" t="s">
        <v>298</v>
      </c>
      <c r="C91" s="15">
        <v>0</v>
      </c>
      <c r="D91" s="15">
        <v>0</v>
      </c>
      <c r="E91" s="15">
        <v>0</v>
      </c>
      <c r="F91" s="15">
        <v>0</v>
      </c>
      <c r="G91" s="15">
        <v>26797.39</v>
      </c>
      <c r="H91" s="15">
        <v>26797.39</v>
      </c>
      <c r="I91" s="15">
        <v>26797.39</v>
      </c>
      <c r="J91" s="15">
        <v>25087.49</v>
      </c>
      <c r="K91" s="15">
        <v>0</v>
      </c>
      <c r="L91" s="15">
        <v>25087.49</v>
      </c>
    </row>
    <row r="92" spans="1:12" x14ac:dyDescent="0.25">
      <c r="A92" s="23" t="s">
        <v>159</v>
      </c>
      <c r="B92" s="23" t="s">
        <v>51</v>
      </c>
      <c r="C92" s="15">
        <v>430623</v>
      </c>
      <c r="D92" s="15">
        <v>57694.140000000014</v>
      </c>
      <c r="E92" s="15">
        <v>488317.14</v>
      </c>
      <c r="F92" s="15">
        <v>0</v>
      </c>
      <c r="G92" s="15">
        <v>782.04</v>
      </c>
      <c r="H92" s="15">
        <v>782.04</v>
      </c>
      <c r="I92" s="15">
        <v>782.04</v>
      </c>
      <c r="J92" s="15">
        <v>782.04</v>
      </c>
      <c r="K92" s="15">
        <v>0</v>
      </c>
      <c r="L92" s="15">
        <v>782.04</v>
      </c>
    </row>
    <row r="93" spans="1:12" x14ac:dyDescent="0.25">
      <c r="A93" s="23" t="s">
        <v>160</v>
      </c>
      <c r="B93" s="23" t="s">
        <v>315</v>
      </c>
      <c r="C93" s="15">
        <v>0</v>
      </c>
      <c r="D93" s="15">
        <v>0</v>
      </c>
      <c r="E93" s="15">
        <v>0</v>
      </c>
      <c r="F93" s="15">
        <v>0</v>
      </c>
      <c r="G93" s="15">
        <v>132529.57999999999</v>
      </c>
      <c r="H93" s="15">
        <v>132529.57999999999</v>
      </c>
      <c r="I93" s="15">
        <v>132529.57999999999</v>
      </c>
      <c r="J93" s="15">
        <v>131714.57999999999</v>
      </c>
      <c r="K93" s="15">
        <v>0</v>
      </c>
      <c r="L93" s="15">
        <v>131714.57999999999</v>
      </c>
    </row>
    <row r="94" spans="1:12" x14ac:dyDescent="0.25">
      <c r="A94" s="23" t="s">
        <v>161</v>
      </c>
      <c r="B94" s="23" t="s">
        <v>316</v>
      </c>
      <c r="C94" s="15">
        <v>0</v>
      </c>
      <c r="D94" s="15">
        <v>0</v>
      </c>
      <c r="E94" s="15">
        <v>0</v>
      </c>
      <c r="F94" s="15">
        <v>0</v>
      </c>
      <c r="G94" s="15">
        <v>11564.42</v>
      </c>
      <c r="H94" s="15">
        <v>11564.42</v>
      </c>
      <c r="I94" s="15">
        <v>11564.42</v>
      </c>
      <c r="J94" s="15">
        <v>11564.42</v>
      </c>
      <c r="K94" s="15">
        <v>0</v>
      </c>
      <c r="L94" s="15">
        <v>11564.42</v>
      </c>
    </row>
    <row r="95" spans="1:12" x14ac:dyDescent="0.25">
      <c r="A95" s="23" t="s">
        <v>162</v>
      </c>
      <c r="B95" s="23" t="s">
        <v>317</v>
      </c>
      <c r="C95" s="15">
        <v>0</v>
      </c>
      <c r="D95" s="15">
        <v>0</v>
      </c>
      <c r="E95" s="15">
        <v>0</v>
      </c>
      <c r="F95" s="15">
        <v>0</v>
      </c>
      <c r="G95" s="15">
        <v>5517.94</v>
      </c>
      <c r="H95" s="15">
        <v>5517.94</v>
      </c>
      <c r="I95" s="15">
        <v>5517.94</v>
      </c>
      <c r="J95" s="15">
        <v>5517.94</v>
      </c>
      <c r="K95" s="15">
        <v>0</v>
      </c>
      <c r="L95" s="15">
        <v>5517.94</v>
      </c>
    </row>
    <row r="96" spans="1:12" x14ac:dyDescent="0.25">
      <c r="A96" s="23" t="s">
        <v>163</v>
      </c>
      <c r="B96" s="23" t="s">
        <v>318</v>
      </c>
      <c r="C96" s="15">
        <v>0</v>
      </c>
      <c r="D96" s="15">
        <v>0</v>
      </c>
      <c r="E96" s="15">
        <v>0</v>
      </c>
      <c r="F96" s="15">
        <v>0</v>
      </c>
      <c r="G96" s="15">
        <v>12552.8</v>
      </c>
      <c r="H96" s="15">
        <v>12552.8</v>
      </c>
      <c r="I96" s="15">
        <v>12552.8</v>
      </c>
      <c r="J96" s="15">
        <v>12552.8</v>
      </c>
      <c r="K96" s="15">
        <v>0</v>
      </c>
      <c r="L96" s="15">
        <v>12552.8</v>
      </c>
    </row>
    <row r="97" spans="1:12" x14ac:dyDescent="0.25">
      <c r="A97" s="23" t="s">
        <v>164</v>
      </c>
      <c r="B97" s="23" t="s">
        <v>319</v>
      </c>
      <c r="C97" s="15">
        <v>0</v>
      </c>
      <c r="D97" s="15">
        <v>0</v>
      </c>
      <c r="E97" s="15">
        <v>0</v>
      </c>
      <c r="F97" s="15">
        <v>0</v>
      </c>
      <c r="G97" s="15">
        <v>53904.38</v>
      </c>
      <c r="H97" s="15">
        <v>53904.38</v>
      </c>
      <c r="I97" s="15">
        <v>53904.38</v>
      </c>
      <c r="J97" s="15">
        <v>53904.38</v>
      </c>
      <c r="K97" s="15">
        <v>0</v>
      </c>
      <c r="L97" s="15">
        <v>53904.38</v>
      </c>
    </row>
    <row r="98" spans="1:12" x14ac:dyDescent="0.25">
      <c r="A98" s="23" t="s">
        <v>165</v>
      </c>
      <c r="B98" s="23" t="s">
        <v>320</v>
      </c>
      <c r="C98" s="15">
        <v>0</v>
      </c>
      <c r="D98" s="15">
        <v>0</v>
      </c>
      <c r="E98" s="15">
        <v>0</v>
      </c>
      <c r="F98" s="15">
        <v>0</v>
      </c>
      <c r="G98" s="15">
        <v>208000.51</v>
      </c>
      <c r="H98" s="15">
        <v>208000.51</v>
      </c>
      <c r="I98" s="15">
        <v>208000.51</v>
      </c>
      <c r="J98" s="15">
        <v>206865.39</v>
      </c>
      <c r="K98" s="15">
        <v>0</v>
      </c>
      <c r="L98" s="15">
        <v>206865.39</v>
      </c>
    </row>
    <row r="99" spans="1:12" x14ac:dyDescent="0.25">
      <c r="A99" s="23" t="s">
        <v>166</v>
      </c>
      <c r="B99" s="23" t="s">
        <v>321</v>
      </c>
      <c r="C99" s="15">
        <v>0</v>
      </c>
      <c r="D99" s="15">
        <v>0</v>
      </c>
      <c r="E99" s="15">
        <v>0</v>
      </c>
      <c r="F99" s="15">
        <v>0</v>
      </c>
      <c r="G99" s="15">
        <v>16115.4</v>
      </c>
      <c r="H99" s="15">
        <v>16115.4</v>
      </c>
      <c r="I99" s="15">
        <v>16115.4</v>
      </c>
      <c r="J99" s="15">
        <v>16115.4</v>
      </c>
      <c r="K99" s="15">
        <v>0</v>
      </c>
      <c r="L99" s="15">
        <v>16115.4</v>
      </c>
    </row>
    <row r="100" spans="1:12" x14ac:dyDescent="0.25">
      <c r="A100" s="23" t="s">
        <v>2092</v>
      </c>
      <c r="B100" s="23" t="s">
        <v>900</v>
      </c>
      <c r="C100" s="15">
        <v>0</v>
      </c>
      <c r="D100" s="15">
        <v>6730.09</v>
      </c>
      <c r="E100" s="15">
        <v>6730.09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 spans="1:12" x14ac:dyDescent="0.25">
      <c r="A101" s="23" t="s">
        <v>167</v>
      </c>
      <c r="B101" s="23" t="s">
        <v>322</v>
      </c>
      <c r="C101" s="15">
        <v>7353737</v>
      </c>
      <c r="D101" s="15">
        <v>476894.45000000019</v>
      </c>
      <c r="E101" s="15">
        <v>7830631.4500000002</v>
      </c>
      <c r="F101" s="15">
        <v>0</v>
      </c>
      <c r="G101" s="15">
        <v>6748706.8700000001</v>
      </c>
      <c r="H101" s="15">
        <v>6657078.3300000001</v>
      </c>
      <c r="I101" s="15">
        <v>6657078.3300000001</v>
      </c>
      <c r="J101" s="15">
        <v>4609166.93</v>
      </c>
      <c r="K101" s="15">
        <v>11653.29</v>
      </c>
      <c r="L101" s="15">
        <v>4620820.22</v>
      </c>
    </row>
    <row r="102" spans="1:12" x14ac:dyDescent="0.25">
      <c r="A102" s="23" t="s">
        <v>168</v>
      </c>
      <c r="B102" s="23" t="s">
        <v>323</v>
      </c>
      <c r="C102" s="15">
        <v>443231</v>
      </c>
      <c r="D102" s="15">
        <v>-12447.469999999972</v>
      </c>
      <c r="E102" s="15">
        <v>430783.53</v>
      </c>
      <c r="F102" s="15">
        <v>0</v>
      </c>
      <c r="G102" s="15">
        <v>346130.22</v>
      </c>
      <c r="H102" s="15">
        <v>346130.22</v>
      </c>
      <c r="I102" s="15">
        <v>346130.22</v>
      </c>
      <c r="J102" s="15">
        <v>343134.52</v>
      </c>
      <c r="K102" s="15">
        <v>0</v>
      </c>
      <c r="L102" s="15">
        <v>343134.52</v>
      </c>
    </row>
    <row r="103" spans="1:12" x14ac:dyDescent="0.25">
      <c r="A103" s="23" t="s">
        <v>169</v>
      </c>
      <c r="B103" s="23" t="s">
        <v>324</v>
      </c>
      <c r="C103" s="15">
        <v>207675</v>
      </c>
      <c r="D103" s="15">
        <v>42931.31</v>
      </c>
      <c r="E103" s="15">
        <v>250606.31</v>
      </c>
      <c r="F103" s="15">
        <v>0</v>
      </c>
      <c r="G103" s="15">
        <v>292003.87</v>
      </c>
      <c r="H103" s="15">
        <v>292003.87</v>
      </c>
      <c r="I103" s="15">
        <v>292003.87</v>
      </c>
      <c r="J103" s="15">
        <v>290896.43</v>
      </c>
      <c r="K103" s="15">
        <v>0</v>
      </c>
      <c r="L103" s="15">
        <v>290896.43</v>
      </c>
    </row>
    <row r="104" spans="1:12" x14ac:dyDescent="0.25">
      <c r="A104" s="23" t="s">
        <v>170</v>
      </c>
      <c r="B104" s="23" t="s">
        <v>325</v>
      </c>
      <c r="C104" s="15">
        <v>466000</v>
      </c>
      <c r="D104" s="15">
        <v>0</v>
      </c>
      <c r="E104" s="15">
        <v>466000</v>
      </c>
      <c r="F104" s="15">
        <v>0</v>
      </c>
      <c r="G104" s="15">
        <v>462955.9</v>
      </c>
      <c r="H104" s="15">
        <v>462955.9</v>
      </c>
      <c r="I104" s="15">
        <v>462955.9</v>
      </c>
      <c r="J104" s="15">
        <v>462955.9</v>
      </c>
      <c r="K104" s="15">
        <v>0</v>
      </c>
      <c r="L104" s="15">
        <v>462955.9</v>
      </c>
    </row>
    <row r="105" spans="1:12" x14ac:dyDescent="0.25">
      <c r="A105" s="23" t="s">
        <v>171</v>
      </c>
      <c r="B105" s="23" t="s">
        <v>52</v>
      </c>
      <c r="C105" s="15">
        <v>204310</v>
      </c>
      <c r="D105" s="15">
        <v>10374.660000000003</v>
      </c>
      <c r="E105" s="15">
        <v>214684.66</v>
      </c>
      <c r="F105" s="15">
        <v>0</v>
      </c>
      <c r="G105" s="15">
        <v>24944.36</v>
      </c>
      <c r="H105" s="15">
        <v>24944.36</v>
      </c>
      <c r="I105" s="15">
        <v>24944.36</v>
      </c>
      <c r="J105" s="15">
        <v>23064.7</v>
      </c>
      <c r="K105" s="15">
        <v>0</v>
      </c>
      <c r="L105" s="15">
        <v>23064.7</v>
      </c>
    </row>
    <row r="106" spans="1:12" x14ac:dyDescent="0.25">
      <c r="A106" s="23" t="s">
        <v>172</v>
      </c>
      <c r="B106" s="23" t="s">
        <v>326</v>
      </c>
      <c r="C106" s="15">
        <v>0</v>
      </c>
      <c r="D106" s="15">
        <v>0</v>
      </c>
      <c r="E106" s="15">
        <v>0</v>
      </c>
      <c r="F106" s="15">
        <v>0</v>
      </c>
      <c r="G106" s="15">
        <v>91682.05</v>
      </c>
      <c r="H106" s="15">
        <v>91682.05</v>
      </c>
      <c r="I106" s="15">
        <v>91682.05</v>
      </c>
      <c r="J106" s="15">
        <v>79602.91</v>
      </c>
      <c r="K106" s="15">
        <v>0</v>
      </c>
      <c r="L106" s="15">
        <v>79602.91</v>
      </c>
    </row>
    <row r="107" spans="1:12" x14ac:dyDescent="0.25">
      <c r="A107" s="23" t="s">
        <v>173</v>
      </c>
      <c r="B107" s="23" t="s">
        <v>327</v>
      </c>
      <c r="C107" s="15">
        <v>0</v>
      </c>
      <c r="D107" s="15">
        <v>0</v>
      </c>
      <c r="E107" s="15">
        <v>0</v>
      </c>
      <c r="F107" s="15">
        <v>0</v>
      </c>
      <c r="G107" s="15">
        <v>98361.23</v>
      </c>
      <c r="H107" s="15">
        <v>47076.08</v>
      </c>
      <c r="I107" s="15">
        <v>47076.08</v>
      </c>
      <c r="J107" s="15">
        <v>29114.1</v>
      </c>
      <c r="K107" s="15">
        <v>0</v>
      </c>
      <c r="L107" s="15">
        <v>29114.1</v>
      </c>
    </row>
    <row r="108" spans="1:12" x14ac:dyDescent="0.25">
      <c r="A108" s="23" t="s">
        <v>174</v>
      </c>
      <c r="B108" s="23" t="s">
        <v>53</v>
      </c>
      <c r="C108" s="15">
        <v>108468</v>
      </c>
      <c r="D108" s="15">
        <v>13700</v>
      </c>
      <c r="E108" s="15">
        <v>122168</v>
      </c>
      <c r="F108" s="15">
        <v>0</v>
      </c>
      <c r="G108" s="15">
        <v>2801.82</v>
      </c>
      <c r="H108" s="15">
        <v>2801.82</v>
      </c>
      <c r="I108" s="15">
        <v>2801.82</v>
      </c>
      <c r="J108" s="15">
        <v>2801.82</v>
      </c>
      <c r="K108" s="15">
        <v>0</v>
      </c>
      <c r="L108" s="15">
        <v>2801.82</v>
      </c>
    </row>
    <row r="109" spans="1:12" x14ac:dyDescent="0.25">
      <c r="A109" s="23" t="s">
        <v>175</v>
      </c>
      <c r="B109" s="23" t="s">
        <v>328</v>
      </c>
      <c r="C109" s="15">
        <v>0</v>
      </c>
      <c r="D109" s="15">
        <v>0</v>
      </c>
      <c r="E109" s="15">
        <v>0</v>
      </c>
      <c r="F109" s="15">
        <v>0</v>
      </c>
      <c r="G109" s="15">
        <v>144969.12</v>
      </c>
      <c r="H109" s="15">
        <v>144969.12</v>
      </c>
      <c r="I109" s="15">
        <v>144969.12</v>
      </c>
      <c r="J109" s="15">
        <v>143021.48000000001</v>
      </c>
      <c r="K109" s="15">
        <v>1867.6</v>
      </c>
      <c r="L109" s="15">
        <v>144889.07999999999</v>
      </c>
    </row>
    <row r="110" spans="1:12" x14ac:dyDescent="0.25">
      <c r="A110" s="23" t="s">
        <v>2093</v>
      </c>
      <c r="B110" s="23" t="s">
        <v>1272</v>
      </c>
      <c r="C110" s="15">
        <v>0</v>
      </c>
      <c r="D110" s="15">
        <v>0</v>
      </c>
      <c r="E110" s="15">
        <v>0</v>
      </c>
      <c r="F110" s="15">
        <v>0</v>
      </c>
      <c r="G110" s="15">
        <v>13180.65</v>
      </c>
      <c r="H110" s="15">
        <v>13180.65</v>
      </c>
      <c r="I110" s="15">
        <v>13180.65</v>
      </c>
      <c r="J110" s="15">
        <v>4930.6499999999996</v>
      </c>
      <c r="K110" s="15">
        <v>0</v>
      </c>
      <c r="L110" s="15">
        <v>4930.6499999999996</v>
      </c>
    </row>
    <row r="111" spans="1:12" x14ac:dyDescent="0.25">
      <c r="A111" s="23" t="s">
        <v>176</v>
      </c>
      <c r="B111" s="23" t="s">
        <v>54</v>
      </c>
      <c r="C111" s="15">
        <v>234334</v>
      </c>
      <c r="D111" s="15">
        <v>0</v>
      </c>
      <c r="E111" s="15">
        <v>234334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</row>
    <row r="112" spans="1:12" x14ac:dyDescent="0.25">
      <c r="A112" s="23" t="s">
        <v>177</v>
      </c>
      <c r="B112" s="23" t="s">
        <v>329</v>
      </c>
      <c r="C112" s="15">
        <v>0</v>
      </c>
      <c r="D112" s="15">
        <v>0</v>
      </c>
      <c r="E112" s="15">
        <v>0</v>
      </c>
      <c r="F112" s="15">
        <v>0</v>
      </c>
      <c r="G112" s="15">
        <v>24079.19</v>
      </c>
      <c r="H112" s="15">
        <v>24079.19</v>
      </c>
      <c r="I112" s="15">
        <v>24079.19</v>
      </c>
      <c r="J112" s="15">
        <v>24079.19</v>
      </c>
      <c r="K112" s="15">
        <v>0</v>
      </c>
      <c r="L112" s="15">
        <v>24079.19</v>
      </c>
    </row>
    <row r="113" spans="1:12" x14ac:dyDescent="0.25">
      <c r="A113" s="23" t="s">
        <v>178</v>
      </c>
      <c r="B113" s="23" t="s">
        <v>330</v>
      </c>
      <c r="C113" s="15">
        <v>0</v>
      </c>
      <c r="D113" s="15">
        <v>0</v>
      </c>
      <c r="E113" s="15">
        <v>0</v>
      </c>
      <c r="F113" s="15">
        <v>0</v>
      </c>
      <c r="G113" s="15">
        <v>193430.91</v>
      </c>
      <c r="H113" s="15">
        <v>193430.91</v>
      </c>
      <c r="I113" s="15">
        <v>193430.91</v>
      </c>
      <c r="J113" s="15">
        <v>193282.17</v>
      </c>
      <c r="K113" s="15">
        <v>148.74</v>
      </c>
      <c r="L113" s="15">
        <v>193430.91</v>
      </c>
    </row>
    <row r="114" spans="1:12" x14ac:dyDescent="0.25">
      <c r="A114" s="23" t="s">
        <v>179</v>
      </c>
      <c r="B114" s="23" t="s">
        <v>331</v>
      </c>
      <c r="C114" s="15">
        <v>0</v>
      </c>
      <c r="D114" s="15">
        <v>0</v>
      </c>
      <c r="E114" s="15">
        <v>0</v>
      </c>
      <c r="F114" s="15">
        <v>0</v>
      </c>
      <c r="G114" s="15">
        <v>7873.47</v>
      </c>
      <c r="H114" s="15">
        <v>7873.47</v>
      </c>
      <c r="I114" s="15">
        <v>7873.47</v>
      </c>
      <c r="J114" s="15">
        <v>7873.47</v>
      </c>
      <c r="K114" s="15">
        <v>0</v>
      </c>
      <c r="L114" s="15">
        <v>7873.47</v>
      </c>
    </row>
    <row r="115" spans="1:12" x14ac:dyDescent="0.25">
      <c r="A115" s="23" t="s">
        <v>2094</v>
      </c>
      <c r="B115" s="23" t="s">
        <v>55</v>
      </c>
      <c r="C115" s="15">
        <v>442110</v>
      </c>
      <c r="D115" s="15">
        <v>-29743</v>
      </c>
      <c r="E115" s="15">
        <v>412367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</row>
    <row r="116" spans="1:12" x14ac:dyDescent="0.25">
      <c r="A116" s="23" t="s">
        <v>180</v>
      </c>
      <c r="B116" s="23" t="s">
        <v>332</v>
      </c>
      <c r="C116" s="15">
        <v>0</v>
      </c>
      <c r="D116" s="15">
        <v>0</v>
      </c>
      <c r="E116" s="15">
        <v>0</v>
      </c>
      <c r="F116" s="15">
        <v>0</v>
      </c>
      <c r="G116" s="15">
        <v>318364.71999999997</v>
      </c>
      <c r="H116" s="15">
        <v>318364.71999999997</v>
      </c>
      <c r="I116" s="15">
        <v>318364.71999999997</v>
      </c>
      <c r="J116" s="15">
        <v>318364.71999999997</v>
      </c>
      <c r="K116" s="15">
        <v>0</v>
      </c>
      <c r="L116" s="15">
        <v>318364.71999999997</v>
      </c>
    </row>
    <row r="117" spans="1:12" x14ac:dyDescent="0.25">
      <c r="A117" s="23" t="s">
        <v>2095</v>
      </c>
      <c r="B117" s="23" t="s">
        <v>2108</v>
      </c>
      <c r="C117" s="15">
        <v>0</v>
      </c>
      <c r="D117" s="15">
        <v>0</v>
      </c>
      <c r="E117" s="15">
        <v>0</v>
      </c>
      <c r="F117" s="15">
        <v>0</v>
      </c>
      <c r="G117" s="15">
        <v>16.940000000000001</v>
      </c>
      <c r="H117" s="15">
        <v>16.940000000000001</v>
      </c>
      <c r="I117" s="15">
        <v>16.940000000000001</v>
      </c>
      <c r="J117" s="15">
        <v>16.940000000000001</v>
      </c>
      <c r="K117" s="15">
        <v>0</v>
      </c>
      <c r="L117" s="15">
        <v>16.940000000000001</v>
      </c>
    </row>
    <row r="118" spans="1:12" x14ac:dyDescent="0.25">
      <c r="A118" s="23" t="s">
        <v>181</v>
      </c>
      <c r="B118" s="23" t="s">
        <v>333</v>
      </c>
      <c r="C118" s="15">
        <v>0</v>
      </c>
      <c r="D118" s="15">
        <v>0</v>
      </c>
      <c r="E118" s="15">
        <v>0</v>
      </c>
      <c r="F118" s="15">
        <v>0</v>
      </c>
      <c r="G118" s="15">
        <v>9027.7900000000009</v>
      </c>
      <c r="H118" s="15">
        <v>9027.7900000000009</v>
      </c>
      <c r="I118" s="15">
        <v>9027.7900000000009</v>
      </c>
      <c r="J118" s="15">
        <v>9027.7900000000009</v>
      </c>
      <c r="K118" s="15">
        <v>0</v>
      </c>
      <c r="L118" s="15">
        <v>9027.7900000000009</v>
      </c>
    </row>
    <row r="119" spans="1:12" x14ac:dyDescent="0.25">
      <c r="A119" s="23" t="s">
        <v>2096</v>
      </c>
      <c r="B119" s="23" t="s">
        <v>2109</v>
      </c>
      <c r="C119" s="15">
        <v>0</v>
      </c>
      <c r="D119" s="15">
        <v>137500</v>
      </c>
      <c r="E119" s="15">
        <v>137500</v>
      </c>
      <c r="F119" s="15">
        <v>0</v>
      </c>
      <c r="G119" s="15">
        <v>58586.41</v>
      </c>
      <c r="H119" s="15">
        <v>58586.41</v>
      </c>
      <c r="I119" s="15">
        <v>58586.41</v>
      </c>
      <c r="J119" s="15">
        <v>58586.41</v>
      </c>
      <c r="K119" s="15">
        <v>0</v>
      </c>
      <c r="L119" s="15">
        <v>58586.41</v>
      </c>
    </row>
    <row r="120" spans="1:12" x14ac:dyDescent="0.25">
      <c r="A120" s="23" t="s">
        <v>182</v>
      </c>
      <c r="B120" s="23" t="s">
        <v>334</v>
      </c>
      <c r="C120" s="15">
        <v>209133</v>
      </c>
      <c r="D120" s="15">
        <v>-28364.78</v>
      </c>
      <c r="E120" s="15">
        <v>180768.22</v>
      </c>
      <c r="F120" s="15">
        <v>0</v>
      </c>
      <c r="G120" s="15">
        <v>164210.79</v>
      </c>
      <c r="H120" s="15">
        <v>164210.79</v>
      </c>
      <c r="I120" s="15">
        <v>164210.79</v>
      </c>
      <c r="J120" s="15">
        <v>161866.78</v>
      </c>
      <c r="K120" s="15">
        <v>1040.98</v>
      </c>
      <c r="L120" s="15">
        <v>162907.76</v>
      </c>
    </row>
    <row r="121" spans="1:12" x14ac:dyDescent="0.25">
      <c r="A121" s="23" t="s">
        <v>183</v>
      </c>
      <c r="B121" s="23" t="s">
        <v>335</v>
      </c>
      <c r="C121" s="15">
        <v>289744</v>
      </c>
      <c r="D121" s="15">
        <v>-28615.130000000005</v>
      </c>
      <c r="E121" s="15">
        <v>261128.87</v>
      </c>
      <c r="F121" s="15">
        <v>0</v>
      </c>
      <c r="G121" s="15">
        <v>243683.73</v>
      </c>
      <c r="H121" s="15">
        <v>243683.73</v>
      </c>
      <c r="I121" s="15">
        <v>243683.73</v>
      </c>
      <c r="J121" s="15">
        <v>240053.73</v>
      </c>
      <c r="K121" s="15">
        <v>0</v>
      </c>
      <c r="L121" s="15">
        <v>240053.73</v>
      </c>
    </row>
    <row r="122" spans="1:12" x14ac:dyDescent="0.25">
      <c r="A122" s="23" t="s">
        <v>184</v>
      </c>
      <c r="B122" s="23" t="s">
        <v>336</v>
      </c>
      <c r="C122" s="15">
        <v>60000</v>
      </c>
      <c r="D122" s="15">
        <v>0</v>
      </c>
      <c r="E122" s="15">
        <v>60000</v>
      </c>
      <c r="F122" s="15">
        <v>0</v>
      </c>
      <c r="G122" s="15">
        <v>59719.57</v>
      </c>
      <c r="H122" s="15">
        <v>59719.57</v>
      </c>
      <c r="I122" s="15">
        <v>59719.57</v>
      </c>
      <c r="J122" s="15">
        <v>59719.57</v>
      </c>
      <c r="K122" s="15">
        <v>0</v>
      </c>
      <c r="L122" s="15">
        <v>59719.57</v>
      </c>
    </row>
    <row r="123" spans="1:12" x14ac:dyDescent="0.25">
      <c r="A123" s="23" t="s">
        <v>185</v>
      </c>
      <c r="B123" s="23" t="s">
        <v>337</v>
      </c>
      <c r="C123" s="15">
        <v>1294469</v>
      </c>
      <c r="D123" s="15">
        <v>162147.56000000006</v>
      </c>
      <c r="E123" s="15">
        <v>1456616.56</v>
      </c>
      <c r="F123" s="15">
        <v>0</v>
      </c>
      <c r="G123" s="15">
        <v>1352313.58</v>
      </c>
      <c r="H123" s="15">
        <v>1352313.58</v>
      </c>
      <c r="I123" s="15">
        <v>1352313.58</v>
      </c>
      <c r="J123" s="15">
        <v>1347959.84</v>
      </c>
      <c r="K123" s="15">
        <v>969.2</v>
      </c>
      <c r="L123" s="15">
        <v>1348929.04</v>
      </c>
    </row>
    <row r="124" spans="1:12" x14ac:dyDescent="0.25">
      <c r="A124" s="23" t="s">
        <v>186</v>
      </c>
      <c r="B124" s="23" t="s">
        <v>338</v>
      </c>
      <c r="C124" s="15">
        <v>162121</v>
      </c>
      <c r="D124" s="15">
        <v>1911.6000000000058</v>
      </c>
      <c r="E124" s="15">
        <v>164032.6</v>
      </c>
      <c r="F124" s="15">
        <v>0</v>
      </c>
      <c r="G124" s="15">
        <v>126740.13</v>
      </c>
      <c r="H124" s="15">
        <v>124740.13</v>
      </c>
      <c r="I124" s="15">
        <v>124740.13</v>
      </c>
      <c r="J124" s="15">
        <v>124740.13</v>
      </c>
      <c r="K124" s="15">
        <v>0</v>
      </c>
      <c r="L124" s="15">
        <v>124740.13</v>
      </c>
    </row>
    <row r="125" spans="1:12" x14ac:dyDescent="0.25">
      <c r="A125" s="23" t="s">
        <v>187</v>
      </c>
      <c r="B125" s="23" t="s">
        <v>339</v>
      </c>
      <c r="C125" s="15">
        <v>3851737</v>
      </c>
      <c r="D125" s="15">
        <v>-927736.16999999993</v>
      </c>
      <c r="E125" s="15">
        <v>2924000.83</v>
      </c>
      <c r="F125" s="15">
        <v>0</v>
      </c>
      <c r="G125" s="15">
        <v>984727.05</v>
      </c>
      <c r="H125" s="15">
        <v>977672.47</v>
      </c>
      <c r="I125" s="15">
        <v>977672.47</v>
      </c>
      <c r="J125" s="15">
        <v>943769.71</v>
      </c>
      <c r="K125" s="15">
        <v>2049.13</v>
      </c>
      <c r="L125" s="15">
        <v>945818.84</v>
      </c>
    </row>
    <row r="126" spans="1:12" x14ac:dyDescent="0.25">
      <c r="A126" s="23" t="s">
        <v>188</v>
      </c>
      <c r="B126" s="23" t="s">
        <v>57</v>
      </c>
      <c r="C126" s="15">
        <v>0</v>
      </c>
      <c r="D126" s="15">
        <v>62050</v>
      </c>
      <c r="E126" s="15">
        <v>62050</v>
      </c>
      <c r="F126" s="15">
        <v>0</v>
      </c>
      <c r="G126" s="15">
        <v>11104.53</v>
      </c>
      <c r="H126" s="15">
        <v>11104.53</v>
      </c>
      <c r="I126" s="15">
        <v>11104.53</v>
      </c>
      <c r="J126" s="15">
        <v>805.01</v>
      </c>
      <c r="K126" s="15">
        <v>0</v>
      </c>
      <c r="L126" s="15">
        <v>805.01</v>
      </c>
    </row>
    <row r="127" spans="1:12" x14ac:dyDescent="0.25">
      <c r="A127" s="23" t="s">
        <v>189</v>
      </c>
      <c r="B127" s="23" t="s">
        <v>340</v>
      </c>
      <c r="C127" s="15">
        <v>5109070</v>
      </c>
      <c r="D127" s="15">
        <v>0</v>
      </c>
      <c r="E127" s="15">
        <v>5109070</v>
      </c>
      <c r="F127" s="15">
        <v>0</v>
      </c>
      <c r="G127" s="15">
        <v>5035182.3600000003</v>
      </c>
      <c r="H127" s="15">
        <v>5035182.3600000003</v>
      </c>
      <c r="I127" s="15">
        <v>5035182.3600000003</v>
      </c>
      <c r="J127" s="15">
        <v>5033973.9400000004</v>
      </c>
      <c r="K127" s="15">
        <v>0</v>
      </c>
      <c r="L127" s="15">
        <v>5033973.9400000004</v>
      </c>
    </row>
    <row r="128" spans="1:12" x14ac:dyDescent="0.25">
      <c r="A128" s="23" t="s">
        <v>190</v>
      </c>
      <c r="B128" s="23" t="s">
        <v>341</v>
      </c>
      <c r="C128" s="15">
        <v>1057980</v>
      </c>
      <c r="D128" s="15">
        <v>8273.6999999999534</v>
      </c>
      <c r="E128" s="15">
        <v>1066253.7</v>
      </c>
      <c r="F128" s="15">
        <v>0</v>
      </c>
      <c r="G128" s="15">
        <v>945376.08</v>
      </c>
      <c r="H128" s="15">
        <v>945376.08</v>
      </c>
      <c r="I128" s="15">
        <v>945376.08</v>
      </c>
      <c r="J128" s="15">
        <v>945376.07</v>
      </c>
      <c r="K128" s="15">
        <v>0</v>
      </c>
      <c r="L128" s="15">
        <v>945376.07</v>
      </c>
    </row>
    <row r="129" spans="1:12" x14ac:dyDescent="0.25">
      <c r="A129" s="23" t="s">
        <v>191</v>
      </c>
      <c r="B129" s="23" t="s">
        <v>342</v>
      </c>
      <c r="C129" s="15">
        <v>1155666</v>
      </c>
      <c r="D129" s="15">
        <v>-264077.93999999994</v>
      </c>
      <c r="E129" s="15">
        <v>891588.06</v>
      </c>
      <c r="F129" s="15">
        <v>0</v>
      </c>
      <c r="G129" s="15">
        <v>759138.16</v>
      </c>
      <c r="H129" s="15">
        <v>740284.83</v>
      </c>
      <c r="I129" s="15">
        <v>740284.83</v>
      </c>
      <c r="J129" s="15">
        <v>728087.73</v>
      </c>
      <c r="K129" s="15">
        <v>13275.44</v>
      </c>
      <c r="L129" s="15">
        <v>741363.17</v>
      </c>
    </row>
    <row r="130" spans="1:12" x14ac:dyDescent="0.25">
      <c r="A130" s="23" t="s">
        <v>192</v>
      </c>
      <c r="B130" s="23" t="s">
        <v>343</v>
      </c>
      <c r="C130" s="15">
        <v>3167777</v>
      </c>
      <c r="D130" s="15">
        <v>348556.95000000019</v>
      </c>
      <c r="E130" s="15">
        <v>3516333.95</v>
      </c>
      <c r="F130" s="15">
        <v>0</v>
      </c>
      <c r="G130" s="15">
        <v>4394457.59</v>
      </c>
      <c r="H130" s="15">
        <v>4388457.49</v>
      </c>
      <c r="I130" s="15">
        <v>4386791.9400000004</v>
      </c>
      <c r="J130" s="15">
        <v>3803977.64</v>
      </c>
      <c r="K130" s="15">
        <v>1439.9</v>
      </c>
      <c r="L130" s="15">
        <v>3805417.54</v>
      </c>
    </row>
    <row r="131" spans="1:12" x14ac:dyDescent="0.25">
      <c r="A131" s="23" t="s">
        <v>193</v>
      </c>
      <c r="B131" s="23" t="s">
        <v>58</v>
      </c>
      <c r="C131" s="15">
        <v>1188288</v>
      </c>
      <c r="D131" s="15">
        <v>215950.6399999999</v>
      </c>
      <c r="E131" s="15">
        <v>1404238.64</v>
      </c>
      <c r="F131" s="15">
        <v>0</v>
      </c>
      <c r="G131" s="15">
        <v>13564.71</v>
      </c>
      <c r="H131" s="15">
        <v>13564.71</v>
      </c>
      <c r="I131" s="15">
        <v>3499.71</v>
      </c>
      <c r="J131" s="15">
        <v>2895.5</v>
      </c>
      <c r="K131" s="15">
        <v>0</v>
      </c>
      <c r="L131" s="15">
        <v>2895.5</v>
      </c>
    </row>
    <row r="132" spans="1:12" x14ac:dyDescent="0.25">
      <c r="A132" s="23" t="s">
        <v>194</v>
      </c>
      <c r="B132" s="23" t="s">
        <v>344</v>
      </c>
      <c r="C132" s="15">
        <v>0</v>
      </c>
      <c r="D132" s="15">
        <v>0</v>
      </c>
      <c r="E132" s="15">
        <v>0</v>
      </c>
      <c r="F132" s="15">
        <v>0</v>
      </c>
      <c r="G132" s="15">
        <v>357621.62</v>
      </c>
      <c r="H132" s="15">
        <v>357621.62</v>
      </c>
      <c r="I132" s="15">
        <v>357621.62</v>
      </c>
      <c r="J132" s="15">
        <v>357621.62</v>
      </c>
      <c r="K132" s="15">
        <v>4000</v>
      </c>
      <c r="L132" s="15">
        <v>361621.62</v>
      </c>
    </row>
    <row r="133" spans="1:12" x14ac:dyDescent="0.25">
      <c r="A133" s="23" t="s">
        <v>195</v>
      </c>
      <c r="B133" s="23" t="s">
        <v>345</v>
      </c>
      <c r="C133" s="15">
        <v>0</v>
      </c>
      <c r="D133" s="15">
        <v>0</v>
      </c>
      <c r="E133" s="15">
        <v>0</v>
      </c>
      <c r="F133" s="15">
        <v>0</v>
      </c>
      <c r="G133" s="15">
        <v>102052.75</v>
      </c>
      <c r="H133" s="15">
        <v>102052.75</v>
      </c>
      <c r="I133" s="15">
        <v>102052.75</v>
      </c>
      <c r="J133" s="15">
        <v>102052.75</v>
      </c>
      <c r="K133" s="15">
        <v>0</v>
      </c>
      <c r="L133" s="15">
        <v>102052.75</v>
      </c>
    </row>
    <row r="134" spans="1:12" x14ac:dyDescent="0.25">
      <c r="A134" s="23" t="s">
        <v>196</v>
      </c>
      <c r="B134" s="23" t="s">
        <v>346</v>
      </c>
      <c r="C134" s="15">
        <v>0</v>
      </c>
      <c r="D134" s="15">
        <v>0</v>
      </c>
      <c r="E134" s="15">
        <v>0</v>
      </c>
      <c r="F134" s="15">
        <v>0</v>
      </c>
      <c r="G134" s="15">
        <v>53090.98</v>
      </c>
      <c r="H134" s="15">
        <v>53090.98</v>
      </c>
      <c r="I134" s="15">
        <v>53090.98</v>
      </c>
      <c r="J134" s="15">
        <v>53065.72</v>
      </c>
      <c r="K134" s="15">
        <v>0</v>
      </c>
      <c r="L134" s="15">
        <v>53065.72</v>
      </c>
    </row>
    <row r="135" spans="1:12" x14ac:dyDescent="0.25">
      <c r="A135" s="23" t="s">
        <v>197</v>
      </c>
      <c r="B135" s="23" t="s">
        <v>347</v>
      </c>
      <c r="C135" s="15">
        <v>0</v>
      </c>
      <c r="D135" s="15">
        <v>0</v>
      </c>
      <c r="E135" s="15">
        <v>0</v>
      </c>
      <c r="F135" s="15">
        <v>0</v>
      </c>
      <c r="G135" s="15">
        <v>46095.1</v>
      </c>
      <c r="H135" s="15">
        <v>46095.1</v>
      </c>
      <c r="I135" s="15">
        <v>46095.1</v>
      </c>
      <c r="J135" s="15">
        <v>46095.1</v>
      </c>
      <c r="K135" s="15">
        <v>0</v>
      </c>
      <c r="L135" s="15">
        <v>46095.1</v>
      </c>
    </row>
    <row r="136" spans="1:12" x14ac:dyDescent="0.25">
      <c r="A136" s="23" t="s">
        <v>198</v>
      </c>
      <c r="B136" s="23" t="s">
        <v>59</v>
      </c>
      <c r="C136" s="15">
        <v>760638</v>
      </c>
      <c r="D136" s="15">
        <v>301629.06000000006</v>
      </c>
      <c r="E136" s="15">
        <v>1062267.06</v>
      </c>
      <c r="F136" s="15">
        <v>0</v>
      </c>
      <c r="G136" s="15">
        <v>9470</v>
      </c>
      <c r="H136" s="15">
        <v>9470</v>
      </c>
      <c r="I136" s="15">
        <v>9470</v>
      </c>
      <c r="J136" s="15">
        <v>9470</v>
      </c>
      <c r="K136" s="15">
        <v>0</v>
      </c>
      <c r="L136" s="15">
        <v>9470</v>
      </c>
    </row>
    <row r="137" spans="1:12" x14ac:dyDescent="0.25">
      <c r="A137" s="23" t="s">
        <v>199</v>
      </c>
      <c r="B137" s="23" t="s">
        <v>344</v>
      </c>
      <c r="C137" s="15">
        <v>0</v>
      </c>
      <c r="D137" s="15">
        <v>5189.91</v>
      </c>
      <c r="E137" s="15">
        <v>5189.91</v>
      </c>
      <c r="F137" s="15">
        <v>0</v>
      </c>
      <c r="G137" s="15">
        <v>624567.1</v>
      </c>
      <c r="H137" s="15">
        <v>624567.1</v>
      </c>
      <c r="I137" s="15">
        <v>624567.1</v>
      </c>
      <c r="J137" s="15">
        <v>624567.1</v>
      </c>
      <c r="K137" s="15">
        <v>348.81</v>
      </c>
      <c r="L137" s="15">
        <v>624915.91</v>
      </c>
    </row>
    <row r="138" spans="1:12" x14ac:dyDescent="0.25">
      <c r="A138" s="23" t="s">
        <v>200</v>
      </c>
      <c r="B138" s="23" t="s">
        <v>345</v>
      </c>
      <c r="C138" s="15">
        <v>0</v>
      </c>
      <c r="D138" s="15">
        <v>0</v>
      </c>
      <c r="E138" s="15">
        <v>0</v>
      </c>
      <c r="F138" s="15">
        <v>0</v>
      </c>
      <c r="G138" s="15">
        <v>264351.09000000003</v>
      </c>
      <c r="H138" s="15">
        <v>264351.09000000003</v>
      </c>
      <c r="I138" s="15">
        <v>264351.09000000003</v>
      </c>
      <c r="J138" s="15">
        <v>264351.09000000003</v>
      </c>
      <c r="K138" s="15">
        <v>1915</v>
      </c>
      <c r="L138" s="15">
        <v>266266.09000000003</v>
      </c>
    </row>
    <row r="139" spans="1:12" x14ac:dyDescent="0.25">
      <c r="A139" s="23" t="s">
        <v>201</v>
      </c>
      <c r="B139" s="23" t="s">
        <v>346</v>
      </c>
      <c r="C139" s="15">
        <v>0</v>
      </c>
      <c r="D139" s="15">
        <v>0</v>
      </c>
      <c r="E139" s="15">
        <v>0</v>
      </c>
      <c r="F139" s="15">
        <v>0</v>
      </c>
      <c r="G139" s="15">
        <v>41775.86</v>
      </c>
      <c r="H139" s="15">
        <v>41775.86</v>
      </c>
      <c r="I139" s="15">
        <v>41775.86</v>
      </c>
      <c r="J139" s="15">
        <v>41775.86</v>
      </c>
      <c r="K139" s="15">
        <v>0</v>
      </c>
      <c r="L139" s="15">
        <v>41775.86</v>
      </c>
    </row>
    <row r="140" spans="1:12" x14ac:dyDescent="0.25">
      <c r="A140" s="23" t="s">
        <v>202</v>
      </c>
      <c r="B140" s="23" t="s">
        <v>348</v>
      </c>
      <c r="C140" s="15">
        <v>1000</v>
      </c>
      <c r="D140" s="15">
        <v>0</v>
      </c>
      <c r="E140" s="15">
        <v>1000</v>
      </c>
      <c r="F140" s="15">
        <v>0</v>
      </c>
      <c r="G140" s="15">
        <v>250.7</v>
      </c>
      <c r="H140" s="15">
        <v>250.7</v>
      </c>
      <c r="I140" s="15">
        <v>250.7</v>
      </c>
      <c r="J140" s="15">
        <v>250.7</v>
      </c>
      <c r="K140" s="15">
        <v>0</v>
      </c>
      <c r="L140" s="15">
        <v>250.7</v>
      </c>
    </row>
    <row r="141" spans="1:12" x14ac:dyDescent="0.25">
      <c r="A141" s="23" t="s">
        <v>203</v>
      </c>
      <c r="B141" s="23" t="s">
        <v>349</v>
      </c>
      <c r="C141" s="15">
        <v>1000</v>
      </c>
      <c r="D141" s="15">
        <v>0</v>
      </c>
      <c r="E141" s="15">
        <v>1000</v>
      </c>
      <c r="F141" s="15">
        <v>0</v>
      </c>
      <c r="G141" s="15">
        <v>779.24</v>
      </c>
      <c r="H141" s="15">
        <v>779.24</v>
      </c>
      <c r="I141" s="15">
        <v>779.24</v>
      </c>
      <c r="J141" s="15">
        <v>779.24</v>
      </c>
      <c r="K141" s="15">
        <v>0</v>
      </c>
      <c r="L141" s="15">
        <v>779.24</v>
      </c>
    </row>
    <row r="142" spans="1:12" x14ac:dyDescent="0.25">
      <c r="A142" s="23" t="s">
        <v>204</v>
      </c>
      <c r="B142" s="23" t="s">
        <v>350</v>
      </c>
      <c r="C142" s="15">
        <v>1000</v>
      </c>
      <c r="D142" s="15">
        <v>0</v>
      </c>
      <c r="E142" s="15">
        <v>1000</v>
      </c>
      <c r="F142" s="15">
        <v>0</v>
      </c>
      <c r="G142" s="15">
        <v>365.26</v>
      </c>
      <c r="H142" s="15">
        <v>365.26</v>
      </c>
      <c r="I142" s="15">
        <v>365.26</v>
      </c>
      <c r="J142" s="15">
        <v>365.26</v>
      </c>
      <c r="K142" s="15">
        <v>0</v>
      </c>
      <c r="L142" s="15">
        <v>365.26</v>
      </c>
    </row>
    <row r="143" spans="1:12" x14ac:dyDescent="0.25">
      <c r="A143" s="23" t="s">
        <v>205</v>
      </c>
      <c r="B143" s="23" t="s">
        <v>351</v>
      </c>
      <c r="C143" s="15">
        <v>1000</v>
      </c>
      <c r="D143" s="15">
        <v>0</v>
      </c>
      <c r="E143" s="15">
        <v>1000</v>
      </c>
      <c r="F143" s="15">
        <v>0</v>
      </c>
      <c r="G143" s="15">
        <v>211.66</v>
      </c>
      <c r="H143" s="15">
        <v>211.66</v>
      </c>
      <c r="I143" s="15">
        <v>211.66</v>
      </c>
      <c r="J143" s="15">
        <v>211.66</v>
      </c>
      <c r="K143" s="15">
        <v>0</v>
      </c>
      <c r="L143" s="15">
        <v>211.66</v>
      </c>
    </row>
    <row r="144" spans="1:12" x14ac:dyDescent="0.25">
      <c r="A144" s="23" t="s">
        <v>206</v>
      </c>
      <c r="B144" s="23" t="s">
        <v>347</v>
      </c>
      <c r="C144" s="15">
        <v>0</v>
      </c>
      <c r="D144" s="15">
        <v>5192</v>
      </c>
      <c r="E144" s="15">
        <v>5192</v>
      </c>
      <c r="F144" s="15">
        <v>0</v>
      </c>
      <c r="G144" s="15">
        <v>260035.55</v>
      </c>
      <c r="H144" s="15">
        <v>249185.55</v>
      </c>
      <c r="I144" s="15">
        <v>249185.55</v>
      </c>
      <c r="J144" s="15">
        <v>249185.55</v>
      </c>
      <c r="K144" s="15">
        <v>0</v>
      </c>
      <c r="L144" s="15">
        <v>249185.55</v>
      </c>
    </row>
    <row r="145" spans="1:12" x14ac:dyDescent="0.25">
      <c r="A145" s="23" t="s">
        <v>207</v>
      </c>
      <c r="B145" s="23" t="s">
        <v>60</v>
      </c>
      <c r="C145" s="15">
        <v>28500</v>
      </c>
      <c r="D145" s="15">
        <v>0</v>
      </c>
      <c r="E145" s="15">
        <v>28500</v>
      </c>
      <c r="F145" s="15">
        <v>0</v>
      </c>
      <c r="G145" s="15">
        <v>25092.52</v>
      </c>
      <c r="H145" s="15">
        <v>25092.52</v>
      </c>
      <c r="I145" s="15">
        <v>25092.52</v>
      </c>
      <c r="J145" s="15">
        <v>25092.52</v>
      </c>
      <c r="K145" s="15">
        <v>0</v>
      </c>
      <c r="L145" s="15">
        <v>25092.52</v>
      </c>
    </row>
    <row r="146" spans="1:12" x14ac:dyDescent="0.25">
      <c r="A146" s="23" t="s">
        <v>208</v>
      </c>
      <c r="B146" s="23" t="s">
        <v>61</v>
      </c>
      <c r="C146" s="15">
        <v>60000</v>
      </c>
      <c r="D146" s="15">
        <v>-423.94999999999709</v>
      </c>
      <c r="E146" s="15">
        <v>59576.05</v>
      </c>
      <c r="F146" s="15">
        <v>0</v>
      </c>
      <c r="G146" s="15">
        <v>45294.07</v>
      </c>
      <c r="H146" s="15">
        <v>24501.02</v>
      </c>
      <c r="I146" s="15">
        <v>24501.02</v>
      </c>
      <c r="J146" s="15">
        <v>24501.02</v>
      </c>
      <c r="K146" s="15">
        <v>0</v>
      </c>
      <c r="L146" s="15">
        <v>24501.02</v>
      </c>
    </row>
    <row r="147" spans="1:12" x14ac:dyDescent="0.25">
      <c r="A147" s="23" t="s">
        <v>209</v>
      </c>
      <c r="B147" s="23" t="s">
        <v>62</v>
      </c>
      <c r="C147" s="15">
        <v>319450</v>
      </c>
      <c r="D147" s="15">
        <v>0</v>
      </c>
      <c r="E147" s="15">
        <v>319450</v>
      </c>
      <c r="F147" s="15">
        <v>0</v>
      </c>
      <c r="G147" s="15">
        <v>302440</v>
      </c>
      <c r="H147" s="15">
        <v>302440</v>
      </c>
      <c r="I147" s="15">
        <v>302440</v>
      </c>
      <c r="J147" s="15">
        <v>302440</v>
      </c>
      <c r="K147" s="15">
        <v>0</v>
      </c>
      <c r="L147" s="15">
        <v>302440</v>
      </c>
    </row>
    <row r="148" spans="1:12" x14ac:dyDescent="0.25">
      <c r="A148" s="23" t="s">
        <v>210</v>
      </c>
      <c r="B148" s="23" t="s">
        <v>63</v>
      </c>
      <c r="C148" s="15">
        <v>30000</v>
      </c>
      <c r="D148" s="15">
        <v>32233.65</v>
      </c>
      <c r="E148" s="15">
        <v>62233.65</v>
      </c>
      <c r="F148" s="15">
        <v>0</v>
      </c>
      <c r="G148" s="15">
        <v>79242.91</v>
      </c>
      <c r="H148" s="15">
        <v>79242.91</v>
      </c>
      <c r="I148" s="15">
        <v>79242.91</v>
      </c>
      <c r="J148" s="15">
        <v>79242.91</v>
      </c>
      <c r="K148" s="15">
        <v>0</v>
      </c>
      <c r="L148" s="15">
        <v>79242.91</v>
      </c>
    </row>
    <row r="149" spans="1:12" x14ac:dyDescent="0.25">
      <c r="A149" s="23" t="s">
        <v>211</v>
      </c>
      <c r="B149" s="23" t="s">
        <v>64</v>
      </c>
      <c r="C149" s="15">
        <v>1660140</v>
      </c>
      <c r="D149" s="15">
        <v>10678.199999999953</v>
      </c>
      <c r="E149" s="15">
        <v>1670818.2</v>
      </c>
      <c r="F149" s="15">
        <v>0</v>
      </c>
      <c r="G149" s="15">
        <v>1662710.91</v>
      </c>
      <c r="H149" s="15">
        <v>1662710.91</v>
      </c>
      <c r="I149" s="15">
        <v>1662710.91</v>
      </c>
      <c r="J149" s="15">
        <v>1555617.31</v>
      </c>
      <c r="K149" s="15">
        <v>19717.93</v>
      </c>
      <c r="L149" s="15">
        <v>1575335.24</v>
      </c>
    </row>
    <row r="150" spans="1:12" x14ac:dyDescent="0.25">
      <c r="A150" s="23" t="s">
        <v>212</v>
      </c>
      <c r="B150" s="23" t="s">
        <v>65</v>
      </c>
      <c r="C150" s="15">
        <v>290000</v>
      </c>
      <c r="D150" s="15">
        <v>-16379.570000000007</v>
      </c>
      <c r="E150" s="15">
        <v>273620.43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</row>
    <row r="151" spans="1:12" x14ac:dyDescent="0.25">
      <c r="A151" s="23" t="s">
        <v>213</v>
      </c>
      <c r="B151" s="23" t="s">
        <v>352</v>
      </c>
      <c r="C151" s="15">
        <v>0</v>
      </c>
      <c r="D151" s="15">
        <v>0</v>
      </c>
      <c r="E151" s="15">
        <v>0</v>
      </c>
      <c r="F151" s="15">
        <v>0</v>
      </c>
      <c r="G151" s="15">
        <v>200284.89</v>
      </c>
      <c r="H151" s="15">
        <v>200284.89</v>
      </c>
      <c r="I151" s="15">
        <v>200284.89</v>
      </c>
      <c r="J151" s="15">
        <v>179638.49</v>
      </c>
      <c r="K151" s="15">
        <v>0</v>
      </c>
      <c r="L151" s="15">
        <v>179638.49</v>
      </c>
    </row>
    <row r="152" spans="1:12" x14ac:dyDescent="0.25">
      <c r="A152" s="23" t="s">
        <v>2097</v>
      </c>
      <c r="B152" s="23" t="s">
        <v>66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x14ac:dyDescent="0.25">
      <c r="A153" s="23" t="s">
        <v>214</v>
      </c>
      <c r="B153" s="23" t="s">
        <v>353</v>
      </c>
      <c r="C153" s="15">
        <v>80000</v>
      </c>
      <c r="D153" s="15">
        <v>0</v>
      </c>
      <c r="E153" s="15">
        <v>80000</v>
      </c>
      <c r="F153" s="15">
        <v>0</v>
      </c>
      <c r="G153" s="15">
        <v>79975</v>
      </c>
      <c r="H153" s="15">
        <v>79975</v>
      </c>
      <c r="I153" s="15">
        <v>79585</v>
      </c>
      <c r="J153" s="15">
        <v>79585</v>
      </c>
      <c r="K153" s="15">
        <v>0</v>
      </c>
      <c r="L153" s="15">
        <v>79585</v>
      </c>
    </row>
    <row r="154" spans="1:12" x14ac:dyDescent="0.25">
      <c r="A154" s="23" t="s">
        <v>215</v>
      </c>
      <c r="B154" s="23" t="s">
        <v>354</v>
      </c>
      <c r="C154" s="15">
        <v>900000</v>
      </c>
      <c r="D154" s="15">
        <v>0</v>
      </c>
      <c r="E154" s="15">
        <v>900000</v>
      </c>
      <c r="F154" s="15">
        <v>0</v>
      </c>
      <c r="G154" s="15">
        <v>407992.37</v>
      </c>
      <c r="H154" s="15">
        <v>405492.37</v>
      </c>
      <c r="I154" s="15">
        <v>388992.37</v>
      </c>
      <c r="J154" s="15">
        <v>341450.48</v>
      </c>
      <c r="K154" s="15">
        <v>0</v>
      </c>
      <c r="L154" s="15">
        <v>341450.48</v>
      </c>
    </row>
    <row r="155" spans="1:12" x14ac:dyDescent="0.25">
      <c r="A155" s="23" t="s">
        <v>2098</v>
      </c>
      <c r="B155" s="23" t="s">
        <v>1273</v>
      </c>
      <c r="C155" s="15">
        <v>30000</v>
      </c>
      <c r="D155" s="15">
        <v>0</v>
      </c>
      <c r="E155" s="15">
        <v>30000</v>
      </c>
      <c r="F155" s="15">
        <v>0</v>
      </c>
      <c r="G155" s="15">
        <v>15500</v>
      </c>
      <c r="H155" s="15">
        <v>15500</v>
      </c>
      <c r="I155" s="15">
        <v>15500</v>
      </c>
      <c r="J155" s="15">
        <v>15500</v>
      </c>
      <c r="K155" s="15">
        <v>0</v>
      </c>
      <c r="L155" s="15">
        <v>15500</v>
      </c>
    </row>
    <row r="156" spans="1:12" x14ac:dyDescent="0.25">
      <c r="A156" s="23" t="s">
        <v>216</v>
      </c>
      <c r="B156" s="23" t="s">
        <v>67</v>
      </c>
      <c r="C156" s="15">
        <v>0</v>
      </c>
      <c r="D156" s="15">
        <v>2767</v>
      </c>
      <c r="E156" s="15">
        <v>2767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 spans="1:12" x14ac:dyDescent="0.25">
      <c r="A157" s="23" t="s">
        <v>217</v>
      </c>
      <c r="B157" s="23" t="s">
        <v>355</v>
      </c>
      <c r="C157" s="15">
        <v>280000</v>
      </c>
      <c r="D157" s="15">
        <v>0</v>
      </c>
      <c r="E157" s="15">
        <v>280000</v>
      </c>
      <c r="F157" s="15">
        <v>0</v>
      </c>
      <c r="G157" s="15">
        <v>280000</v>
      </c>
      <c r="H157" s="15">
        <v>280000</v>
      </c>
      <c r="I157" s="15">
        <v>280000</v>
      </c>
      <c r="J157" s="15">
        <v>280000</v>
      </c>
      <c r="K157" s="15">
        <v>0</v>
      </c>
      <c r="L157" s="15">
        <v>280000</v>
      </c>
    </row>
    <row r="158" spans="1:12" x14ac:dyDescent="0.25">
      <c r="A158" s="23" t="s">
        <v>218</v>
      </c>
      <c r="B158" s="23" t="s">
        <v>356</v>
      </c>
      <c r="C158" s="15">
        <v>0</v>
      </c>
      <c r="D158" s="15">
        <v>0</v>
      </c>
      <c r="E158" s="15">
        <v>0</v>
      </c>
      <c r="F158" s="15">
        <v>0</v>
      </c>
      <c r="G158" s="15">
        <v>6750</v>
      </c>
      <c r="H158" s="15">
        <v>6750</v>
      </c>
      <c r="I158" s="15">
        <v>4500</v>
      </c>
      <c r="J158" s="15">
        <v>4500</v>
      </c>
      <c r="K158" s="15">
        <v>0</v>
      </c>
      <c r="L158" s="15">
        <v>4500</v>
      </c>
    </row>
    <row r="159" spans="1:12" x14ac:dyDescent="0.25">
      <c r="A159" s="23" t="s">
        <v>219</v>
      </c>
      <c r="B159" s="23" t="s">
        <v>357</v>
      </c>
      <c r="C159" s="15">
        <v>162000</v>
      </c>
      <c r="D159" s="15">
        <v>0</v>
      </c>
      <c r="E159" s="15">
        <v>162000</v>
      </c>
      <c r="F159" s="15">
        <v>0</v>
      </c>
      <c r="G159" s="15">
        <v>201031.9</v>
      </c>
      <c r="H159" s="15">
        <v>201031.9</v>
      </c>
      <c r="I159" s="15">
        <v>200936.71</v>
      </c>
      <c r="J159" s="15">
        <v>200936.71</v>
      </c>
      <c r="K159" s="15">
        <v>0</v>
      </c>
      <c r="L159" s="15">
        <v>200936.71</v>
      </c>
    </row>
    <row r="160" spans="1:12" x14ac:dyDescent="0.25">
      <c r="A160" s="23" t="s">
        <v>220</v>
      </c>
      <c r="B160" s="23" t="s">
        <v>358</v>
      </c>
      <c r="C160" s="15">
        <v>22760</v>
      </c>
      <c r="D160" s="15">
        <v>0</v>
      </c>
      <c r="E160" s="15">
        <v>22760</v>
      </c>
      <c r="F160" s="15">
        <v>0</v>
      </c>
      <c r="G160" s="15">
        <v>12965</v>
      </c>
      <c r="H160" s="15">
        <v>12965</v>
      </c>
      <c r="I160" s="15">
        <v>12965</v>
      </c>
      <c r="J160" s="15">
        <v>12465</v>
      </c>
      <c r="K160" s="15">
        <v>0</v>
      </c>
      <c r="L160" s="15">
        <v>12465</v>
      </c>
    </row>
    <row r="161" spans="1:12" x14ac:dyDescent="0.25">
      <c r="A161" s="23" t="s">
        <v>221</v>
      </c>
      <c r="B161" s="23" t="s">
        <v>359</v>
      </c>
      <c r="C161" s="15">
        <v>2511901</v>
      </c>
      <c r="D161" s="15">
        <v>89902</v>
      </c>
      <c r="E161" s="15">
        <v>2601803</v>
      </c>
      <c r="F161" s="15">
        <v>0</v>
      </c>
      <c r="G161" s="15">
        <v>2298436.9300000002</v>
      </c>
      <c r="H161" s="15">
        <v>2289821.88</v>
      </c>
      <c r="I161" s="15">
        <v>1707482.88</v>
      </c>
      <c r="J161" s="15">
        <v>1395655.43</v>
      </c>
      <c r="K161" s="15">
        <v>0</v>
      </c>
      <c r="L161" s="15">
        <v>1395655.43</v>
      </c>
    </row>
    <row r="162" spans="1:12" x14ac:dyDescent="0.25">
      <c r="A162" s="23" t="s">
        <v>222</v>
      </c>
      <c r="B162" s="23" t="s">
        <v>360</v>
      </c>
      <c r="C162" s="15">
        <v>882481</v>
      </c>
      <c r="D162" s="15">
        <v>-12232.359999999986</v>
      </c>
      <c r="E162" s="15">
        <v>870248.64</v>
      </c>
      <c r="F162" s="15">
        <v>0</v>
      </c>
      <c r="G162" s="15">
        <v>730073.45</v>
      </c>
      <c r="H162" s="15">
        <v>728319.05</v>
      </c>
      <c r="I162" s="15">
        <v>584998.88</v>
      </c>
      <c r="J162" s="15">
        <v>518915.93</v>
      </c>
      <c r="K162" s="15">
        <v>0</v>
      </c>
      <c r="L162" s="15">
        <v>518915.93</v>
      </c>
    </row>
    <row r="163" spans="1:12" x14ac:dyDescent="0.25">
      <c r="A163" s="23" t="s">
        <v>223</v>
      </c>
      <c r="B163" s="23" t="s">
        <v>361</v>
      </c>
      <c r="C163" s="15">
        <v>66300</v>
      </c>
      <c r="D163" s="15">
        <v>0</v>
      </c>
      <c r="E163" s="15">
        <v>66300</v>
      </c>
      <c r="F163" s="15">
        <v>0</v>
      </c>
      <c r="G163" s="15">
        <v>58750</v>
      </c>
      <c r="H163" s="15">
        <v>58750</v>
      </c>
      <c r="I163" s="15">
        <v>58750</v>
      </c>
      <c r="J163" s="15">
        <v>58750</v>
      </c>
      <c r="K163" s="15">
        <v>0</v>
      </c>
      <c r="L163" s="15">
        <v>58750</v>
      </c>
    </row>
    <row r="164" spans="1:12" x14ac:dyDescent="0.25">
      <c r="A164" s="23" t="s">
        <v>224</v>
      </c>
      <c r="B164" s="23" t="s">
        <v>362</v>
      </c>
      <c r="C164" s="15">
        <v>149757</v>
      </c>
      <c r="D164" s="15">
        <v>2997.0499999999884</v>
      </c>
      <c r="E164" s="15">
        <v>152754.04999999999</v>
      </c>
      <c r="F164" s="15">
        <v>0</v>
      </c>
      <c r="G164" s="15">
        <v>174604.39</v>
      </c>
      <c r="H164" s="15">
        <v>174104.39</v>
      </c>
      <c r="I164" s="15">
        <v>169863.2</v>
      </c>
      <c r="J164" s="15">
        <v>169742.53</v>
      </c>
      <c r="K164" s="15">
        <v>0</v>
      </c>
      <c r="L164" s="15">
        <v>169742.53</v>
      </c>
    </row>
    <row r="165" spans="1:12" x14ac:dyDescent="0.25">
      <c r="A165" s="23" t="s">
        <v>2099</v>
      </c>
      <c r="B165" s="23" t="s">
        <v>68</v>
      </c>
      <c r="C165" s="15">
        <v>0</v>
      </c>
      <c r="D165" s="15">
        <v>5750</v>
      </c>
      <c r="E165" s="15">
        <v>5750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</row>
    <row r="166" spans="1:12" x14ac:dyDescent="0.25">
      <c r="A166" s="23" t="s">
        <v>225</v>
      </c>
      <c r="B166" s="23" t="s">
        <v>363</v>
      </c>
      <c r="C166" s="15">
        <v>139310</v>
      </c>
      <c r="D166" s="15">
        <v>0</v>
      </c>
      <c r="E166" s="15">
        <v>139310</v>
      </c>
      <c r="F166" s="15">
        <v>0</v>
      </c>
      <c r="G166" s="15">
        <v>126000</v>
      </c>
      <c r="H166" s="15">
        <v>126000</v>
      </c>
      <c r="I166" s="15">
        <v>126000</v>
      </c>
      <c r="J166" s="15">
        <v>113900</v>
      </c>
      <c r="K166" s="15">
        <v>0</v>
      </c>
      <c r="L166" s="15">
        <v>113900</v>
      </c>
    </row>
    <row r="167" spans="1:12" x14ac:dyDescent="0.25">
      <c r="A167" s="23" t="s">
        <v>226</v>
      </c>
      <c r="B167" s="23" t="s">
        <v>364</v>
      </c>
      <c r="C167" s="15">
        <v>43075</v>
      </c>
      <c r="D167" s="15">
        <v>500</v>
      </c>
      <c r="E167" s="15">
        <v>43575</v>
      </c>
      <c r="F167" s="15">
        <v>0</v>
      </c>
      <c r="G167" s="15">
        <v>27340</v>
      </c>
      <c r="H167" s="15">
        <v>27340</v>
      </c>
      <c r="I167" s="15">
        <v>24590</v>
      </c>
      <c r="J167" s="15">
        <v>24590</v>
      </c>
      <c r="K167" s="15">
        <v>0</v>
      </c>
      <c r="L167" s="15">
        <v>24590</v>
      </c>
    </row>
    <row r="168" spans="1:12" x14ac:dyDescent="0.25">
      <c r="A168" s="23" t="s">
        <v>2100</v>
      </c>
      <c r="B168" s="23" t="s">
        <v>1274</v>
      </c>
      <c r="C168" s="15">
        <v>0</v>
      </c>
      <c r="D168" s="15">
        <v>9700</v>
      </c>
      <c r="E168" s="15">
        <v>9700</v>
      </c>
      <c r="F168" s="15">
        <v>0</v>
      </c>
      <c r="G168" s="15">
        <v>9700</v>
      </c>
      <c r="H168" s="15">
        <v>9700</v>
      </c>
      <c r="I168" s="15">
        <v>9700</v>
      </c>
      <c r="J168" s="15">
        <v>9700</v>
      </c>
      <c r="K168" s="15">
        <v>0</v>
      </c>
      <c r="L168" s="15">
        <v>9700</v>
      </c>
    </row>
    <row r="169" spans="1:12" x14ac:dyDescent="0.25">
      <c r="A169" s="23" t="s">
        <v>227</v>
      </c>
      <c r="B169" s="23" t="s">
        <v>28</v>
      </c>
      <c r="C169" s="15">
        <v>300000</v>
      </c>
      <c r="D169" s="15">
        <v>-235837.37</v>
      </c>
      <c r="E169" s="15">
        <v>64162.63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</row>
    <row r="170" spans="1:12" x14ac:dyDescent="0.25">
      <c r="A170" s="23" t="s">
        <v>228</v>
      </c>
      <c r="B170" s="23" t="s">
        <v>69</v>
      </c>
      <c r="C170" s="15">
        <v>4318965</v>
      </c>
      <c r="D170" s="15">
        <v>417487.80999999959</v>
      </c>
      <c r="E170" s="15">
        <v>4736452.8099999996</v>
      </c>
      <c r="F170" s="15">
        <v>0</v>
      </c>
      <c r="G170" s="15">
        <v>719282.62</v>
      </c>
      <c r="H170" s="15">
        <v>691566.57</v>
      </c>
      <c r="I170" s="15">
        <v>691566.57</v>
      </c>
      <c r="J170" s="15">
        <v>662246.32999999996</v>
      </c>
      <c r="K170" s="15">
        <v>0</v>
      </c>
      <c r="L170" s="15">
        <v>662246.32999999996</v>
      </c>
    </row>
    <row r="171" spans="1:12" x14ac:dyDescent="0.25">
      <c r="A171" s="23" t="s">
        <v>229</v>
      </c>
      <c r="B171" s="23" t="s">
        <v>365</v>
      </c>
      <c r="C171" s="15">
        <v>0</v>
      </c>
      <c r="D171" s="15">
        <v>0</v>
      </c>
      <c r="E171" s="15">
        <v>0</v>
      </c>
      <c r="F171" s="15">
        <v>0</v>
      </c>
      <c r="G171" s="15">
        <v>35230.800000000003</v>
      </c>
      <c r="H171" s="15">
        <v>35230.800000000003</v>
      </c>
      <c r="I171" s="15">
        <v>35230.800000000003</v>
      </c>
      <c r="J171" s="15">
        <v>0</v>
      </c>
      <c r="K171" s="15">
        <v>0</v>
      </c>
      <c r="L171" s="15">
        <v>0</v>
      </c>
    </row>
    <row r="172" spans="1:12" x14ac:dyDescent="0.25">
      <c r="A172" s="23" t="s">
        <v>230</v>
      </c>
      <c r="B172" s="23" t="s">
        <v>366</v>
      </c>
      <c r="C172" s="15">
        <v>0</v>
      </c>
      <c r="D172" s="15">
        <v>717335</v>
      </c>
      <c r="E172" s="15">
        <v>717335</v>
      </c>
      <c r="F172" s="15">
        <v>0</v>
      </c>
      <c r="G172" s="15">
        <v>631591.74</v>
      </c>
      <c r="H172" s="15">
        <v>631591.74</v>
      </c>
      <c r="I172" s="15">
        <v>417633.49</v>
      </c>
      <c r="J172" s="15">
        <v>403497.09</v>
      </c>
      <c r="K172" s="15">
        <v>0</v>
      </c>
      <c r="L172" s="15">
        <v>403497.09</v>
      </c>
    </row>
    <row r="173" spans="1:12" x14ac:dyDescent="0.25">
      <c r="A173" s="23" t="s">
        <v>231</v>
      </c>
      <c r="B173" s="23" t="s">
        <v>70</v>
      </c>
      <c r="C173" s="15">
        <v>872030</v>
      </c>
      <c r="D173" s="15">
        <v>1148544.28</v>
      </c>
      <c r="E173" s="15">
        <v>2020574.28</v>
      </c>
      <c r="F173" s="15">
        <v>0</v>
      </c>
      <c r="G173" s="15">
        <v>1144.3900000000001</v>
      </c>
      <c r="H173" s="15">
        <v>1144.3900000000001</v>
      </c>
      <c r="I173" s="15">
        <v>1144.3900000000001</v>
      </c>
      <c r="J173" s="15">
        <v>1144.3900000000001</v>
      </c>
      <c r="K173" s="15">
        <v>0</v>
      </c>
      <c r="L173" s="15">
        <v>1144.3900000000001</v>
      </c>
    </row>
    <row r="174" spans="1:12" x14ac:dyDescent="0.25">
      <c r="A174" s="23" t="s">
        <v>232</v>
      </c>
      <c r="B174" s="23" t="s">
        <v>367</v>
      </c>
      <c r="C174" s="15">
        <v>0</v>
      </c>
      <c r="D174" s="15">
        <v>0</v>
      </c>
      <c r="E174" s="15">
        <v>0</v>
      </c>
      <c r="F174" s="15">
        <v>0</v>
      </c>
      <c r="G174" s="15">
        <v>12052.75</v>
      </c>
      <c r="H174" s="15">
        <v>12052.75</v>
      </c>
      <c r="I174" s="15">
        <v>12052.75</v>
      </c>
      <c r="J174" s="15">
        <v>12052.75</v>
      </c>
      <c r="K174" s="15">
        <v>0</v>
      </c>
      <c r="L174" s="15">
        <v>12052.75</v>
      </c>
    </row>
    <row r="175" spans="1:12" x14ac:dyDescent="0.25">
      <c r="A175" s="23" t="s">
        <v>233</v>
      </c>
      <c r="B175" s="23" t="s">
        <v>368</v>
      </c>
      <c r="C175" s="15">
        <v>0</v>
      </c>
      <c r="D175" s="15">
        <v>0</v>
      </c>
      <c r="E175" s="15">
        <v>0</v>
      </c>
      <c r="F175" s="15">
        <v>0</v>
      </c>
      <c r="G175" s="15">
        <v>48019.38</v>
      </c>
      <c r="H175" s="15">
        <v>48019.38</v>
      </c>
      <c r="I175" s="15">
        <v>48019.38</v>
      </c>
      <c r="J175" s="15">
        <v>48019.38</v>
      </c>
      <c r="K175" s="15">
        <v>0</v>
      </c>
      <c r="L175" s="15">
        <v>48019.38</v>
      </c>
    </row>
    <row r="176" spans="1:12" x14ac:dyDescent="0.25">
      <c r="A176" s="23" t="s">
        <v>2101</v>
      </c>
      <c r="B176" s="23" t="s">
        <v>2110</v>
      </c>
      <c r="C176" s="15">
        <v>0</v>
      </c>
      <c r="D176" s="15">
        <v>0</v>
      </c>
      <c r="E176" s="15">
        <v>0</v>
      </c>
      <c r="F176" s="15">
        <v>0</v>
      </c>
      <c r="G176" s="15">
        <v>28791.599999999999</v>
      </c>
      <c r="H176" s="15">
        <v>28791.599999999999</v>
      </c>
      <c r="I176" s="15">
        <v>28791.599999999999</v>
      </c>
      <c r="J176" s="15">
        <v>0</v>
      </c>
      <c r="K176" s="15">
        <v>0</v>
      </c>
      <c r="L176" s="15">
        <v>0</v>
      </c>
    </row>
    <row r="177" spans="1:12" x14ac:dyDescent="0.25">
      <c r="A177" s="23" t="s">
        <v>2102</v>
      </c>
      <c r="B177" s="23" t="s">
        <v>2111</v>
      </c>
      <c r="C177" s="15">
        <v>0</v>
      </c>
      <c r="D177" s="15">
        <v>0</v>
      </c>
      <c r="E177" s="15">
        <v>0</v>
      </c>
      <c r="F177" s="15">
        <v>0</v>
      </c>
      <c r="G177" s="15">
        <v>45.45</v>
      </c>
      <c r="H177" s="15">
        <v>45.45</v>
      </c>
      <c r="I177" s="15">
        <v>45.45</v>
      </c>
      <c r="J177" s="15">
        <v>45.45</v>
      </c>
      <c r="K177" s="15">
        <v>0</v>
      </c>
      <c r="L177" s="15">
        <v>45.45</v>
      </c>
    </row>
    <row r="178" spans="1:12" x14ac:dyDescent="0.25">
      <c r="A178" s="23" t="s">
        <v>2103</v>
      </c>
      <c r="B178" s="23" t="s">
        <v>305</v>
      </c>
      <c r="C178" s="15">
        <v>0</v>
      </c>
      <c r="D178" s="15">
        <v>0</v>
      </c>
      <c r="E178" s="15">
        <v>0</v>
      </c>
      <c r="F178" s="15">
        <v>0</v>
      </c>
      <c r="G178" s="15">
        <v>8470</v>
      </c>
      <c r="H178" s="15">
        <v>8470</v>
      </c>
      <c r="I178" s="15">
        <v>8470</v>
      </c>
      <c r="J178" s="15">
        <v>8470</v>
      </c>
      <c r="K178" s="15">
        <v>0</v>
      </c>
      <c r="L178" s="15">
        <v>8470</v>
      </c>
    </row>
    <row r="179" spans="1:12" x14ac:dyDescent="0.25">
      <c r="A179" s="23" t="s">
        <v>234</v>
      </c>
      <c r="B179" s="23" t="s">
        <v>50</v>
      </c>
      <c r="C179" s="15">
        <v>1436566</v>
      </c>
      <c r="D179" s="15">
        <v>434869.48</v>
      </c>
      <c r="E179" s="15">
        <v>1871435.48</v>
      </c>
      <c r="F179" s="15">
        <v>0</v>
      </c>
      <c r="G179" s="15">
        <v>355680.74</v>
      </c>
      <c r="H179" s="15">
        <v>332335.74</v>
      </c>
      <c r="I179" s="15">
        <v>332335.74</v>
      </c>
      <c r="J179" s="15">
        <v>224740.74</v>
      </c>
      <c r="K179" s="15">
        <v>0</v>
      </c>
      <c r="L179" s="15">
        <v>224740.74</v>
      </c>
    </row>
    <row r="180" spans="1:12" x14ac:dyDescent="0.25">
      <c r="A180" s="23" t="s">
        <v>235</v>
      </c>
      <c r="B180" s="23" t="s">
        <v>936</v>
      </c>
      <c r="C180" s="15">
        <v>0</v>
      </c>
      <c r="D180" s="15">
        <v>0</v>
      </c>
      <c r="E180" s="15">
        <v>0</v>
      </c>
      <c r="F180" s="15">
        <v>0</v>
      </c>
      <c r="G180" s="15">
        <v>160.33000000000001</v>
      </c>
      <c r="H180" s="15">
        <v>160.33000000000001</v>
      </c>
      <c r="I180" s="15">
        <v>160.33000000000001</v>
      </c>
      <c r="J180" s="15">
        <v>160.33000000000001</v>
      </c>
      <c r="K180" s="15">
        <v>0</v>
      </c>
      <c r="L180" s="15">
        <v>160.33000000000001</v>
      </c>
    </row>
    <row r="181" spans="1:12" x14ac:dyDescent="0.25">
      <c r="A181" s="23" t="s">
        <v>236</v>
      </c>
      <c r="B181" s="23" t="s">
        <v>308</v>
      </c>
      <c r="C181" s="15">
        <v>0</v>
      </c>
      <c r="D181" s="15">
        <v>0</v>
      </c>
      <c r="E181" s="15">
        <v>0</v>
      </c>
      <c r="F181" s="15">
        <v>0</v>
      </c>
      <c r="G181" s="15">
        <v>11629.15</v>
      </c>
      <c r="H181" s="15">
        <v>11629.15</v>
      </c>
      <c r="I181" s="15">
        <v>11629.15</v>
      </c>
      <c r="J181" s="15">
        <v>11629.15</v>
      </c>
      <c r="K181" s="15">
        <v>0</v>
      </c>
      <c r="L181" s="15">
        <v>11629.15</v>
      </c>
    </row>
    <row r="182" spans="1:12" x14ac:dyDescent="0.25">
      <c r="A182" s="23" t="s">
        <v>237</v>
      </c>
      <c r="B182" s="23" t="s">
        <v>369</v>
      </c>
      <c r="C182" s="15">
        <v>0</v>
      </c>
      <c r="D182" s="15">
        <v>0</v>
      </c>
      <c r="E182" s="15">
        <v>0</v>
      </c>
      <c r="F182" s="15">
        <v>0</v>
      </c>
      <c r="G182" s="15">
        <v>307563.62</v>
      </c>
      <c r="H182" s="15">
        <v>307563.62</v>
      </c>
      <c r="I182" s="15">
        <v>307563.62</v>
      </c>
      <c r="J182" s="15">
        <v>289883.57</v>
      </c>
      <c r="K182" s="15">
        <v>0</v>
      </c>
      <c r="L182" s="15">
        <v>289883.57</v>
      </c>
    </row>
    <row r="183" spans="1:12" x14ac:dyDescent="0.25">
      <c r="A183" s="23" t="s">
        <v>238</v>
      </c>
      <c r="B183" s="23" t="s">
        <v>370</v>
      </c>
      <c r="C183" s="15">
        <v>0</v>
      </c>
      <c r="D183" s="15">
        <v>0</v>
      </c>
      <c r="E183" s="15">
        <v>0</v>
      </c>
      <c r="F183" s="15">
        <v>0</v>
      </c>
      <c r="G183" s="15">
        <v>997752.99</v>
      </c>
      <c r="H183" s="15">
        <v>973552.99</v>
      </c>
      <c r="I183" s="15">
        <v>973552.99</v>
      </c>
      <c r="J183" s="15">
        <v>800692.39</v>
      </c>
      <c r="K183" s="15">
        <v>0</v>
      </c>
      <c r="L183" s="15">
        <v>800692.39</v>
      </c>
    </row>
    <row r="184" spans="1:12" x14ac:dyDescent="0.25">
      <c r="A184" s="23" t="s">
        <v>239</v>
      </c>
      <c r="B184" s="23" t="s">
        <v>371</v>
      </c>
      <c r="C184" s="15">
        <v>0</v>
      </c>
      <c r="D184" s="15">
        <v>0</v>
      </c>
      <c r="E184" s="15">
        <v>0</v>
      </c>
      <c r="F184" s="15">
        <v>0</v>
      </c>
      <c r="G184" s="15">
        <v>5398.51</v>
      </c>
      <c r="H184" s="15">
        <v>5398.51</v>
      </c>
      <c r="I184" s="15">
        <v>5398.51</v>
      </c>
      <c r="J184" s="15">
        <v>5398.51</v>
      </c>
      <c r="K184" s="15">
        <v>0</v>
      </c>
      <c r="L184" s="15">
        <v>5398.51</v>
      </c>
    </row>
    <row r="185" spans="1:12" x14ac:dyDescent="0.25">
      <c r="A185" s="23" t="s">
        <v>240</v>
      </c>
      <c r="B185" s="23" t="s">
        <v>372</v>
      </c>
      <c r="C185" s="15">
        <v>0</v>
      </c>
      <c r="D185" s="15">
        <v>0</v>
      </c>
      <c r="E185" s="15">
        <v>0</v>
      </c>
      <c r="F185" s="15">
        <v>0</v>
      </c>
      <c r="G185" s="15">
        <v>13223.19</v>
      </c>
      <c r="H185" s="15">
        <v>13223.19</v>
      </c>
      <c r="I185" s="15">
        <v>13223.19</v>
      </c>
      <c r="J185" s="15">
        <v>12658.37</v>
      </c>
      <c r="K185" s="15">
        <v>0</v>
      </c>
      <c r="L185" s="15">
        <v>12658.37</v>
      </c>
    </row>
    <row r="186" spans="1:12" x14ac:dyDescent="0.25">
      <c r="A186" s="23" t="s">
        <v>241</v>
      </c>
      <c r="B186" s="23" t="s">
        <v>373</v>
      </c>
      <c r="C186" s="15">
        <v>0</v>
      </c>
      <c r="D186" s="15">
        <v>0</v>
      </c>
      <c r="E186" s="15">
        <v>0</v>
      </c>
      <c r="F186" s="15">
        <v>0</v>
      </c>
      <c r="G186" s="15">
        <v>144518.6</v>
      </c>
      <c r="H186" s="15">
        <v>144518.6</v>
      </c>
      <c r="I186" s="15">
        <v>144518.6</v>
      </c>
      <c r="J186" s="15">
        <v>144518.6</v>
      </c>
      <c r="K186" s="15">
        <v>762.3</v>
      </c>
      <c r="L186" s="15">
        <v>145280.9</v>
      </c>
    </row>
    <row r="187" spans="1:12" x14ac:dyDescent="0.25">
      <c r="A187" s="23" t="s">
        <v>242</v>
      </c>
      <c r="B187" s="23" t="s">
        <v>374</v>
      </c>
      <c r="C187" s="15">
        <v>0</v>
      </c>
      <c r="D187" s="15">
        <v>17289.400000000001</v>
      </c>
      <c r="E187" s="15">
        <v>17289.400000000001</v>
      </c>
      <c r="F187" s="15">
        <v>0</v>
      </c>
      <c r="G187" s="15">
        <v>144451.41</v>
      </c>
      <c r="H187" s="15">
        <v>144451.41</v>
      </c>
      <c r="I187" s="15">
        <v>144451.41</v>
      </c>
      <c r="J187" s="15">
        <v>143144.20000000001</v>
      </c>
      <c r="K187" s="15">
        <v>0</v>
      </c>
      <c r="L187" s="15">
        <v>143144.20000000001</v>
      </c>
    </row>
    <row r="188" spans="1:12" x14ac:dyDescent="0.25">
      <c r="A188" s="23" t="s">
        <v>243</v>
      </c>
      <c r="B188" s="23" t="s">
        <v>71</v>
      </c>
      <c r="C188" s="15">
        <v>800000</v>
      </c>
      <c r="D188" s="15">
        <v>497471.56000000006</v>
      </c>
      <c r="E188" s="15">
        <v>1297471.56</v>
      </c>
      <c r="F188" s="15">
        <v>0</v>
      </c>
      <c r="G188" s="15">
        <v>4871917.59</v>
      </c>
      <c r="H188" s="15">
        <v>4871829.59</v>
      </c>
      <c r="I188" s="15">
        <v>4871829.59</v>
      </c>
      <c r="J188" s="15">
        <v>2716929.24</v>
      </c>
      <c r="K188" s="15">
        <v>0</v>
      </c>
      <c r="L188" s="15">
        <v>2716929.24</v>
      </c>
    </row>
    <row r="189" spans="1:12" x14ac:dyDescent="0.25">
      <c r="A189" s="23" t="s">
        <v>244</v>
      </c>
      <c r="B189" s="23" t="s">
        <v>72</v>
      </c>
      <c r="C189" s="15">
        <v>312500</v>
      </c>
      <c r="D189" s="15">
        <v>-137004.29999999999</v>
      </c>
      <c r="E189" s="15">
        <v>175495.7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 spans="1:12" x14ac:dyDescent="0.25">
      <c r="A190" s="23" t="s">
        <v>245</v>
      </c>
      <c r="B190" s="23" t="s">
        <v>375</v>
      </c>
      <c r="C190" s="15">
        <v>0</v>
      </c>
      <c r="D190" s="15">
        <v>137004.29999999999</v>
      </c>
      <c r="E190" s="15">
        <v>137004.29999999999</v>
      </c>
      <c r="F190" s="15">
        <v>0</v>
      </c>
      <c r="G190" s="15">
        <v>287630.19</v>
      </c>
      <c r="H190" s="15">
        <v>287630.19</v>
      </c>
      <c r="I190" s="15">
        <v>287630.19</v>
      </c>
      <c r="J190" s="15">
        <v>287630.19</v>
      </c>
      <c r="K190" s="15">
        <v>0</v>
      </c>
      <c r="L190" s="15">
        <v>287630.19</v>
      </c>
    </row>
    <row r="191" spans="1:12" x14ac:dyDescent="0.25">
      <c r="A191" s="23" t="s">
        <v>246</v>
      </c>
      <c r="B191" s="23" t="s">
        <v>376</v>
      </c>
      <c r="C191" s="15">
        <v>814874</v>
      </c>
      <c r="D191" s="15">
        <v>352926.06000000006</v>
      </c>
      <c r="E191" s="15">
        <v>1167800.06</v>
      </c>
      <c r="F191" s="15">
        <v>0</v>
      </c>
      <c r="G191" s="15">
        <v>1034247.02</v>
      </c>
      <c r="H191" s="15">
        <v>1034247.02</v>
      </c>
      <c r="I191" s="15">
        <v>1034247.02</v>
      </c>
      <c r="J191" s="15">
        <v>1034247</v>
      </c>
      <c r="K191" s="15">
        <v>1.68</v>
      </c>
      <c r="L191" s="15">
        <v>1034248.68</v>
      </c>
    </row>
    <row r="192" spans="1:12" x14ac:dyDescent="0.25">
      <c r="A192" s="23" t="s">
        <v>2104</v>
      </c>
      <c r="B192" s="23" t="s">
        <v>2112</v>
      </c>
      <c r="C192" s="15">
        <v>0</v>
      </c>
      <c r="D192" s="15">
        <v>1885966.85</v>
      </c>
      <c r="E192" s="15">
        <v>1885966.85</v>
      </c>
      <c r="F192" s="15">
        <v>0</v>
      </c>
      <c r="G192" s="15">
        <v>743424.52</v>
      </c>
      <c r="H192" s="15">
        <v>743424.52</v>
      </c>
      <c r="I192" s="15">
        <v>743424.52</v>
      </c>
      <c r="J192" s="15">
        <v>743424.52</v>
      </c>
      <c r="K192" s="15">
        <v>12895.86</v>
      </c>
      <c r="L192" s="15">
        <v>756320.38</v>
      </c>
    </row>
    <row r="193" spans="1:12" x14ac:dyDescent="0.25">
      <c r="A193" s="23" t="s">
        <v>247</v>
      </c>
      <c r="B193" s="23" t="s">
        <v>377</v>
      </c>
      <c r="C193" s="15">
        <v>84500</v>
      </c>
      <c r="D193" s="15">
        <v>134262.39999999999</v>
      </c>
      <c r="E193" s="15">
        <v>218762.4</v>
      </c>
      <c r="F193" s="15">
        <v>0</v>
      </c>
      <c r="G193" s="15">
        <v>178383.83</v>
      </c>
      <c r="H193" s="15">
        <v>178383.83</v>
      </c>
      <c r="I193" s="15">
        <v>178383.83</v>
      </c>
      <c r="J193" s="15">
        <v>173350.93</v>
      </c>
      <c r="K193" s="15">
        <v>0</v>
      </c>
      <c r="L193" s="15">
        <v>173350.93</v>
      </c>
    </row>
    <row r="194" spans="1:12" x14ac:dyDescent="0.25">
      <c r="A194" s="23" t="s">
        <v>248</v>
      </c>
      <c r="B194" s="23" t="s">
        <v>74</v>
      </c>
      <c r="C194" s="15">
        <v>12723500</v>
      </c>
      <c r="D194" s="15">
        <v>-12469033.890000001</v>
      </c>
      <c r="E194" s="15">
        <v>254466.11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</row>
    <row r="195" spans="1:12" x14ac:dyDescent="0.25">
      <c r="A195" s="23" t="s">
        <v>249</v>
      </c>
      <c r="B195" s="23" t="s">
        <v>378</v>
      </c>
      <c r="C195" s="15">
        <v>0</v>
      </c>
      <c r="D195" s="15">
        <v>15116916.02</v>
      </c>
      <c r="E195" s="15">
        <v>15116916.02</v>
      </c>
      <c r="F195" s="15">
        <v>0</v>
      </c>
      <c r="G195" s="15">
        <v>5390518.3700000001</v>
      </c>
      <c r="H195" s="15">
        <v>5390518.3700000001</v>
      </c>
      <c r="I195" s="15">
        <v>5390518.3700000001</v>
      </c>
      <c r="J195" s="15">
        <v>5287851.37</v>
      </c>
      <c r="K195" s="15">
        <v>55903.62</v>
      </c>
      <c r="L195" s="15">
        <v>5343754.99</v>
      </c>
    </row>
    <row r="196" spans="1:12" x14ac:dyDescent="0.25">
      <c r="A196" s="23" t="s">
        <v>250</v>
      </c>
      <c r="B196" s="23" t="s">
        <v>75</v>
      </c>
      <c r="C196" s="15">
        <v>12480500</v>
      </c>
      <c r="D196" s="15">
        <v>-10258683.6</v>
      </c>
      <c r="E196" s="15">
        <v>2221816.4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</row>
    <row r="197" spans="1:12" x14ac:dyDescent="0.25">
      <c r="A197" s="23" t="s">
        <v>251</v>
      </c>
      <c r="B197" s="23" t="s">
        <v>75</v>
      </c>
      <c r="C197" s="15">
        <v>0</v>
      </c>
      <c r="D197" s="15">
        <v>10152821.630000001</v>
      </c>
      <c r="E197" s="15">
        <v>10152821.630000001</v>
      </c>
      <c r="F197" s="15">
        <v>0</v>
      </c>
      <c r="G197" s="15">
        <v>6491800.6799999997</v>
      </c>
      <c r="H197" s="15">
        <v>6459470.6799999997</v>
      </c>
      <c r="I197" s="15">
        <v>6459470.6799999997</v>
      </c>
      <c r="J197" s="15">
        <v>6441471.6799999997</v>
      </c>
      <c r="K197" s="15">
        <v>39647.39</v>
      </c>
      <c r="L197" s="15">
        <v>6481119.0700000003</v>
      </c>
    </row>
    <row r="198" spans="1:12" x14ac:dyDescent="0.25">
      <c r="A198" s="23" t="s">
        <v>252</v>
      </c>
      <c r="B198" s="23" t="s">
        <v>379</v>
      </c>
      <c r="C198" s="15">
        <v>0</v>
      </c>
      <c r="D198" s="15">
        <v>2971774.55</v>
      </c>
      <c r="E198" s="15">
        <v>2971774.55</v>
      </c>
      <c r="F198" s="15">
        <v>0</v>
      </c>
      <c r="G198" s="15">
        <v>2461153.56</v>
      </c>
      <c r="H198" s="15">
        <v>2461153.56</v>
      </c>
      <c r="I198" s="15">
        <v>2461153.56</v>
      </c>
      <c r="J198" s="15">
        <v>2461153.56</v>
      </c>
      <c r="K198" s="15">
        <v>0</v>
      </c>
      <c r="L198" s="15">
        <v>2461153.56</v>
      </c>
    </row>
    <row r="199" spans="1:12" x14ac:dyDescent="0.25">
      <c r="A199" s="23" t="s">
        <v>253</v>
      </c>
      <c r="B199" s="23" t="s">
        <v>76</v>
      </c>
      <c r="C199" s="15">
        <v>8847680</v>
      </c>
      <c r="D199" s="15">
        <v>-8352698.0599999996</v>
      </c>
      <c r="E199" s="15">
        <v>494981.94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</row>
    <row r="200" spans="1:12" x14ac:dyDescent="0.25">
      <c r="A200" s="23" t="s">
        <v>254</v>
      </c>
      <c r="B200" s="23" t="s">
        <v>380</v>
      </c>
      <c r="C200" s="15">
        <v>0</v>
      </c>
      <c r="D200" s="15">
        <v>5881829.6100000003</v>
      </c>
      <c r="E200" s="15">
        <v>5881829.6100000003</v>
      </c>
      <c r="F200" s="15">
        <v>0</v>
      </c>
      <c r="G200" s="15">
        <v>841169.43</v>
      </c>
      <c r="H200" s="15">
        <v>841169.43</v>
      </c>
      <c r="I200" s="15">
        <v>841169.43</v>
      </c>
      <c r="J200" s="15">
        <v>840962.82</v>
      </c>
      <c r="K200" s="15">
        <v>89.2</v>
      </c>
      <c r="L200" s="15">
        <v>841052.02</v>
      </c>
    </row>
    <row r="201" spans="1:12" x14ac:dyDescent="0.25">
      <c r="A201" s="23" t="s">
        <v>2105</v>
      </c>
      <c r="B201" s="23" t="s">
        <v>1276</v>
      </c>
      <c r="C201" s="15">
        <v>0</v>
      </c>
      <c r="D201" s="15">
        <v>119355.76</v>
      </c>
      <c r="E201" s="15">
        <v>119355.76</v>
      </c>
      <c r="F201" s="15">
        <v>0</v>
      </c>
      <c r="G201" s="15">
        <v>106761.05</v>
      </c>
      <c r="H201" s="15">
        <v>106761.05</v>
      </c>
      <c r="I201" s="15">
        <v>106761.05</v>
      </c>
      <c r="J201" s="15">
        <v>106761.05</v>
      </c>
      <c r="K201" s="15">
        <v>0</v>
      </c>
      <c r="L201" s="15">
        <v>106761.05</v>
      </c>
    </row>
    <row r="202" spans="1:12" x14ac:dyDescent="0.25">
      <c r="A202" s="23" t="s">
        <v>255</v>
      </c>
      <c r="B202" s="23" t="s">
        <v>381</v>
      </c>
      <c r="C202" s="15">
        <v>0</v>
      </c>
      <c r="D202" s="15">
        <v>7903174.4199999999</v>
      </c>
      <c r="E202" s="15">
        <v>7903174.4199999999</v>
      </c>
      <c r="F202" s="15">
        <v>0</v>
      </c>
      <c r="G202" s="15">
        <v>3492154.11</v>
      </c>
      <c r="H202" s="15">
        <v>3492154.11</v>
      </c>
      <c r="I202" s="15">
        <v>3492154.11</v>
      </c>
      <c r="J202" s="15">
        <v>3492154.11</v>
      </c>
      <c r="K202" s="15">
        <v>2032.7</v>
      </c>
      <c r="L202" s="15">
        <v>3494186.81</v>
      </c>
    </row>
    <row r="203" spans="1:12" x14ac:dyDescent="0.25">
      <c r="A203" s="23" t="s">
        <v>256</v>
      </c>
      <c r="B203" s="23" t="s">
        <v>77</v>
      </c>
      <c r="C203" s="15">
        <v>420000</v>
      </c>
      <c r="D203" s="15">
        <v>-373876</v>
      </c>
      <c r="E203" s="15">
        <v>46124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</row>
    <row r="204" spans="1:12" x14ac:dyDescent="0.25">
      <c r="A204" s="23" t="s">
        <v>257</v>
      </c>
      <c r="B204" s="23" t="s">
        <v>382</v>
      </c>
      <c r="C204" s="15">
        <v>0</v>
      </c>
      <c r="D204" s="15">
        <v>700906.72</v>
      </c>
      <c r="E204" s="15">
        <v>700906.72</v>
      </c>
      <c r="F204" s="15">
        <v>0</v>
      </c>
      <c r="G204" s="15">
        <v>359378.32</v>
      </c>
      <c r="H204" s="15">
        <v>359378.32</v>
      </c>
      <c r="I204" s="15">
        <v>359378.32</v>
      </c>
      <c r="J204" s="15">
        <v>353836.88</v>
      </c>
      <c r="K204" s="15">
        <v>18.41</v>
      </c>
      <c r="L204" s="15">
        <v>353855.29</v>
      </c>
    </row>
    <row r="205" spans="1:12" x14ac:dyDescent="0.25">
      <c r="A205" s="23" t="s">
        <v>258</v>
      </c>
      <c r="B205" s="23" t="s">
        <v>78</v>
      </c>
      <c r="C205" s="15">
        <v>7500000</v>
      </c>
      <c r="D205" s="15">
        <v>0</v>
      </c>
      <c r="E205" s="15">
        <v>7500000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</row>
    <row r="206" spans="1:12" x14ac:dyDescent="0.25">
      <c r="A206" s="23" t="s">
        <v>259</v>
      </c>
      <c r="B206" s="23" t="s">
        <v>383</v>
      </c>
      <c r="C206" s="15">
        <v>0</v>
      </c>
      <c r="D206" s="15">
        <v>0</v>
      </c>
      <c r="E206" s="15">
        <v>0</v>
      </c>
      <c r="F206" s="15">
        <v>0</v>
      </c>
      <c r="G206" s="15">
        <v>4873106.2</v>
      </c>
      <c r="H206" s="15">
        <v>4873106.2</v>
      </c>
      <c r="I206" s="15">
        <v>4873106.2</v>
      </c>
      <c r="J206" s="15">
        <v>4873106.2</v>
      </c>
      <c r="K206" s="15">
        <v>984.07</v>
      </c>
      <c r="L206" s="15">
        <v>4874090.2699999996</v>
      </c>
    </row>
    <row r="207" spans="1:12" x14ac:dyDescent="0.25">
      <c r="A207" s="23" t="s">
        <v>260</v>
      </c>
      <c r="B207" s="23" t="s">
        <v>79</v>
      </c>
      <c r="C207" s="15">
        <v>0</v>
      </c>
      <c r="D207" s="15">
        <v>208.3</v>
      </c>
      <c r="E207" s="15">
        <v>208.3</v>
      </c>
      <c r="F207" s="15">
        <v>0</v>
      </c>
      <c r="G207" s="15">
        <v>0.85</v>
      </c>
      <c r="H207" s="15">
        <v>0.85</v>
      </c>
      <c r="I207" s="15">
        <v>0.85</v>
      </c>
      <c r="J207" s="15">
        <v>0.85</v>
      </c>
      <c r="K207" s="15">
        <v>0</v>
      </c>
      <c r="L207" s="15">
        <v>0.85</v>
      </c>
    </row>
    <row r="208" spans="1:12" x14ac:dyDescent="0.25">
      <c r="A208" s="23" t="s">
        <v>261</v>
      </c>
      <c r="B208" s="23" t="s">
        <v>80</v>
      </c>
      <c r="C208" s="15">
        <v>70000</v>
      </c>
      <c r="D208" s="15">
        <v>-1120</v>
      </c>
      <c r="E208" s="15">
        <v>68880</v>
      </c>
      <c r="F208" s="15">
        <v>0</v>
      </c>
      <c r="G208" s="15">
        <v>59517</v>
      </c>
      <c r="H208" s="15">
        <v>59517</v>
      </c>
      <c r="I208" s="15">
        <v>59517</v>
      </c>
      <c r="J208" s="15">
        <v>59517</v>
      </c>
      <c r="K208" s="15">
        <v>0</v>
      </c>
      <c r="L208" s="15">
        <v>59517</v>
      </c>
    </row>
    <row r="209" spans="1:12" x14ac:dyDescent="0.25">
      <c r="A209" s="23" t="s">
        <v>262</v>
      </c>
      <c r="B209" s="23" t="s">
        <v>81</v>
      </c>
      <c r="C209" s="15">
        <v>0</v>
      </c>
      <c r="D209" s="15">
        <v>1330</v>
      </c>
      <c r="E209" s="15">
        <v>1330</v>
      </c>
      <c r="F209" s="15">
        <v>0</v>
      </c>
      <c r="G209" s="15">
        <v>1330</v>
      </c>
      <c r="H209" s="15">
        <v>1330</v>
      </c>
      <c r="I209" s="15">
        <v>1330</v>
      </c>
      <c r="J209" s="15">
        <v>1330</v>
      </c>
      <c r="K209" s="15">
        <v>0</v>
      </c>
      <c r="L209" s="15">
        <v>1330</v>
      </c>
    </row>
    <row r="210" spans="1:12" x14ac:dyDescent="0.25">
      <c r="A210" s="23" t="s">
        <v>263</v>
      </c>
      <c r="B210" s="23" t="s">
        <v>82</v>
      </c>
      <c r="C210" s="15">
        <v>764508</v>
      </c>
      <c r="D210" s="15">
        <v>0</v>
      </c>
      <c r="E210" s="15">
        <v>764508</v>
      </c>
      <c r="F210" s="15">
        <v>0</v>
      </c>
      <c r="G210" s="15">
        <v>763870.71999999997</v>
      </c>
      <c r="H210" s="15">
        <v>763870.71999999997</v>
      </c>
      <c r="I210" s="15">
        <v>763870.71999999997</v>
      </c>
      <c r="J210" s="15">
        <v>763870.71999999997</v>
      </c>
      <c r="K210" s="15">
        <v>0</v>
      </c>
      <c r="L210" s="15">
        <v>763870.71999999997</v>
      </c>
    </row>
    <row r="211" spans="1:12" x14ac:dyDescent="0.25">
      <c r="A211" s="23"/>
      <c r="B211" s="24" t="s">
        <v>83</v>
      </c>
      <c r="C211" s="17">
        <f>SUBTOTAL(109,C9:C210)</f>
        <v>227915618</v>
      </c>
      <c r="D211" s="17">
        <f t="shared" ref="D211:L211" si="0">SUBTOTAL(109,D9:D210)</f>
        <v>17621093.969999999</v>
      </c>
      <c r="E211" s="17">
        <f t="shared" si="0"/>
        <v>245536711.97</v>
      </c>
      <c r="F211" s="17">
        <f t="shared" si="0"/>
        <v>0</v>
      </c>
      <c r="G211" s="17">
        <f t="shared" si="0"/>
        <v>205076678.80000007</v>
      </c>
      <c r="H211" s="17">
        <f t="shared" si="0"/>
        <v>204743914.51000014</v>
      </c>
      <c r="I211" s="17">
        <f t="shared" si="0"/>
        <v>203685678.4600001</v>
      </c>
      <c r="J211" s="17">
        <f t="shared" si="0"/>
        <v>197117034.99999997</v>
      </c>
      <c r="K211" s="17">
        <f t="shared" si="0"/>
        <v>508301.32999999996</v>
      </c>
      <c r="L211" s="17">
        <f t="shared" si="0"/>
        <v>197625336.32999998</v>
      </c>
    </row>
  </sheetData>
  <mergeCells count="2">
    <mergeCell ref="I1:K1"/>
    <mergeCell ref="A7:K7"/>
  </mergeCells>
  <pageMargins left="0.7" right="0.7" top="0.75" bottom="0.75" header="0.3" footer="0.3"/>
  <ignoredErrors>
    <ignoredError sqref="A9:A210" numberStoredAsText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Ingresos por capítulo</vt:lpstr>
      <vt:lpstr>Ingresos por artigo</vt:lpstr>
      <vt:lpstr>Ingreso por concepto</vt:lpstr>
      <vt:lpstr>Ingresos por subconcepto</vt:lpstr>
      <vt:lpstr>ingresos por orgánica</vt:lpstr>
      <vt:lpstr>Gastos por capítulo</vt:lpstr>
      <vt:lpstr>Gastos por artigo</vt:lpstr>
      <vt:lpstr>Gastos por concepto</vt:lpstr>
      <vt:lpstr>Gastos por subconcepto</vt:lpstr>
      <vt:lpstr>Gastos por programa</vt:lpstr>
      <vt:lpstr>Gastos por subprogramas</vt:lpstr>
      <vt:lpstr>Gastos por elementos</vt:lpstr>
      <vt:lpstr>Gastos por orgánica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2022-04-19T10:01:53Z</dcterms:created>
  <dcterms:modified xsi:type="dcterms:W3CDTF">2024-07-05T11:22:51Z</dcterms:modified>
</cp:coreProperties>
</file>