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DATOS\2024-2025\2024_2025_Enquisas de satisfacción\"/>
    </mc:Choice>
  </mc:AlternateContent>
  <xr:revisionPtr revIDLastSave="0" documentId="13_ncr:1_{04B47B9D-52F1-4D81-803C-03C69C8AF323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PORTADA" sheetId="6" r:id="rId1"/>
    <sheet name="RESP 1_Org e Des" sheetId="5" r:id="rId2"/>
    <sheet name="RESP 2_Info e Transp" sheetId="16" r:id="rId3"/>
    <sheet name="RESP 3_Calidade" sheetId="17" r:id="rId4"/>
    <sheet name="RESP 4_RecHumanos" sheetId="18" r:id="rId5"/>
    <sheet name="RESP 5_RecMateriais" sheetId="19" r:id="rId6"/>
    <sheet name="RESP 6_Xeral" sheetId="21" r:id="rId7"/>
    <sheet name="RESP Totais" sheetId="12" r:id="rId8"/>
    <sheet name="Fort e PM" sheetId="15" r:id="rId9"/>
    <sheet name="Expectativas" sheetId="22" r:id="rId10"/>
  </sheets>
  <definedNames>
    <definedName name="_xlnm.Print_Area" localSheetId="9">Expectativas!$A$1:$B$27</definedName>
    <definedName name="_xlnm.Print_Area" localSheetId="8">'Fort e PM'!$A$1:$B$39</definedName>
    <definedName name="_xlnm.Print_Area" localSheetId="0">PORTADA!$A$1:$G$47</definedName>
    <definedName name="_xlnm.Print_Area" localSheetId="1">'RESP 1_Org e Des'!$A$1:$E$31</definedName>
    <definedName name="_xlnm.Print_Area" localSheetId="2">'RESP 2_Info e Transp'!$A$1:$E$29</definedName>
    <definedName name="_xlnm.Print_Area" localSheetId="3">'RESP 3_Calidade'!$A$1:$E$29</definedName>
    <definedName name="_xlnm.Print_Area" localSheetId="4">'RESP 4_RecHumanos'!$A$1:$E$30</definedName>
    <definedName name="_xlnm.Print_Area" localSheetId="5">'RESP 5_RecMateriais'!$A$1:$E$29</definedName>
    <definedName name="_xlnm.Print_Area" localSheetId="6">'RESP 6_Xeral'!$A$1:$E$28</definedName>
    <definedName name="_xlnm.Print_Area" localSheetId="7">'RESP Totais'!$A$1:$G$58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6" i="12" s="1"/>
  <c r="H6" i="12" s="1"/>
  <c r="B6" i="5"/>
  <c r="B7" i="12" s="1"/>
  <c r="H7" i="12" s="1"/>
  <c r="B7" i="5"/>
  <c r="B8" i="12" s="1"/>
  <c r="H8" i="12" s="1"/>
  <c r="B4" i="5"/>
  <c r="B5" i="12" s="1"/>
  <c r="B5" i="16"/>
  <c r="B4" i="16"/>
  <c r="B5" i="17"/>
  <c r="B4" i="17"/>
  <c r="B6" i="18"/>
  <c r="B5" i="18"/>
  <c r="B4" i="18"/>
  <c r="B5" i="19"/>
  <c r="F17" i="12" s="1"/>
  <c r="B4" i="19"/>
  <c r="B4" i="21"/>
  <c r="E6" i="5" l="1"/>
  <c r="B6" i="16"/>
  <c r="B8" i="5"/>
  <c r="G18" i="12"/>
  <c r="H18" i="12" s="1"/>
  <c r="H17" i="12"/>
  <c r="F16" i="12"/>
  <c r="H16" i="12" s="1"/>
  <c r="E15" i="12"/>
  <c r="H15" i="12" s="1"/>
  <c r="E14" i="12"/>
  <c r="H14" i="12" s="1"/>
  <c r="E13" i="12"/>
  <c r="H13" i="12" s="1"/>
  <c r="D12" i="12"/>
  <c r="H12" i="12" s="1"/>
  <c r="D11" i="12"/>
  <c r="H11" i="12" s="1"/>
  <c r="C10" i="12"/>
  <c r="H10" i="12" s="1"/>
  <c r="C9" i="12"/>
  <c r="H9" i="12" s="1"/>
  <c r="H5" i="12"/>
  <c r="C19" i="12" l="1"/>
  <c r="E19" i="12"/>
  <c r="F19" i="12"/>
  <c r="D19" i="12"/>
  <c r="G19" i="12"/>
  <c r="B19" i="12"/>
  <c r="C20" i="12"/>
  <c r="E21" i="12"/>
  <c r="E20" i="12"/>
  <c r="I7" i="12" l="1"/>
  <c r="I13" i="12"/>
  <c r="I5" i="12"/>
  <c r="I8" i="12"/>
  <c r="I14" i="12"/>
  <c r="I9" i="12"/>
  <c r="I15" i="12"/>
  <c r="I10" i="12"/>
  <c r="I16" i="12"/>
  <c r="I11" i="12"/>
  <c r="I17" i="12"/>
  <c r="I6" i="12"/>
  <c r="I12" i="12"/>
  <c r="I18" i="12"/>
  <c r="B5" i="21"/>
  <c r="E4" i="21"/>
  <c r="E5" i="19"/>
  <c r="B6" i="19"/>
  <c r="E4" i="19"/>
  <c r="B7" i="18"/>
  <c r="E6" i="18"/>
  <c r="E5" i="18"/>
  <c r="E4" i="18"/>
  <c r="B6" i="17"/>
  <c r="E5" i="17"/>
  <c r="E4" i="17"/>
  <c r="E5" i="16"/>
  <c r="E4" i="16"/>
  <c r="E5" i="5" l="1"/>
  <c r="E7" i="5"/>
  <c r="E4" i="5"/>
</calcChain>
</file>

<file path=xl/sharedStrings.xml><?xml version="1.0" encoding="utf-8"?>
<sst xmlns="http://schemas.openxmlformats.org/spreadsheetml/2006/main" count="125" uniqueCount="75">
  <si>
    <t xml:space="preserve">GRUPO DE OPINIÓN  </t>
  </si>
  <si>
    <t>ORGANIZACIÓN E DESENVOLVEMENTO</t>
  </si>
  <si>
    <t>Pregunta</t>
  </si>
  <si>
    <t>Valoración (1-5)</t>
  </si>
  <si>
    <t>Elementos de mellora</t>
  </si>
  <si>
    <t>Observacións</t>
  </si>
  <si>
    <t>Media</t>
  </si>
  <si>
    <t>P3
Contacto</t>
  </si>
  <si>
    <t>INFORMACIÓN E TRANSPARENCIA</t>
  </si>
  <si>
    <t>P12
Equipamento</t>
  </si>
  <si>
    <t>RECURSOS HUMANOS</t>
  </si>
  <si>
    <t>RECURSOS MATERIAIS E SERVIZOS</t>
  </si>
  <si>
    <t>Síntese: Valoración xeral do funcionamento</t>
  </si>
  <si>
    <t>Preguntas</t>
  </si>
  <si>
    <t>XESTIÓN DA CALIDADE</t>
  </si>
  <si>
    <t>XESTIÓN DA CALIDADE
(SISTEMA DE GARANTÍA DE CALIDADE DE DOUTORAMENTO)</t>
  </si>
  <si>
    <t>VALORACIÓN XERAL</t>
  </si>
  <si>
    <t>Xestión da Titulación</t>
  </si>
  <si>
    <t>Recursos</t>
  </si>
  <si>
    <t>Media por dimensión</t>
  </si>
  <si>
    <t>Media por criterio</t>
  </si>
  <si>
    <t>Media global</t>
  </si>
  <si>
    <t>Propostas de mellora</t>
  </si>
  <si>
    <t>PROPOSTAS DE MELLORA</t>
  </si>
  <si>
    <t>Discusión grupal</t>
  </si>
  <si>
    <t>Área de Calidade</t>
  </si>
  <si>
    <t>P1
Xestión CAPDs</t>
  </si>
  <si>
    <t>P4
Coordinación servizos</t>
  </si>
  <si>
    <t>P2
Xestión Coordinador/a</t>
  </si>
  <si>
    <t>P5
Webs PD</t>
  </si>
  <si>
    <t>P6
Web Eido</t>
  </si>
  <si>
    <t>P7
Xestión QSP</t>
  </si>
  <si>
    <t>P8
Mellora</t>
  </si>
  <si>
    <t>P9
Estrutura</t>
  </si>
  <si>
    <t>P10
Dotación</t>
  </si>
  <si>
    <t>P11
Formación</t>
  </si>
  <si>
    <t>P13
Ferramentas</t>
  </si>
  <si>
    <t>P14
Xeral</t>
  </si>
  <si>
    <t>FORTALEZAS
(Aspectos positivos ou boas prácticas)</t>
  </si>
  <si>
    <t>Obxectivo de Calidade</t>
  </si>
  <si>
    <t>Grupo 1 - Temática: XXX</t>
  </si>
  <si>
    <t>Grupo 2 - Temática: XXX</t>
  </si>
  <si>
    <t>Respuestas</t>
  </si>
  <si>
    <t xml:space="preserve">EXPECTATIVAS
(Relevantes)
</t>
  </si>
  <si>
    <t>EXPECTATIVAS
(non relevantes)</t>
  </si>
  <si>
    <t>Mais coñecemento/compromiso por parte das CAPD de normativas, procedementos, prazos…
As CAPD teñen que asumir ás súas responsabilidades
Sería conveniente dispor de avisos/recordatorios automáticos para os distintos trámites das CAPD
Mellorar o seguimento dos estudantes / Realizar un seguimento real dos estudantes (por exemplo, a xestión das baixas de estudantes)</t>
  </si>
  <si>
    <t>Diferentes formas de traballar dos coordinadores
Simplificar/Agrupar procedementos administrativos (por exemplo, fixar plazos)
Actualizar as guías de actuación e mellorar as visualizacións (por exemplo, nas webs)
Resólvense incidencias fora de plazo sen consecuencias polos incumprimentos</t>
  </si>
  <si>
    <t>Homoxeneizar procedementos administrativos: A información chega dende diferentes oríxenes (correo electrónico, sede electrónica, papel,…)
Establecer procedementos de actuación/instruccións dende os servizos
Mellorar as canles de comunicación entre as áreas/centros 
Aumentar a información entre as distintas etapas que interveñen en todo o proceso (académico/administrativo/económico)
Dispor de mais información sobre cambios nos PD, novos PD,...</t>
  </si>
  <si>
    <t>Mellorar o apoio ao estudante extranxeiro: En ocasións os estudantes teñen pouca información previa e hai dificultades cos idiomas
Dificultades con estudantes con directores alleos á universidade
Mellorar as informaciones dispoñibles nas webs
Cada PD tería que ter unha guía informativa propia completa para os seus doutorandos dende á súa incorporación (por exemplo, sobre os prazos, as actividades formativas,...)
Establecer procedementos a través da sede electrónica</t>
  </si>
  <si>
    <t>Engadir guías de actuación propias en cada web de PD (web recomendable: DOMAR)
Actualizar información e as actividades formativas nas web
Mellorar a web do Servizo de Posgrao</t>
  </si>
  <si>
    <t>Mellorar preguntas frecuentes
Mellorar á información ao estudante: En particular, os procedementos/trámites previos ao depósito da tesis
Aumentar os aspectos visuales orientados ao estudantes</t>
  </si>
  <si>
    <t>Pódense facer suxestións de mellora ainda que están moi condicionadas polas ferramentas informáticas
Xestión integral: Son necesarias múltiples aplicacións informáticas e/ou satélites
Problemas con Xescampus, mais uso da Sede Electrónica</t>
  </si>
  <si>
    <t>Necesidade de instruccións de servizo
Carencias na determinación de competencias e/ou responsabilidades (quien hace qué?)
Exceso de mobilidade/desplazamentos do persoal
Poucas reunións de coordinación
Arquivo electrónico: Non hai normas comúns entre distintas áreas</t>
  </si>
  <si>
    <t>Pouca dotación de persoal
Axustar os horarios/persoal ás necesidades (por exemplo, durante os períodos de matrícula)</t>
  </si>
  <si>
    <t xml:space="preserve">Falta de formación: Formación de acollida no posto de traballo, manuais de funcións/de protocolos
Falta de formación/manuais en aplicaciones informáticas
</t>
  </si>
  <si>
    <t>Mellorar as ferramentas dispoñibles, falta de mantemento
Preocupación pola implantación de SIGMA
Incorporación da IA</t>
  </si>
  <si>
    <t>A uniformidade na xestión, cando se dá, simplifica o traballo</t>
  </si>
  <si>
    <t>Boa relación entre os compañeiros e bo ambiente de traballo</t>
  </si>
  <si>
    <t>Dirección axeitada na xestión</t>
  </si>
  <si>
    <t>Mellorar a comunicación para mellorar procedementos</t>
  </si>
  <si>
    <t>Pouca coordinación e traballo conxunto</t>
  </si>
  <si>
    <t>A xestión cos membros dos tribunais de teses: comunicar as lecturas de tese con suficiente antelación, reservas e pagos dos desprazamentos</t>
  </si>
  <si>
    <t>Boa disposición do persoal para traballar e para mellorar os procedementos</t>
  </si>
  <si>
    <t>Depósito da tese en liña</t>
  </si>
  <si>
    <t>Acceso directo do doutorando e do coordinador do PD ao equipo da Eido</t>
  </si>
  <si>
    <t>Bo prestixio da Uvigo (mantemento e aumento do número de matrícula, elevado número de lecturas de tese)</t>
  </si>
  <si>
    <t>Os novos formularios de xestión</t>
  </si>
  <si>
    <t>Boa predisposición dos coordinadores e do Servizo de Posgrao</t>
  </si>
  <si>
    <t>Consideración do traballo do persoal</t>
  </si>
  <si>
    <t>Certa autonomía na toma de decisións</t>
  </si>
  <si>
    <t>A transparencia da Eido: nova páxina web da Eido, acordos</t>
  </si>
  <si>
    <t>Tempos de resposta a consultas</t>
  </si>
  <si>
    <t>Protocolos de información ao estudantado máis claros: quen fai que e onde</t>
  </si>
  <si>
    <t>NAS</t>
  </si>
  <si>
    <r>
      <rPr>
        <b/>
        <sz val="28"/>
        <color rgb="FF7030A0"/>
        <rFont val="Arial"/>
        <family val="2"/>
      </rPr>
      <t>Satisfacción en Doutoramento</t>
    </r>
    <r>
      <rPr>
        <b/>
        <sz val="36"/>
        <color rgb="FF7030A0"/>
        <rFont val="Arial"/>
        <family val="2"/>
      </rPr>
      <t xml:space="preserve">
PAS campus Vigo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</si>
</sst>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36"/>
      <color rgb="FF7030A0"/>
      <name val="Arial"/>
      <family val="2"/>
    </font>
    <font>
      <b/>
      <sz val="20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sz val="28"/>
      <color rgb="FF7030A0"/>
      <name val="Arial"/>
      <family val="2"/>
    </font>
    <font>
      <b/>
      <sz val="14"/>
      <color rgb="FF000000"/>
      <name val="Arial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6"/>
      <color rgb="FF0070C0"/>
      <name val="Arial"/>
      <family val="2"/>
    </font>
    <font>
      <sz val="10"/>
      <color theme="1"/>
      <name val="Arial"/>
      <family val="2"/>
    </font>
    <font>
      <sz val="16"/>
      <color rgb="FF0070C0"/>
      <name val="Arial"/>
      <family val="2"/>
    </font>
    <font>
      <i/>
      <sz val="24"/>
      <color theme="1"/>
      <name val="Arial"/>
      <family val="2"/>
    </font>
    <font>
      <i/>
      <sz val="22"/>
      <color theme="1"/>
      <name val="Arial"/>
      <family val="2"/>
    </font>
    <font>
      <i/>
      <sz val="14"/>
      <color rgb="FF0070C0"/>
      <name val="Arial"/>
      <family val="2"/>
    </font>
    <font>
      <i/>
      <sz val="22"/>
      <color rgb="FF0070C0"/>
      <name val="Arial"/>
      <family val="2"/>
    </font>
    <font>
      <b/>
      <sz val="22"/>
      <color rgb="FF0070C0"/>
      <name val="Arial"/>
      <family val="2"/>
    </font>
    <font>
      <b/>
      <sz val="24"/>
      <color rgb="FF0070C0"/>
      <name val="Arial"/>
      <family val="2"/>
    </font>
    <font>
      <b/>
      <i/>
      <sz val="14"/>
      <color rgb="FF0070C0"/>
      <name val="Arial"/>
      <family val="2"/>
    </font>
    <font>
      <i/>
      <sz val="14"/>
      <color theme="1"/>
      <name val="Calibri"/>
      <family val="2"/>
      <scheme val="minor"/>
    </font>
    <font>
      <b/>
      <sz val="14"/>
      <color rgb="FF2C1C65"/>
      <name val="ITC New Baskerville Std"/>
      <family val="1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thin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hair">
        <color rgb="FF0070C0"/>
      </bottom>
      <diagonal/>
    </border>
    <border>
      <left/>
      <right style="medium">
        <color indexed="64"/>
      </right>
      <top style="thin">
        <color rgb="FF0070C0"/>
      </top>
      <bottom style="hair">
        <color rgb="FF0070C0"/>
      </bottom>
      <diagonal/>
    </border>
    <border>
      <left style="medium">
        <color rgb="FF0070C0"/>
      </left>
      <right/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/>
      <right style="medium">
        <color indexed="64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/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/>
      <right style="medium">
        <color indexed="64"/>
      </right>
      <top style="hair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/>
      <right style="medium">
        <color indexed="64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 style="medium">
        <color rgb="FF0070C0"/>
      </left>
      <right/>
      <top style="medium">
        <color auto="1"/>
      </top>
      <bottom/>
      <diagonal/>
    </border>
    <border>
      <left/>
      <right style="medium">
        <color rgb="FF0070C0"/>
      </right>
      <top style="medium">
        <color auto="1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/>
      <right style="medium">
        <color indexed="64"/>
      </right>
      <top/>
      <bottom style="hair">
        <color rgb="FF0070C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/>
    <xf numFmtId="0" fontId="6" fillId="2" borderId="0" xfId="0" applyFont="1" applyFill="1"/>
    <xf numFmtId="2" fontId="8" fillId="2" borderId="0" xfId="0" applyNumberFormat="1" applyFont="1" applyFill="1"/>
    <xf numFmtId="0" fontId="6" fillId="2" borderId="0" xfId="0" applyFont="1" applyFill="1" applyAlignment="1">
      <alignment horizontal="center"/>
    </xf>
    <xf numFmtId="0" fontId="13" fillId="0" borderId="0" xfId="0" applyFont="1"/>
    <xf numFmtId="0" fontId="10" fillId="0" borderId="0" xfId="1" applyFont="1" applyBorder="1" applyAlignment="1">
      <alignment vertical="center" wrapText="1"/>
    </xf>
    <xf numFmtId="14" fontId="10" fillId="0" borderId="0" xfId="1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justify" vertical="center" wrapText="1"/>
    </xf>
    <xf numFmtId="0" fontId="6" fillId="2" borderId="16" xfId="0" applyFont="1" applyFill="1" applyBorder="1" applyAlignment="1">
      <alignment horizontal="justify" vertical="center" wrapText="1"/>
    </xf>
    <xf numFmtId="2" fontId="20" fillId="2" borderId="2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2" fontId="11" fillId="5" borderId="19" xfId="0" applyNumberFormat="1" applyFont="1" applyFill="1" applyBorder="1" applyAlignment="1">
      <alignment horizontal="center" vertical="center"/>
    </xf>
    <xf numFmtId="2" fontId="11" fillId="5" borderId="20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9" fillId="2" borderId="30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/>
    </xf>
    <xf numFmtId="2" fontId="11" fillId="5" borderId="31" xfId="0" applyNumberFormat="1" applyFont="1" applyFill="1" applyBorder="1" applyAlignment="1">
      <alignment horizontal="center" vertical="center"/>
    </xf>
    <xf numFmtId="2" fontId="20" fillId="2" borderId="17" xfId="0" applyNumberFormat="1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right" vertical="center"/>
    </xf>
    <xf numFmtId="2" fontId="11" fillId="0" borderId="32" xfId="0" applyNumberFormat="1" applyFont="1" applyBorder="1" applyAlignment="1">
      <alignment horizontal="center" vertical="center"/>
    </xf>
    <xf numFmtId="2" fontId="20" fillId="2" borderId="28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 wrapText="1"/>
    </xf>
    <xf numFmtId="2" fontId="11" fillId="0" borderId="34" xfId="0" applyNumberFormat="1" applyFont="1" applyBorder="1" applyAlignment="1">
      <alignment horizontal="center" vertical="center"/>
    </xf>
    <xf numFmtId="2" fontId="11" fillId="5" borderId="35" xfId="0" applyNumberFormat="1" applyFont="1" applyFill="1" applyBorder="1" applyAlignment="1">
      <alignment horizontal="center" vertical="center"/>
    </xf>
    <xf numFmtId="2" fontId="11" fillId="5" borderId="36" xfId="0" applyNumberFormat="1" applyFont="1" applyFill="1" applyBorder="1" applyAlignment="1">
      <alignment horizontal="center" vertical="center"/>
    </xf>
    <xf numFmtId="2" fontId="11" fillId="5" borderId="34" xfId="0" applyNumberFormat="1" applyFont="1" applyFill="1" applyBorder="1" applyAlignment="1">
      <alignment horizontal="center" vertical="center"/>
    </xf>
    <xf numFmtId="2" fontId="11" fillId="5" borderId="37" xfId="0" applyNumberFormat="1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 wrapText="1"/>
    </xf>
    <xf numFmtId="2" fontId="11" fillId="0" borderId="39" xfId="0" applyNumberFormat="1" applyFont="1" applyBorder="1" applyAlignment="1">
      <alignment horizontal="center" vertical="center"/>
    </xf>
    <xf numFmtId="2" fontId="11" fillId="5" borderId="40" xfId="0" applyNumberFormat="1" applyFont="1" applyFill="1" applyBorder="1" applyAlignment="1">
      <alignment horizontal="center" vertical="center"/>
    </xf>
    <xf numFmtId="2" fontId="11" fillId="5" borderId="41" xfId="0" applyNumberFormat="1" applyFont="1" applyFill="1" applyBorder="1" applyAlignment="1">
      <alignment horizontal="center" vertical="center"/>
    </xf>
    <xf numFmtId="2" fontId="11" fillId="5" borderId="39" xfId="0" applyNumberFormat="1" applyFont="1" applyFill="1" applyBorder="1" applyAlignment="1">
      <alignment horizontal="center" vertical="center"/>
    </xf>
    <xf numFmtId="2" fontId="11" fillId="5" borderId="42" xfId="0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 wrapText="1"/>
    </xf>
    <xf numFmtId="2" fontId="11" fillId="0" borderId="44" xfId="0" applyNumberFormat="1" applyFont="1" applyBorder="1" applyAlignment="1">
      <alignment horizontal="center" vertical="center"/>
    </xf>
    <xf numFmtId="2" fontId="11" fillId="5" borderId="45" xfId="0" applyNumberFormat="1" applyFont="1" applyFill="1" applyBorder="1" applyAlignment="1">
      <alignment horizontal="center" vertical="center"/>
    </xf>
    <xf numFmtId="2" fontId="11" fillId="5" borderId="46" xfId="0" applyNumberFormat="1" applyFont="1" applyFill="1" applyBorder="1" applyAlignment="1">
      <alignment horizontal="center" vertical="center"/>
    </xf>
    <xf numFmtId="2" fontId="11" fillId="5" borderId="44" xfId="0" applyNumberFormat="1" applyFont="1" applyFill="1" applyBorder="1" applyAlignment="1">
      <alignment horizontal="center" vertical="center"/>
    </xf>
    <xf numFmtId="2" fontId="11" fillId="5" borderId="47" xfId="0" applyNumberFormat="1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 wrapText="1"/>
    </xf>
    <xf numFmtId="2" fontId="11" fillId="5" borderId="49" xfId="0" applyNumberFormat="1" applyFont="1" applyFill="1" applyBorder="1" applyAlignment="1">
      <alignment horizontal="center" vertical="center"/>
    </xf>
    <xf numFmtId="2" fontId="11" fillId="0" borderId="50" xfId="0" applyNumberFormat="1" applyFont="1" applyBorder="1" applyAlignment="1">
      <alignment horizontal="center" vertical="center"/>
    </xf>
    <xf numFmtId="2" fontId="11" fillId="5" borderId="51" xfId="0" applyNumberFormat="1" applyFont="1" applyFill="1" applyBorder="1" applyAlignment="1">
      <alignment horizontal="center" vertical="center"/>
    </xf>
    <xf numFmtId="2" fontId="11" fillId="5" borderId="52" xfId="0" applyNumberFormat="1" applyFont="1" applyFill="1" applyBorder="1" applyAlignment="1">
      <alignment horizontal="center" vertical="center"/>
    </xf>
    <xf numFmtId="2" fontId="11" fillId="0" borderId="45" xfId="0" applyNumberFormat="1" applyFont="1" applyBorder="1" applyAlignment="1">
      <alignment horizontal="center" vertical="center"/>
    </xf>
    <xf numFmtId="2" fontId="11" fillId="5" borderId="50" xfId="0" applyNumberFormat="1" applyFont="1" applyFill="1" applyBorder="1" applyAlignment="1">
      <alignment horizontal="center" vertical="center"/>
    </xf>
    <xf numFmtId="2" fontId="11" fillId="0" borderId="51" xfId="0" applyNumberFormat="1" applyFont="1" applyBorder="1" applyAlignment="1">
      <alignment horizontal="center" vertical="center"/>
    </xf>
    <xf numFmtId="2" fontId="11" fillId="0" borderId="46" xfId="0" applyNumberFormat="1" applyFont="1" applyBorder="1" applyAlignment="1">
      <alignment horizontal="center" vertical="center"/>
    </xf>
    <xf numFmtId="2" fontId="11" fillId="0" borderId="49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2" fontId="0" fillId="2" borderId="0" xfId="0" applyNumberFormat="1" applyFill="1"/>
    <xf numFmtId="2" fontId="20" fillId="2" borderId="26" xfId="0" applyNumberFormat="1" applyFont="1" applyFill="1" applyBorder="1" applyAlignment="1">
      <alignment horizontal="center" vertical="center"/>
    </xf>
    <xf numFmtId="2" fontId="24" fillId="2" borderId="27" xfId="0" applyNumberFormat="1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2" fontId="26" fillId="2" borderId="27" xfId="0" applyNumberFormat="1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2" fontId="23" fillId="2" borderId="26" xfId="0" applyNumberFormat="1" applyFont="1" applyFill="1" applyBorder="1" applyAlignment="1">
      <alignment horizontal="center" vertical="center"/>
    </xf>
    <xf numFmtId="2" fontId="23" fillId="2" borderId="27" xfId="0" applyNumberFormat="1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center"/>
    </xf>
    <xf numFmtId="0" fontId="11" fillId="2" borderId="57" xfId="0" applyFont="1" applyFill="1" applyBorder="1" applyAlignment="1">
      <alignment horizontal="left"/>
    </xf>
    <xf numFmtId="0" fontId="11" fillId="2" borderId="57" xfId="0" applyFont="1" applyFill="1" applyBorder="1"/>
    <xf numFmtId="0" fontId="11" fillId="2" borderId="55" xfId="0" applyFont="1" applyFill="1" applyBorder="1" applyAlignment="1">
      <alignment horizontal="center" vertical="center"/>
    </xf>
    <xf numFmtId="0" fontId="0" fillId="2" borderId="29" xfId="0" applyFill="1" applyBorder="1"/>
    <xf numFmtId="2" fontId="23" fillId="6" borderId="30" xfId="0" applyNumberFormat="1" applyFont="1" applyFill="1" applyBorder="1" applyAlignment="1">
      <alignment horizontal="center" vertical="center"/>
    </xf>
    <xf numFmtId="0" fontId="29" fillId="0" borderId="0" xfId="0" applyFont="1"/>
    <xf numFmtId="0" fontId="19" fillId="2" borderId="60" xfId="0" applyFont="1" applyFill="1" applyBorder="1" applyAlignment="1">
      <alignment horizontal="center" vertical="center" wrapText="1"/>
    </xf>
    <xf numFmtId="2" fontId="11" fillId="0" borderId="61" xfId="0" applyNumberFormat="1" applyFont="1" applyBorder="1" applyAlignment="1">
      <alignment horizontal="center" vertical="center"/>
    </xf>
    <xf numFmtId="2" fontId="11" fillId="5" borderId="62" xfId="0" applyNumberFormat="1" applyFont="1" applyFill="1" applyBorder="1" applyAlignment="1">
      <alignment horizontal="center" vertical="center"/>
    </xf>
    <xf numFmtId="2" fontId="11" fillId="5" borderId="63" xfId="0" applyNumberFormat="1" applyFont="1" applyFill="1" applyBorder="1" applyAlignment="1">
      <alignment horizontal="center" vertical="center"/>
    </xf>
    <xf numFmtId="2" fontId="11" fillId="5" borderId="61" xfId="0" applyNumberFormat="1" applyFont="1" applyFill="1" applyBorder="1" applyAlignment="1">
      <alignment horizontal="center" vertical="center"/>
    </xf>
    <xf numFmtId="2" fontId="11" fillId="5" borderId="64" xfId="0" applyNumberFormat="1" applyFont="1" applyFill="1" applyBorder="1" applyAlignment="1">
      <alignment horizontal="center" vertical="center"/>
    </xf>
    <xf numFmtId="2" fontId="20" fillId="2" borderId="18" xfId="0" applyNumberFormat="1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left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56" xfId="0" applyFont="1" applyFill="1" applyBorder="1" applyAlignment="1">
      <alignment horizontal="center" vertical="center"/>
    </xf>
    <xf numFmtId="0" fontId="32" fillId="2" borderId="5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vertical="center"/>
    </xf>
    <xf numFmtId="2" fontId="30" fillId="0" borderId="0" xfId="0" applyNumberFormat="1" applyFont="1"/>
    <xf numFmtId="0" fontId="0" fillId="8" borderId="0" xfId="0" applyFill="1"/>
    <xf numFmtId="0" fontId="10" fillId="0" borderId="0" xfId="1" applyFont="1" applyBorder="1" applyAlignment="1">
      <alignment horizontal="center" vertical="center" wrapText="1"/>
    </xf>
    <xf numFmtId="0" fontId="9" fillId="2" borderId="65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66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67" xfId="1" applyFont="1" applyFill="1" applyBorder="1" applyAlignment="1">
      <alignment horizontal="center" vertical="center" wrapText="1"/>
    </xf>
    <xf numFmtId="0" fontId="9" fillId="2" borderId="68" xfId="1" applyFont="1" applyFill="1" applyBorder="1" applyAlignment="1">
      <alignment horizontal="center" vertical="center" wrapText="1"/>
    </xf>
    <xf numFmtId="0" fontId="9" fillId="2" borderId="69" xfId="1" applyFont="1" applyFill="1" applyBorder="1" applyAlignment="1">
      <alignment horizontal="center" vertical="center" wrapText="1"/>
    </xf>
    <xf numFmtId="0" fontId="9" fillId="2" borderId="70" xfId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0" fontId="12" fillId="6" borderId="53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/>
    </xf>
    <xf numFmtId="0" fontId="12" fillId="6" borderId="59" xfId="0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Organización e Desenvolvemento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1_Org e Des'!$B$3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1_Org e Des'!$A$4:$A$7</c:f>
              <c:strCache>
                <c:ptCount val="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</c:strCache>
            </c:strRef>
          </c:cat>
          <c:val>
            <c:numRef>
              <c:f>'RESP 1_Org e Des'!$B$4:$B$7</c:f>
              <c:numCache>
                <c:formatCode>0.00</c:formatCode>
                <c:ptCount val="4"/>
                <c:pt idx="0">
                  <c:v>2.6666666666666665</c:v>
                </c:pt>
                <c:pt idx="1">
                  <c:v>3.3333333333333335</c:v>
                </c:pt>
                <c:pt idx="2">
                  <c:v>3</c:v>
                </c:pt>
                <c:pt idx="3">
                  <c:v>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1-4B9E-8931-47C7A561CC71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1_Org e Des'!$E$4:$E$7</c:f>
              <c:numCache>
                <c:formatCode>0.00</c:formatCode>
                <c:ptCount val="4"/>
                <c:pt idx="0">
                  <c:v>3.15625</c:v>
                </c:pt>
                <c:pt idx="1">
                  <c:v>3.15625</c:v>
                </c:pt>
                <c:pt idx="2">
                  <c:v>3.15625</c:v>
                </c:pt>
                <c:pt idx="3">
                  <c:v>3.15625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1-4B9E-8931-47C7A561CC71}"/>
            </c:ext>
          </c:extLst>
        </c:ser>
        <c:ser>
          <c:idx val="0"/>
          <c:order val="0"/>
          <c:tx>
            <c:strRef>
              <c:f>'RESP 1_Org e Des'!$B$3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1_Org e Des'!$A$4:$A$7</c:f>
              <c:strCache>
                <c:ptCount val="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</c:strCache>
            </c:strRef>
          </c:cat>
          <c:val>
            <c:numRef>
              <c:f>'RESP 1_Org e Des'!$B$4:$B$7</c:f>
              <c:numCache>
                <c:formatCode>0.00</c:formatCode>
                <c:ptCount val="4"/>
                <c:pt idx="0">
                  <c:v>2.6666666666666665</c:v>
                </c:pt>
                <c:pt idx="1">
                  <c:v>3.3333333333333335</c:v>
                </c:pt>
                <c:pt idx="2">
                  <c:v>3</c:v>
                </c:pt>
                <c:pt idx="3">
                  <c:v>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51-4B9E-8931-47C7A561CC71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51-4B9E-8931-47C7A561CC7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51-4B9E-8931-47C7A561CC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51-4B9E-8931-47C7A561CC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51-4B9E-8931-47C7A561CC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51-4B9E-8931-47C7A561CC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51-4B9E-8931-47C7A561CC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51-4B9E-8931-47C7A561CC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51-4B9E-8931-47C7A561CC7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51-4B9E-8931-47C7A561CC71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51-4B9E-8931-47C7A561CC71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51-4B9E-8931-47C7A561CC7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1_Org e Des'!$E$4:$E$7</c:f>
              <c:numCache>
                <c:formatCode>0.00</c:formatCode>
                <c:ptCount val="4"/>
                <c:pt idx="0">
                  <c:v>3.15625</c:v>
                </c:pt>
                <c:pt idx="1">
                  <c:v>3.15625</c:v>
                </c:pt>
                <c:pt idx="2">
                  <c:v>3.15625</c:v>
                </c:pt>
                <c:pt idx="3">
                  <c:v>3.15625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351-4B9E-8931-47C7A561C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Información e Transparencia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2_Info e Transp'!$B$3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2_Info e Transp'!$A$4:$A$5</c:f>
              <c:strCache>
                <c:ptCount val="2"/>
                <c:pt idx="0">
                  <c:v>P5
Webs PD</c:v>
                </c:pt>
                <c:pt idx="1">
                  <c:v>P6
Web Eido</c:v>
                </c:pt>
              </c:strCache>
            </c:strRef>
          </c:cat>
          <c:val>
            <c:numRef>
              <c:f>'RESP 2_Info e Transp'!$B$4:$B$5</c:f>
              <c:numCache>
                <c:formatCode>0.00</c:formatCode>
                <c:ptCount val="2"/>
                <c:pt idx="0">
                  <c:v>3.3333333333333335</c:v>
                </c:pt>
                <c:pt idx="1">
                  <c:v>3.6666666666666665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6-420C-B6F5-4AC306D41AF3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2_Info e Transp'!$E$4:$E$5</c:f>
              <c:numCache>
                <c:formatCode>0.00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6-420C-B6F5-4AC306D41AF3}"/>
            </c:ext>
          </c:extLst>
        </c:ser>
        <c:ser>
          <c:idx val="0"/>
          <c:order val="0"/>
          <c:tx>
            <c:strRef>
              <c:f>'RESP 2_Info e Transp'!$B$3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2_Info e Transp'!$A$4:$A$5</c:f>
              <c:strCache>
                <c:ptCount val="2"/>
                <c:pt idx="0">
                  <c:v>P5
Webs PD</c:v>
                </c:pt>
                <c:pt idx="1">
                  <c:v>P6
Web Eido</c:v>
                </c:pt>
              </c:strCache>
            </c:strRef>
          </c:cat>
          <c:val>
            <c:numRef>
              <c:f>'RESP 2_Info e Transp'!$B$4:$B$5</c:f>
              <c:numCache>
                <c:formatCode>0.00</c:formatCode>
                <c:ptCount val="2"/>
                <c:pt idx="0">
                  <c:v>3.3333333333333335</c:v>
                </c:pt>
                <c:pt idx="1">
                  <c:v>3.6666666666666665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6-420C-B6F5-4AC306D41AF3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26-420C-B6F5-4AC306D41AF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26-420C-B6F5-4AC306D41A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26-420C-B6F5-4AC306D41A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26-420C-B6F5-4AC306D41A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26-420C-B6F5-4AC306D41AF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26-420C-B6F5-4AC306D41A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26-420C-B6F5-4AC306D41AF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26-420C-B6F5-4AC306D41A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26-420C-B6F5-4AC306D41AF3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26-420C-B6F5-4AC306D41AF3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26-420C-B6F5-4AC306D41AF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2_Info e Transp'!$E$4:$E$5</c:f>
              <c:numCache>
                <c:formatCode>0.00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726-420C-B6F5-4AC306D41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Xestión </a:t>
            </a:r>
            <a:r>
              <a:rPr lang="gl-ES" sz="1400" baseline="0"/>
              <a:t>da Calidade</a:t>
            </a:r>
            <a:endParaRPr lang="gl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3_Calidade'!$B$3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3_Calidade'!$A$4:$A$5</c:f>
              <c:strCache>
                <c:ptCount val="2"/>
                <c:pt idx="0">
                  <c:v>P7
Xestión QSP</c:v>
                </c:pt>
                <c:pt idx="1">
                  <c:v>P8
Mellora</c:v>
                </c:pt>
              </c:strCache>
            </c:strRef>
          </c:cat>
          <c:val>
            <c:numRef>
              <c:f>'RESP 3_Calidade'!$B$4:$B$5</c:f>
              <c:numCache>
                <c:formatCode>0.00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E-4CE3-904A-973E2FDB4234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3_Calidade'!$E$4:$E$5</c:f>
              <c:numCache>
                <c:formatCode>0.00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E-4CE3-904A-973E2FDB4234}"/>
            </c:ext>
          </c:extLst>
        </c:ser>
        <c:ser>
          <c:idx val="0"/>
          <c:order val="0"/>
          <c:tx>
            <c:strRef>
              <c:f>'RESP 3_Calidade'!$B$3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3_Calidade'!$A$4:$A$5</c:f>
              <c:strCache>
                <c:ptCount val="2"/>
                <c:pt idx="0">
                  <c:v>P7
Xestión QSP</c:v>
                </c:pt>
                <c:pt idx="1">
                  <c:v>P8
Mellora</c:v>
                </c:pt>
              </c:strCache>
            </c:strRef>
          </c:cat>
          <c:val>
            <c:numRef>
              <c:f>'RESP 3_Calidade'!$B$4:$B$5</c:f>
              <c:numCache>
                <c:formatCode>0.00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1E-4CE3-904A-973E2FDB4234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1E-4CE3-904A-973E2FDB423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1E-4CE3-904A-973E2FDB423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1E-4CE3-904A-973E2FDB423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1E-4CE3-904A-973E2FDB423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1E-4CE3-904A-973E2FDB423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1E-4CE3-904A-973E2FDB423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1E-4CE3-904A-973E2FDB42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1E-4CE3-904A-973E2FDB423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1E-4CE3-904A-973E2FDB4234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1E-4CE3-904A-973E2FDB4234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1E-4CE3-904A-973E2FDB423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3_Calidade'!$E$4:$E$5</c:f>
              <c:numCache>
                <c:formatCode>0.00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D1E-4CE3-904A-973E2FDB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Recursos humanos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4_RecHumanos'!$B$3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4_RecHumanos'!$A$4:$A$6</c:f>
              <c:strCache>
                <c:ptCount val="3"/>
                <c:pt idx="0">
                  <c:v>P9
Estrutura</c:v>
                </c:pt>
                <c:pt idx="1">
                  <c:v>P10
Dotación</c:v>
                </c:pt>
                <c:pt idx="2">
                  <c:v>P11
Formación</c:v>
                </c:pt>
              </c:strCache>
            </c:strRef>
          </c:cat>
          <c:val>
            <c:numRef>
              <c:f>'RESP 4_RecHumanos'!$B$4:$B$6</c:f>
              <c:numCache>
                <c:formatCode>0.00</c:formatCode>
                <c:ptCount val="3"/>
                <c:pt idx="0">
                  <c:v>2.5714285714285716</c:v>
                </c:pt>
                <c:pt idx="1">
                  <c:v>2.3333333333333335</c:v>
                </c:pt>
                <c:pt idx="2">
                  <c:v>1.8571428571428572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5-4122-AC2B-6DB94B84B109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4_RecHumanos'!$E$4:$E$6</c:f>
              <c:numCache>
                <c:formatCode>0.00</c:formatCode>
                <c:ptCount val="3"/>
                <c:pt idx="0">
                  <c:v>2.2539682539682544</c:v>
                </c:pt>
                <c:pt idx="1">
                  <c:v>2.2539682539682544</c:v>
                </c:pt>
                <c:pt idx="2">
                  <c:v>2.2539682539682544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5-4122-AC2B-6DB94B84B109}"/>
            </c:ext>
          </c:extLst>
        </c:ser>
        <c:ser>
          <c:idx val="0"/>
          <c:order val="0"/>
          <c:tx>
            <c:strRef>
              <c:f>'RESP 4_RecHumanos'!$B$3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4_RecHumanos'!$A$4:$A$6</c:f>
              <c:strCache>
                <c:ptCount val="3"/>
                <c:pt idx="0">
                  <c:v>P9
Estrutura</c:v>
                </c:pt>
                <c:pt idx="1">
                  <c:v>P10
Dotación</c:v>
                </c:pt>
                <c:pt idx="2">
                  <c:v>P11
Formación</c:v>
                </c:pt>
              </c:strCache>
            </c:strRef>
          </c:cat>
          <c:val>
            <c:numRef>
              <c:f>'RESP 4_RecHumanos'!$B$4:$B$6</c:f>
              <c:numCache>
                <c:formatCode>0.00</c:formatCode>
                <c:ptCount val="3"/>
                <c:pt idx="0">
                  <c:v>2.5714285714285716</c:v>
                </c:pt>
                <c:pt idx="1">
                  <c:v>2.3333333333333335</c:v>
                </c:pt>
                <c:pt idx="2">
                  <c:v>1.8571428571428572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5-4122-AC2B-6DB94B84B109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D5-4122-AC2B-6DB94B84B1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D5-4122-AC2B-6DB94B84B1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D5-4122-AC2B-6DB94B84B1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D5-4122-AC2B-6DB94B84B1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D5-4122-AC2B-6DB94B84B1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D5-4122-AC2B-6DB94B84B1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D5-4122-AC2B-6DB94B84B1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D5-4122-AC2B-6DB94B84B1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D5-4122-AC2B-6DB94B84B109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D5-4122-AC2B-6DB94B84B109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D5-4122-AC2B-6DB94B84B10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4_RecHumanos'!$E$4:$E$6</c:f>
              <c:numCache>
                <c:formatCode>0.00</c:formatCode>
                <c:ptCount val="3"/>
                <c:pt idx="0">
                  <c:v>2.2539682539682544</c:v>
                </c:pt>
                <c:pt idx="1">
                  <c:v>2.2539682539682544</c:v>
                </c:pt>
                <c:pt idx="2">
                  <c:v>2.2539682539682544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2D5-4122-AC2B-6DB94B84B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Recursos materiais</a:t>
            </a:r>
            <a:r>
              <a:rPr lang="gl-ES" sz="1400" baseline="0"/>
              <a:t> e servizos</a:t>
            </a:r>
            <a:endParaRPr lang="gl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5_RecMateriais'!$B$3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5_RecMateriais'!$A$4:$A$5</c:f>
              <c:strCache>
                <c:ptCount val="2"/>
                <c:pt idx="0">
                  <c:v>P12
Equipamento</c:v>
                </c:pt>
                <c:pt idx="1">
                  <c:v>P13
Ferramentas</c:v>
                </c:pt>
              </c:strCache>
            </c:strRef>
          </c:cat>
          <c:val>
            <c:numRef>
              <c:f>'RESP 5_RecMateriais'!$B$4:$B$5</c:f>
              <c:numCache>
                <c:formatCode>0.00</c:formatCode>
                <c:ptCount val="2"/>
                <c:pt idx="0">
                  <c:v>3.125</c:v>
                </c:pt>
                <c:pt idx="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9-4EDD-8CD9-5A617D2C78D7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5_RecMateriais'!$E$4:$E$5</c:f>
              <c:numCache>
                <c:formatCode>0.00</c:formatCode>
                <c:ptCount val="2"/>
                <c:pt idx="0">
                  <c:v>2.8624999999999998</c:v>
                </c:pt>
                <c:pt idx="1">
                  <c:v>2.8624999999999998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9-4EDD-8CD9-5A617D2C78D7}"/>
            </c:ext>
          </c:extLst>
        </c:ser>
        <c:ser>
          <c:idx val="0"/>
          <c:order val="0"/>
          <c:tx>
            <c:strRef>
              <c:f>'RESP 5_RecMateriais'!$B$3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5_RecMateriais'!$A$4:$A$5</c:f>
              <c:strCache>
                <c:ptCount val="2"/>
                <c:pt idx="0">
                  <c:v>P12
Equipamento</c:v>
                </c:pt>
                <c:pt idx="1">
                  <c:v>P13
Ferramentas</c:v>
                </c:pt>
              </c:strCache>
            </c:strRef>
          </c:cat>
          <c:val>
            <c:numRef>
              <c:f>'RESP 5_RecMateriais'!$B$4:$B$5</c:f>
              <c:numCache>
                <c:formatCode>0.00</c:formatCode>
                <c:ptCount val="2"/>
                <c:pt idx="0">
                  <c:v>3.125</c:v>
                </c:pt>
                <c:pt idx="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9-4EDD-8CD9-5A617D2C78D7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89-4EDD-8CD9-5A617D2C78D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89-4EDD-8CD9-5A617D2C78D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89-4EDD-8CD9-5A617D2C78D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89-4EDD-8CD9-5A617D2C78D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89-4EDD-8CD9-5A617D2C78D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89-4EDD-8CD9-5A617D2C78D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89-4EDD-8CD9-5A617D2C78D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89-4EDD-8CD9-5A617D2C78D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89-4EDD-8CD9-5A617D2C78D7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89-4EDD-8CD9-5A617D2C78D7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89-4EDD-8CD9-5A617D2C78D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5_RecMateriais'!$E$4:$E$5</c:f>
              <c:numCache>
                <c:formatCode>0.00</c:formatCode>
                <c:ptCount val="2"/>
                <c:pt idx="0">
                  <c:v>2.8624999999999998</c:v>
                </c:pt>
                <c:pt idx="1">
                  <c:v>2.8624999999999998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B89-4EDD-8CD9-5A617D2C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gl-ES" sz="1400"/>
              <a:t>Valoración</a:t>
            </a:r>
            <a:r>
              <a:rPr lang="gl-ES" sz="1400" baseline="0"/>
              <a:t> xeral</a:t>
            </a:r>
            <a:endParaRPr lang="gl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'RESP 6_Xeral'!$B$3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cat>
            <c:strRef>
              <c:f>'RESP 6_Xeral'!$A$4</c:f>
              <c:strCache>
                <c:ptCount val="1"/>
                <c:pt idx="0">
                  <c:v>P14
Xeral</c:v>
                </c:pt>
              </c:strCache>
            </c:strRef>
          </c:cat>
          <c:val>
            <c:numRef>
              <c:f>'RESP 6_Xeral'!$B$4</c:f>
              <c:numCache>
                <c:formatCode>0.00</c:formatCode>
                <c:ptCount val="1"/>
                <c:pt idx="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0-42DB-A4D4-489EAC8B5A85}"/>
            </c:ext>
          </c:extLst>
        </c:ser>
        <c:ser>
          <c:idx val="3"/>
          <c:order val="3"/>
          <c:tx>
            <c:v>MEDIA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'RESP 6_Xeral'!$E$4</c:f>
              <c:numCache>
                <c:formatCode>0.00</c:formatCode>
                <c:ptCount val="1"/>
                <c:pt idx="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0-42DB-A4D4-489EAC8B5A85}"/>
            </c:ext>
          </c:extLst>
        </c:ser>
        <c:ser>
          <c:idx val="0"/>
          <c:order val="0"/>
          <c:tx>
            <c:strRef>
              <c:f>'RESP 6_Xeral'!$B$3</c:f>
              <c:strCache>
                <c:ptCount val="1"/>
                <c:pt idx="0">
                  <c:v>Valoración (1-5)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'RESP 6_Xeral'!$A$4</c:f>
              <c:strCache>
                <c:ptCount val="1"/>
                <c:pt idx="0">
                  <c:v>P14
Xeral</c:v>
                </c:pt>
              </c:strCache>
            </c:strRef>
          </c:cat>
          <c:val>
            <c:numRef>
              <c:f>'RESP 6_Xeral'!$B$4</c:f>
              <c:numCache>
                <c:formatCode>0.00</c:formatCode>
                <c:ptCount val="1"/>
                <c:pt idx="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0-42DB-A4D4-489EAC8B5A85}"/>
            </c:ext>
          </c:extLst>
        </c:ser>
        <c:ser>
          <c:idx val="1"/>
          <c:order val="1"/>
          <c:tx>
            <c:v>MEDIA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A0-42DB-A4D4-489EAC8B5A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A0-42DB-A4D4-489EAC8B5A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A0-42DB-A4D4-489EAC8B5A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A0-42DB-A4D4-489EAC8B5A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A0-42DB-A4D4-489EAC8B5A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A0-42DB-A4D4-489EAC8B5A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A0-42DB-A4D4-489EAC8B5A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A0-42DB-A4D4-489EAC8B5A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A0-42DB-A4D4-489EAC8B5A85}"/>
                </c:ext>
              </c:extLst>
            </c:dLbl>
            <c:dLbl>
              <c:idx val="9"/>
              <c:layout>
                <c:manualLayout>
                  <c:x val="-1.8946124085476558E-2"/>
                  <c:y val="-3.464811024568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A0-42DB-A4D4-489EAC8B5A85}"/>
                </c:ext>
              </c:extLst>
            </c:dLbl>
            <c:dLbl>
              <c:idx val="27"/>
              <c:layout>
                <c:manualLayout>
                  <c:x val="-1.9426227761412309E-2"/>
                  <c:y val="-6.120219281467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A0-42DB-A4D4-489EAC8B5A8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'RESP 6_Xeral'!$E$4</c:f>
              <c:numCache>
                <c:formatCode>0.00</c:formatCode>
                <c:ptCount val="1"/>
                <c:pt idx="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7A0-42DB-A4D4-489EAC8B5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22496"/>
        <c:axId val="176128384"/>
      </c:lineChart>
      <c:catAx>
        <c:axId val="17612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8384"/>
        <c:crosses val="autoZero"/>
        <c:auto val="1"/>
        <c:lblAlgn val="ctr"/>
        <c:lblOffset val="100"/>
        <c:noMultiLvlLbl val="0"/>
      </c:catAx>
      <c:valAx>
        <c:axId val="176128384"/>
        <c:scaling>
          <c:orientation val="minMax"/>
          <c:max val="5.5"/>
          <c:min val="1"/>
        </c:scaling>
        <c:delete val="0"/>
        <c:axPos val="l"/>
        <c:majorGridlines/>
        <c:minorGridlines/>
        <c:numFmt formatCode="0" sourceLinked="0"/>
        <c:majorTickMark val="out"/>
        <c:minorTickMark val="in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76122496"/>
        <c:crosses val="autoZero"/>
        <c:crossBetween val="between"/>
        <c:minorUnit val="1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Valores Medios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Valores medios por pregunta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'RESP Totais'!$A$5:$A$18</c:f>
              <c:strCache>
                <c:ptCount val="1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  <c:pt idx="4">
                  <c:v>P5
Webs PD</c:v>
                </c:pt>
                <c:pt idx="5">
                  <c:v>P6
Web Eido</c:v>
                </c:pt>
                <c:pt idx="6">
                  <c:v>P7
Xestión QSP</c:v>
                </c:pt>
                <c:pt idx="7">
                  <c:v>P8
Mellora</c:v>
                </c:pt>
                <c:pt idx="8">
                  <c:v>P9
Estrutura</c:v>
                </c:pt>
                <c:pt idx="9">
                  <c:v>P10
Dotación</c:v>
                </c:pt>
                <c:pt idx="10">
                  <c:v>P11
Formación</c:v>
                </c:pt>
                <c:pt idx="11">
                  <c:v>P12
Equipamento</c:v>
                </c:pt>
                <c:pt idx="12">
                  <c:v>P13
Ferramentas</c:v>
                </c:pt>
                <c:pt idx="13">
                  <c:v>P14
Xeral</c:v>
                </c:pt>
              </c:strCache>
            </c:strRef>
          </c:cat>
          <c:val>
            <c:numRef>
              <c:f>'RESP Totais'!$H$5:$H$18</c:f>
              <c:numCache>
                <c:formatCode>0.00</c:formatCode>
                <c:ptCount val="14"/>
                <c:pt idx="0">
                  <c:v>2.6666666666666665</c:v>
                </c:pt>
                <c:pt idx="1">
                  <c:v>3.3333333333333335</c:v>
                </c:pt>
                <c:pt idx="2">
                  <c:v>3</c:v>
                </c:pt>
                <c:pt idx="3">
                  <c:v>3.625</c:v>
                </c:pt>
                <c:pt idx="4">
                  <c:v>3.3333333333333335</c:v>
                </c:pt>
                <c:pt idx="5">
                  <c:v>3.6666666666666665</c:v>
                </c:pt>
                <c:pt idx="6">
                  <c:v>3.5</c:v>
                </c:pt>
                <c:pt idx="7">
                  <c:v>3.5</c:v>
                </c:pt>
                <c:pt idx="8">
                  <c:v>2.5714285714285716</c:v>
                </c:pt>
                <c:pt idx="9">
                  <c:v>2.3333333333333335</c:v>
                </c:pt>
                <c:pt idx="10">
                  <c:v>1.8571428571428572</c:v>
                </c:pt>
                <c:pt idx="11">
                  <c:v>3.125</c:v>
                </c:pt>
                <c:pt idx="12">
                  <c:v>2.6</c:v>
                </c:pt>
                <c:pt idx="1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D-44EA-B4BC-C4D78213D415}"/>
            </c:ext>
          </c:extLst>
        </c:ser>
        <c:ser>
          <c:idx val="1"/>
          <c:order val="1"/>
          <c:tx>
            <c:v>Media global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'RESP Totais'!$A$5:$A$18</c:f>
              <c:strCache>
                <c:ptCount val="14"/>
                <c:pt idx="0">
                  <c:v>P1
Xestión CAPDs</c:v>
                </c:pt>
                <c:pt idx="1">
                  <c:v>P2
Xestión Coordinador/a</c:v>
                </c:pt>
                <c:pt idx="2">
                  <c:v>P3
Contacto</c:v>
                </c:pt>
                <c:pt idx="3">
                  <c:v>P4
Coordinación servizos</c:v>
                </c:pt>
                <c:pt idx="4">
                  <c:v>P5
Webs PD</c:v>
                </c:pt>
                <c:pt idx="5">
                  <c:v>P6
Web Eido</c:v>
                </c:pt>
                <c:pt idx="6">
                  <c:v>P7
Xestión QSP</c:v>
                </c:pt>
                <c:pt idx="7">
                  <c:v>P8
Mellora</c:v>
                </c:pt>
                <c:pt idx="8">
                  <c:v>P9
Estrutura</c:v>
                </c:pt>
                <c:pt idx="9">
                  <c:v>P10
Dotación</c:v>
                </c:pt>
                <c:pt idx="10">
                  <c:v>P11
Formación</c:v>
                </c:pt>
                <c:pt idx="11">
                  <c:v>P12
Equipamento</c:v>
                </c:pt>
                <c:pt idx="12">
                  <c:v>P13
Ferramentas</c:v>
                </c:pt>
                <c:pt idx="13">
                  <c:v>P14
Xeral</c:v>
                </c:pt>
              </c:strCache>
            </c:strRef>
          </c:cat>
          <c:val>
            <c:numRef>
              <c:f>'RESP Totais'!$I$5:$I$18</c:f>
              <c:numCache>
                <c:formatCode>0.00</c:formatCode>
                <c:ptCount val="14"/>
                <c:pt idx="0">
                  <c:v>3.0365646258503398</c:v>
                </c:pt>
                <c:pt idx="1">
                  <c:v>3.0365646258503398</c:v>
                </c:pt>
                <c:pt idx="2">
                  <c:v>3.0365646258503398</c:v>
                </c:pt>
                <c:pt idx="3">
                  <c:v>3.0365646258503398</c:v>
                </c:pt>
                <c:pt idx="4">
                  <c:v>3.0365646258503398</c:v>
                </c:pt>
                <c:pt idx="5">
                  <c:v>3.0365646258503398</c:v>
                </c:pt>
                <c:pt idx="6">
                  <c:v>3.0365646258503398</c:v>
                </c:pt>
                <c:pt idx="7">
                  <c:v>3.0365646258503398</c:v>
                </c:pt>
                <c:pt idx="8">
                  <c:v>3.0365646258503398</c:v>
                </c:pt>
                <c:pt idx="9">
                  <c:v>3.0365646258503398</c:v>
                </c:pt>
                <c:pt idx="10">
                  <c:v>3.0365646258503398</c:v>
                </c:pt>
                <c:pt idx="11">
                  <c:v>3.0365646258503398</c:v>
                </c:pt>
                <c:pt idx="12">
                  <c:v>3.0365646258503398</c:v>
                </c:pt>
                <c:pt idx="13">
                  <c:v>3.0365646258503398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D-44EA-B4BC-C4D78213D415}"/>
            </c:ext>
          </c:extLst>
        </c:ser>
        <c:ser>
          <c:idx val="2"/>
          <c:order val="2"/>
          <c:tx>
            <c:strRef>
              <c:f>'RESP Totais'!$J$4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'RESP Totais'!$J$5:$J$18</c:f>
              <c:numCache>
                <c:formatCode>General</c:formatCode>
                <c:ptCount val="14"/>
                <c:pt idx="0">
                  <c:v>3.75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3-4969-BBD7-44A44838F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782623"/>
        <c:axId val="836785535"/>
      </c:lineChart>
      <c:catAx>
        <c:axId val="83678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36785535"/>
        <c:crosses val="autoZero"/>
        <c:auto val="1"/>
        <c:lblAlgn val="ctr"/>
        <c:lblOffset val="100"/>
        <c:noMultiLvlLbl val="0"/>
      </c:catAx>
      <c:valAx>
        <c:axId val="836785535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8367826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3</xdr:row>
      <xdr:rowOff>184149</xdr:rowOff>
    </xdr:from>
    <xdr:to>
      <xdr:col>3</xdr:col>
      <xdr:colOff>243417</xdr:colOff>
      <xdr:row>6</xdr:row>
      <xdr:rowOff>127502</xdr:rowOff>
    </xdr:to>
    <xdr:pic>
      <xdr:nvPicPr>
        <xdr:cNvPr id="2" name="Imagen 1" descr="Descripción: 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755649"/>
          <a:ext cx="2227792" cy="514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38</xdr:row>
      <xdr:rowOff>136071</xdr:rowOff>
    </xdr:from>
    <xdr:to>
      <xdr:col>3</xdr:col>
      <xdr:colOff>737870</xdr:colOff>
      <xdr:row>42</xdr:row>
      <xdr:rowOff>21136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674428"/>
          <a:ext cx="1118870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15874</xdr:rowOff>
    </xdr:from>
    <xdr:to>
      <xdr:col>4</xdr:col>
      <xdr:colOff>619125</xdr:colOff>
      <xdr:row>29</xdr:row>
      <xdr:rowOff>142875</xdr:rowOff>
    </xdr:to>
    <xdr:graphicFrame macro="">
      <xdr:nvGraphicFramePr>
        <xdr:cNvPr id="3" name="TRATO DO PERSO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15874</xdr:rowOff>
    </xdr:from>
    <xdr:to>
      <xdr:col>4</xdr:col>
      <xdr:colOff>619125</xdr:colOff>
      <xdr:row>27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15874</xdr:rowOff>
    </xdr:from>
    <xdr:to>
      <xdr:col>4</xdr:col>
      <xdr:colOff>619125</xdr:colOff>
      <xdr:row>27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15874</xdr:rowOff>
    </xdr:from>
    <xdr:to>
      <xdr:col>4</xdr:col>
      <xdr:colOff>619125</xdr:colOff>
      <xdr:row>28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15874</xdr:rowOff>
    </xdr:from>
    <xdr:to>
      <xdr:col>4</xdr:col>
      <xdr:colOff>619125</xdr:colOff>
      <xdr:row>27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15874</xdr:rowOff>
    </xdr:from>
    <xdr:to>
      <xdr:col>4</xdr:col>
      <xdr:colOff>619125</xdr:colOff>
      <xdr:row>26</xdr:row>
      <xdr:rowOff>142875</xdr:rowOff>
    </xdr:to>
    <xdr:graphicFrame macro="">
      <xdr:nvGraphicFramePr>
        <xdr:cNvPr id="2" name="TRATO DO PERSOA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507999</xdr:colOff>
      <xdr:row>22</xdr:row>
      <xdr:rowOff>190499</xdr:rowOff>
    </xdr:from>
    <xdr:to>
      <xdr:col>6</xdr:col>
      <xdr:colOff>1344082</xdr:colOff>
      <xdr:row>54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tabSelected="1" zoomScaleNormal="100" zoomScaleSheetLayoutView="100" workbookViewId="0">
      <selection activeCell="H9" sqref="H9"/>
    </sheetView>
  </sheetViews>
  <sheetFormatPr baseColWidth="10" defaultRowHeight="15"/>
  <cols>
    <col min="4" max="4" width="22" bestFit="1" customWidth="1"/>
  </cols>
  <sheetData>
    <row r="1" spans="2:11" ht="15" customHeight="1"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>
      <c r="C3" s="2"/>
      <c r="D3" s="2"/>
      <c r="E3" s="2"/>
      <c r="F3" s="2"/>
      <c r="G3" s="2"/>
      <c r="H3" s="2"/>
      <c r="I3" s="2"/>
      <c r="J3" s="2"/>
      <c r="K3" s="2"/>
    </row>
    <row r="4" spans="2:11" ht="15" customHeight="1">
      <c r="C4" s="2"/>
      <c r="D4" s="2"/>
      <c r="E4" s="2"/>
      <c r="F4" s="2"/>
      <c r="G4" s="2"/>
      <c r="H4" s="2"/>
      <c r="I4" s="2"/>
      <c r="J4" s="2"/>
      <c r="K4" s="2"/>
    </row>
    <row r="5" spans="2:11" ht="15" customHeight="1">
      <c r="C5" s="2"/>
      <c r="D5" s="2"/>
      <c r="E5" s="2"/>
      <c r="F5" s="2"/>
      <c r="G5" s="2"/>
      <c r="H5" s="2"/>
      <c r="I5" s="2"/>
      <c r="J5" s="2"/>
      <c r="K5" s="2"/>
    </row>
    <row r="6" spans="2:11" ht="15" customHeight="1">
      <c r="C6" s="2"/>
      <c r="D6" s="2"/>
      <c r="E6" s="2"/>
      <c r="F6" s="2"/>
      <c r="G6" s="2"/>
      <c r="H6" s="2"/>
      <c r="I6" s="2"/>
      <c r="J6" s="2"/>
      <c r="K6" s="2"/>
    </row>
    <row r="7" spans="2:11" ht="15" customHeight="1">
      <c r="C7" s="2"/>
      <c r="D7" s="2"/>
      <c r="E7" s="2"/>
      <c r="F7" s="2"/>
      <c r="G7" s="2"/>
      <c r="H7" s="2"/>
      <c r="I7" s="2"/>
      <c r="J7" s="2"/>
      <c r="K7" s="2"/>
    </row>
    <row r="8" spans="2:11" ht="15" customHeight="1">
      <c r="C8" s="2"/>
      <c r="D8" s="2"/>
      <c r="E8" s="2"/>
      <c r="F8" s="2"/>
      <c r="G8" s="2"/>
      <c r="H8" s="2"/>
      <c r="I8" s="2"/>
      <c r="J8" s="2"/>
      <c r="K8" s="2"/>
    </row>
    <row r="9" spans="2:11" ht="15" customHeight="1">
      <c r="C9" s="2"/>
      <c r="D9" s="2"/>
      <c r="E9" s="2"/>
      <c r="F9" s="2"/>
      <c r="G9" s="2"/>
      <c r="H9" s="2"/>
      <c r="I9" s="2"/>
      <c r="J9" s="2"/>
      <c r="K9" s="2"/>
    </row>
    <row r="10" spans="2:11" ht="15" customHeight="1">
      <c r="C10" s="2"/>
      <c r="D10" s="2"/>
      <c r="E10" s="2"/>
      <c r="F10" s="2"/>
      <c r="G10" s="2"/>
      <c r="H10" s="2"/>
      <c r="I10" s="2"/>
      <c r="J10" s="2"/>
      <c r="K10" s="2"/>
    </row>
    <row r="11" spans="2:11" ht="15" customHeight="1">
      <c r="C11" s="2"/>
      <c r="D11" s="2"/>
      <c r="E11" s="2"/>
      <c r="F11" s="2"/>
      <c r="G11" s="2"/>
      <c r="H11" s="2"/>
      <c r="I11" s="2"/>
      <c r="J11" s="2"/>
      <c r="K11" s="2"/>
    </row>
    <row r="12" spans="2:11" ht="26.25">
      <c r="C12" s="113" t="s">
        <v>0</v>
      </c>
      <c r="D12" s="113"/>
      <c r="E12" s="113"/>
      <c r="F12" s="2"/>
      <c r="G12" s="2"/>
      <c r="H12" s="2"/>
      <c r="I12" s="2"/>
      <c r="J12" s="2"/>
      <c r="K12" s="2"/>
    </row>
    <row r="13" spans="2:11" ht="15" customHeight="1" thickBot="1">
      <c r="C13" s="2"/>
      <c r="D13" s="2"/>
      <c r="E13" s="2"/>
      <c r="F13" s="2"/>
      <c r="G13" s="2"/>
      <c r="H13" s="2"/>
      <c r="I13" s="2"/>
      <c r="J13" s="2"/>
      <c r="K13" s="2"/>
    </row>
    <row r="14" spans="2:11" ht="15" customHeight="1">
      <c r="B14" s="114" t="s">
        <v>74</v>
      </c>
      <c r="C14" s="115"/>
      <c r="D14" s="115"/>
      <c r="E14" s="115"/>
      <c r="F14" s="116"/>
      <c r="G14" s="2"/>
      <c r="H14" s="2"/>
      <c r="I14" s="2"/>
      <c r="J14" s="2"/>
      <c r="K14" s="2"/>
    </row>
    <row r="15" spans="2:11" ht="15" customHeight="1">
      <c r="B15" s="117"/>
      <c r="C15" s="118"/>
      <c r="D15" s="118"/>
      <c r="E15" s="118"/>
      <c r="F15" s="119"/>
      <c r="G15" s="2"/>
      <c r="H15" s="2"/>
      <c r="I15" s="2"/>
      <c r="J15" s="2"/>
      <c r="K15" s="2"/>
    </row>
    <row r="16" spans="2:11" ht="15" customHeight="1">
      <c r="B16" s="117"/>
      <c r="C16" s="118"/>
      <c r="D16" s="118"/>
      <c r="E16" s="118"/>
      <c r="F16" s="119"/>
      <c r="G16" s="2"/>
      <c r="H16" s="2"/>
      <c r="I16" s="2"/>
      <c r="J16" s="2"/>
      <c r="K16" s="2"/>
    </row>
    <row r="17" spans="2:11" ht="15" customHeight="1">
      <c r="B17" s="117"/>
      <c r="C17" s="118"/>
      <c r="D17" s="118"/>
      <c r="E17" s="118"/>
      <c r="F17" s="119"/>
      <c r="G17" s="2"/>
      <c r="H17" s="2"/>
      <c r="I17" s="2"/>
      <c r="J17" s="2"/>
      <c r="K17" s="2"/>
    </row>
    <row r="18" spans="2:11" ht="15" customHeight="1">
      <c r="B18" s="117"/>
      <c r="C18" s="118"/>
      <c r="D18" s="118"/>
      <c r="E18" s="118"/>
      <c r="F18" s="119"/>
      <c r="G18" s="2"/>
      <c r="H18" s="2"/>
      <c r="I18" s="2"/>
      <c r="J18" s="2"/>
      <c r="K18" s="2"/>
    </row>
    <row r="19" spans="2:11" ht="15" customHeight="1">
      <c r="B19" s="117"/>
      <c r="C19" s="118"/>
      <c r="D19" s="118"/>
      <c r="E19" s="118"/>
      <c r="F19" s="119"/>
      <c r="G19" s="2"/>
      <c r="H19" s="2"/>
      <c r="I19" s="2"/>
      <c r="J19" s="2"/>
      <c r="K19" s="2"/>
    </row>
    <row r="20" spans="2:11" ht="15" customHeight="1">
      <c r="B20" s="117"/>
      <c r="C20" s="118"/>
      <c r="D20" s="118"/>
      <c r="E20" s="118"/>
      <c r="F20" s="119"/>
      <c r="G20" s="2"/>
      <c r="H20" s="2"/>
      <c r="I20" s="2"/>
      <c r="J20" s="2"/>
      <c r="K20" s="2"/>
    </row>
    <row r="21" spans="2:11" ht="15" customHeight="1">
      <c r="B21" s="117"/>
      <c r="C21" s="118"/>
      <c r="D21" s="118"/>
      <c r="E21" s="118"/>
      <c r="F21" s="119"/>
      <c r="G21" s="2"/>
      <c r="H21" s="2"/>
      <c r="I21" s="2"/>
      <c r="J21" s="2"/>
      <c r="K21" s="2"/>
    </row>
    <row r="22" spans="2:11" ht="15" customHeight="1">
      <c r="B22" s="117"/>
      <c r="C22" s="118"/>
      <c r="D22" s="118"/>
      <c r="E22" s="118"/>
      <c r="F22" s="119"/>
      <c r="G22" s="2"/>
      <c r="H22" s="2"/>
      <c r="I22" s="2"/>
      <c r="J22" s="2"/>
      <c r="K22" s="2"/>
    </row>
    <row r="23" spans="2:11" ht="15" customHeight="1">
      <c r="B23" s="117"/>
      <c r="C23" s="118"/>
      <c r="D23" s="118"/>
      <c r="E23" s="118"/>
      <c r="F23" s="119"/>
      <c r="G23" s="2"/>
      <c r="H23" s="2"/>
      <c r="I23" s="2"/>
      <c r="J23" s="2"/>
      <c r="K23" s="2"/>
    </row>
    <row r="24" spans="2:11" ht="15" customHeight="1">
      <c r="B24" s="117"/>
      <c r="C24" s="118"/>
      <c r="D24" s="118"/>
      <c r="E24" s="118"/>
      <c r="F24" s="119"/>
      <c r="G24" s="2"/>
      <c r="H24" s="2"/>
      <c r="I24" s="2"/>
      <c r="J24" s="2"/>
      <c r="K24" s="2"/>
    </row>
    <row r="25" spans="2:11" ht="15" customHeight="1">
      <c r="B25" s="117"/>
      <c r="C25" s="118"/>
      <c r="D25" s="118"/>
      <c r="E25" s="118"/>
      <c r="F25" s="119"/>
      <c r="G25" s="2"/>
      <c r="H25" s="2"/>
      <c r="I25" s="2"/>
      <c r="J25" s="2"/>
      <c r="K25" s="2"/>
    </row>
    <row r="26" spans="2:11" ht="15" customHeight="1">
      <c r="B26" s="117"/>
      <c r="C26" s="118"/>
      <c r="D26" s="118"/>
      <c r="E26" s="118"/>
      <c r="F26" s="119"/>
      <c r="G26" s="2"/>
      <c r="H26" s="2"/>
      <c r="I26" s="2"/>
      <c r="J26" s="2"/>
      <c r="K26" s="2"/>
    </row>
    <row r="27" spans="2:11" ht="15" customHeight="1">
      <c r="B27" s="117"/>
      <c r="C27" s="118"/>
      <c r="D27" s="118"/>
      <c r="E27" s="118"/>
      <c r="F27" s="119"/>
      <c r="G27" s="2"/>
      <c r="H27" s="2"/>
      <c r="I27" s="2"/>
      <c r="J27" s="2"/>
      <c r="K27" s="2"/>
    </row>
    <row r="28" spans="2:11" ht="15" customHeight="1">
      <c r="B28" s="117"/>
      <c r="C28" s="118"/>
      <c r="D28" s="118"/>
      <c r="E28" s="118"/>
      <c r="F28" s="119"/>
      <c r="G28" s="2"/>
      <c r="H28" s="2"/>
      <c r="I28" s="2"/>
      <c r="J28" s="2"/>
      <c r="K28" s="2"/>
    </row>
    <row r="29" spans="2:11" ht="15" customHeight="1">
      <c r="B29" s="117"/>
      <c r="C29" s="118"/>
      <c r="D29" s="118"/>
      <c r="E29" s="118"/>
      <c r="F29" s="119"/>
      <c r="G29" s="2"/>
      <c r="H29" s="2"/>
      <c r="I29" s="2"/>
      <c r="J29" s="2"/>
      <c r="K29" s="2"/>
    </row>
    <row r="30" spans="2:11" ht="15" customHeight="1" thickBot="1">
      <c r="B30" s="120"/>
      <c r="C30" s="121"/>
      <c r="D30" s="121"/>
      <c r="E30" s="121"/>
      <c r="F30" s="122"/>
      <c r="G30" s="2"/>
      <c r="H30" s="2"/>
      <c r="I30" s="2"/>
      <c r="J30" s="2"/>
      <c r="K30" s="2"/>
    </row>
    <row r="31" spans="2:11" s="9" customFormat="1" ht="26.25">
      <c r="C31" s="10"/>
      <c r="E31" s="10"/>
      <c r="F31" s="10"/>
      <c r="G31" s="10"/>
      <c r="H31" s="10"/>
      <c r="I31" s="10"/>
      <c r="J31" s="10"/>
      <c r="K31" s="10"/>
    </row>
    <row r="32" spans="2:11" ht="30" customHeight="1">
      <c r="C32" s="2"/>
      <c r="D32" s="11">
        <v>45986</v>
      </c>
      <c r="E32" s="2"/>
      <c r="F32" s="2"/>
      <c r="G32" s="2"/>
      <c r="H32" s="2"/>
      <c r="I32" s="2"/>
      <c r="J32" s="2"/>
      <c r="K32" s="2"/>
    </row>
    <row r="33" spans="1:17" ht="1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Q33" s="5"/>
    </row>
    <row r="34" spans="1:17" ht="1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15" customHeight="1">
      <c r="A37" s="2"/>
      <c r="B37" s="2"/>
      <c r="C37" s="2"/>
      <c r="D37" s="2"/>
      <c r="F37" s="2"/>
      <c r="G37" s="2"/>
      <c r="H37" s="2"/>
      <c r="I37" s="2"/>
      <c r="J37" s="2"/>
      <c r="K37" s="2"/>
    </row>
    <row r="38" spans="1:17" ht="1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7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15" customHeight="1">
      <c r="A41" s="2"/>
      <c r="B41" s="2"/>
      <c r="C41" s="2"/>
      <c r="D41" s="2"/>
      <c r="E41" s="96" t="s">
        <v>25</v>
      </c>
      <c r="F41" s="2"/>
      <c r="G41" s="2"/>
      <c r="H41" s="2"/>
      <c r="I41" s="2"/>
      <c r="J41" s="2"/>
      <c r="K41" s="2"/>
    </row>
    <row r="42" spans="1:17" ht="15" customHeight="1">
      <c r="A42" s="1"/>
      <c r="B42" s="1"/>
    </row>
    <row r="43" spans="1:17" ht="15" customHeight="1">
      <c r="A43" s="1"/>
      <c r="B43" s="1"/>
    </row>
    <row r="44" spans="1:17" ht="15" customHeight="1">
      <c r="A44" s="1"/>
      <c r="B44" s="1"/>
    </row>
    <row r="45" spans="1:17" ht="15" customHeight="1">
      <c r="A45" s="1"/>
      <c r="B45" s="1"/>
    </row>
    <row r="46" spans="1:17" ht="15" customHeight="1">
      <c r="A46" s="1"/>
      <c r="B46" s="1"/>
    </row>
    <row r="47" spans="1:17" ht="15" customHeight="1">
      <c r="A47" s="1"/>
      <c r="B47" s="1"/>
    </row>
    <row r="48" spans="1:17" ht="15" customHeight="1">
      <c r="A48" s="1"/>
      <c r="B48" s="1"/>
    </row>
    <row r="49" spans="1:2" ht="15" customHeight="1">
      <c r="A49" s="1"/>
      <c r="B49" s="1"/>
    </row>
    <row r="50" spans="1:2" ht="15" customHeight="1">
      <c r="A50" s="1"/>
      <c r="B50" s="1"/>
    </row>
    <row r="51" spans="1:2" ht="15" customHeight="1">
      <c r="A51" s="1"/>
      <c r="B51" s="1"/>
    </row>
  </sheetData>
  <mergeCells count="2">
    <mergeCell ref="C12:E12"/>
    <mergeCell ref="B14:F30"/>
  </mergeCells>
  <pageMargins left="0.70866141732283472" right="0.70866141732283472" top="0.74803149606299213" bottom="0.74803149606299213" header="0.31496062992125984" footer="0.31496062992125984"/>
  <pageSetup paperSize="9" fitToHeight="0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27"/>
  <sheetViews>
    <sheetView zoomScaleNormal="100" workbookViewId="0">
      <selection activeCell="D20" sqref="D20"/>
    </sheetView>
  </sheetViews>
  <sheetFormatPr baseColWidth="10" defaultColWidth="11.42578125" defaultRowHeight="15"/>
  <cols>
    <col min="1" max="1" width="15" style="4" customWidth="1"/>
    <col min="2" max="2" width="131.7109375" style="4" customWidth="1"/>
    <col min="3" max="16384" width="11.42578125" style="4"/>
  </cols>
  <sheetData>
    <row r="1" spans="1:2" ht="78.75" customHeight="1" thickBot="1">
      <c r="A1" s="127" t="s">
        <v>43</v>
      </c>
      <c r="B1" s="128"/>
    </row>
    <row r="2" spans="1:2" ht="24.95" customHeight="1">
      <c r="A2" s="88">
        <v>1</v>
      </c>
      <c r="B2" s="89"/>
    </row>
    <row r="3" spans="1:2" ht="24.95" customHeight="1">
      <c r="A3" s="90">
        <v>2</v>
      </c>
      <c r="B3" s="91" t="s">
        <v>73</v>
      </c>
    </row>
    <row r="4" spans="1:2" ht="24.95" customHeight="1">
      <c r="A4" s="90">
        <v>3</v>
      </c>
      <c r="B4" s="91"/>
    </row>
    <row r="5" spans="1:2" ht="24.95" customHeight="1">
      <c r="A5" s="90">
        <v>4</v>
      </c>
      <c r="B5" s="91"/>
    </row>
    <row r="6" spans="1:2" ht="24.95" customHeight="1">
      <c r="A6" s="90">
        <v>5</v>
      </c>
      <c r="B6" s="91"/>
    </row>
    <row r="7" spans="1:2" ht="24.95" customHeight="1">
      <c r="A7" s="90">
        <v>6</v>
      </c>
      <c r="B7" s="91"/>
    </row>
    <row r="8" spans="1:2" ht="24.95" customHeight="1">
      <c r="A8" s="90">
        <v>7</v>
      </c>
      <c r="B8" s="91"/>
    </row>
    <row r="9" spans="1:2" ht="24.95" customHeight="1">
      <c r="A9" s="90">
        <v>8</v>
      </c>
      <c r="B9" s="91"/>
    </row>
    <row r="10" spans="1:2" ht="24.95" customHeight="1">
      <c r="A10" s="90">
        <v>9</v>
      </c>
      <c r="B10" s="91"/>
    </row>
    <row r="11" spans="1:2" ht="24.95" customHeight="1">
      <c r="A11" s="90">
        <v>10</v>
      </c>
      <c r="B11" s="91"/>
    </row>
    <row r="12" spans="1:2" ht="24.95" customHeight="1">
      <c r="A12" s="90">
        <v>11</v>
      </c>
      <c r="B12" s="91"/>
    </row>
    <row r="13" spans="1:2" ht="24.95" customHeight="1">
      <c r="A13" s="90">
        <v>12</v>
      </c>
      <c r="B13" s="91"/>
    </row>
    <row r="14" spans="1:2" ht="24.95" customHeight="1">
      <c r="A14" s="90"/>
      <c r="B14" s="91"/>
    </row>
    <row r="15" spans="1:2" ht="24.95" customHeight="1">
      <c r="A15" s="90"/>
      <c r="B15" s="91"/>
    </row>
    <row r="16" spans="1:2" ht="24.95" customHeight="1">
      <c r="A16" s="90"/>
      <c r="B16" s="91"/>
    </row>
    <row r="17" spans="1:2" ht="24.95" customHeight="1">
      <c r="A17" s="90"/>
      <c r="B17" s="91"/>
    </row>
    <row r="18" spans="1:2" ht="24.95" customHeight="1">
      <c r="A18" s="90"/>
      <c r="B18" s="92"/>
    </row>
    <row r="19" spans="1:2" ht="24.95" customHeight="1" thickBot="1">
      <c r="A19" s="90"/>
      <c r="B19" s="92"/>
    </row>
    <row r="20" spans="1:2" ht="50.1" customHeight="1" thickBot="1">
      <c r="A20" s="131" t="s">
        <v>44</v>
      </c>
      <c r="B20" s="130"/>
    </row>
    <row r="21" spans="1:2" ht="24.95" customHeight="1">
      <c r="A21" s="93"/>
      <c r="B21" s="107"/>
    </row>
    <row r="22" spans="1:2" s="106" customFormat="1" ht="35.1" customHeight="1">
      <c r="A22" s="109">
        <v>1</v>
      </c>
      <c r="B22" s="104" t="s">
        <v>73</v>
      </c>
    </row>
    <row r="23" spans="1:2" s="106" customFormat="1" ht="35.1" customHeight="1">
      <c r="A23" s="109">
        <v>2</v>
      </c>
      <c r="B23" s="104"/>
    </row>
    <row r="24" spans="1:2" s="106" customFormat="1" ht="35.1" customHeight="1">
      <c r="A24" s="109">
        <v>3</v>
      </c>
      <c r="B24" s="104"/>
    </row>
    <row r="25" spans="1:2" s="106" customFormat="1" ht="35.1" customHeight="1">
      <c r="A25" s="109">
        <v>4</v>
      </c>
      <c r="B25" s="104"/>
    </row>
    <row r="26" spans="1:2" s="106" customFormat="1" ht="35.1" customHeight="1">
      <c r="A26" s="109">
        <v>5</v>
      </c>
      <c r="B26" s="104"/>
    </row>
    <row r="27" spans="1:2" ht="24.95" customHeight="1">
      <c r="A27" s="94"/>
      <c r="B27" s="105"/>
    </row>
  </sheetData>
  <mergeCells count="2">
    <mergeCell ref="A1:B1"/>
    <mergeCell ref="A20:B20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1"/>
  <sheetViews>
    <sheetView topLeftCell="A4" zoomScale="90" zoomScaleNormal="90" zoomScaleSheetLayoutView="80" workbookViewId="0">
      <selection activeCell="C7" sqref="C7"/>
    </sheetView>
  </sheetViews>
  <sheetFormatPr baseColWidth="10" defaultColWidth="11.42578125" defaultRowHeight="15"/>
  <cols>
    <col min="1" max="1" width="14.5703125" style="3" customWidth="1"/>
    <col min="2" max="2" width="13.5703125" style="3" customWidth="1"/>
    <col min="3" max="3" width="60.7109375" style="4" customWidth="1"/>
    <col min="4" max="4" width="35.7109375" style="4" customWidth="1"/>
    <col min="5" max="5" width="11.42578125" style="4"/>
    <col min="6" max="11" width="11.42578125" style="4" customWidth="1"/>
    <col min="12" max="16384" width="11.42578125" style="4"/>
  </cols>
  <sheetData>
    <row r="1" spans="1:25" ht="15.75" thickBot="1"/>
    <row r="2" spans="1:25" ht="54.75" customHeight="1" thickBot="1">
      <c r="A2" s="123" t="s">
        <v>1</v>
      </c>
      <c r="B2" s="124"/>
      <c r="C2" s="124"/>
      <c r="D2" s="125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26</v>
      </c>
      <c r="B4" s="36">
        <f>AVERAGE(F4:Y4)</f>
        <v>2.6666666666666665</v>
      </c>
      <c r="C4" s="20" t="s">
        <v>45</v>
      </c>
      <c r="D4" s="12"/>
      <c r="E4" s="7">
        <f>+AVERAGE($B$4:$B$7)</f>
        <v>3.15625</v>
      </c>
      <c r="F4" s="112">
        <v>3</v>
      </c>
      <c r="G4" s="112">
        <v>2</v>
      </c>
      <c r="H4" s="112"/>
      <c r="I4" s="112"/>
      <c r="J4" s="112"/>
      <c r="K4" s="112">
        <v>3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99.95" customHeight="1" thickBot="1">
      <c r="A5" s="18" t="s">
        <v>28</v>
      </c>
      <c r="B5" s="36">
        <f t="shared" ref="B5:B7" si="0">AVERAGE(F5:Y5)</f>
        <v>3.3333333333333335</v>
      </c>
      <c r="C5" s="21" t="s">
        <v>46</v>
      </c>
      <c r="D5" s="13"/>
      <c r="E5" s="7">
        <f>+AVERAGE($B$4:$B$7)</f>
        <v>3.15625</v>
      </c>
      <c r="F5" s="112">
        <v>3</v>
      </c>
      <c r="G5" s="112">
        <v>2</v>
      </c>
      <c r="H5" s="112">
        <v>4</v>
      </c>
      <c r="I5" s="112"/>
      <c r="J5" s="112"/>
      <c r="K5" s="112">
        <v>3</v>
      </c>
      <c r="L5" s="112">
        <v>4</v>
      </c>
      <c r="M5" s="112">
        <v>4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99.95" customHeight="1" thickBot="1">
      <c r="A6" s="18" t="s">
        <v>7</v>
      </c>
      <c r="B6" s="36">
        <f t="shared" si="0"/>
        <v>3</v>
      </c>
      <c r="C6" s="21" t="s">
        <v>48</v>
      </c>
      <c r="D6" s="24"/>
      <c r="E6" s="7">
        <f>+AVERAGE($B$4:$B$7)</f>
        <v>3.15625</v>
      </c>
      <c r="F6" s="112">
        <v>3</v>
      </c>
      <c r="G6" s="112">
        <v>2</v>
      </c>
      <c r="H6" s="112">
        <v>4</v>
      </c>
      <c r="I6" s="112"/>
      <c r="J6" s="112"/>
      <c r="K6" s="112">
        <v>4</v>
      </c>
      <c r="L6" s="112">
        <v>2</v>
      </c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129.75" customHeight="1" thickBot="1">
      <c r="A7" s="18" t="s">
        <v>27</v>
      </c>
      <c r="B7" s="36">
        <f t="shared" si="0"/>
        <v>3.625</v>
      </c>
      <c r="C7" s="21" t="s">
        <v>47</v>
      </c>
      <c r="D7" s="23"/>
      <c r="E7" s="7">
        <f>+AVERAGE($B$4:$B$7)</f>
        <v>3.15625</v>
      </c>
      <c r="F7" s="112">
        <v>3</v>
      </c>
      <c r="G7" s="112">
        <v>3</v>
      </c>
      <c r="H7" s="112">
        <v>4</v>
      </c>
      <c r="I7" s="112">
        <v>3</v>
      </c>
      <c r="J7" s="112">
        <v>4</v>
      </c>
      <c r="K7" s="112">
        <v>4</v>
      </c>
      <c r="L7" s="112">
        <v>4</v>
      </c>
      <c r="M7" s="112">
        <v>4</v>
      </c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50.1" customHeight="1" thickBot="1">
      <c r="A8" s="19" t="s">
        <v>6</v>
      </c>
      <c r="B8" s="126">
        <f>AVERAGE($B$4:$B$7)</f>
        <v>3.15625</v>
      </c>
      <c r="C8" s="126"/>
      <c r="D8" s="12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  <row r="30" spans="1:5">
      <c r="A30" s="8"/>
      <c r="B30" s="8"/>
      <c r="C30" s="6"/>
      <c r="D30" s="6"/>
      <c r="E30" s="6"/>
    </row>
    <row r="31" spans="1:5">
      <c r="A31" s="8"/>
      <c r="B31" s="8"/>
      <c r="C31" s="6"/>
      <c r="D31" s="6"/>
      <c r="E31" s="6"/>
    </row>
  </sheetData>
  <mergeCells count="2">
    <mergeCell ref="A2:D2"/>
    <mergeCell ref="B8:D8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9"/>
  <sheetViews>
    <sheetView topLeftCell="A2" zoomScale="90" zoomScaleNormal="90" zoomScaleSheetLayoutView="100" workbookViewId="0">
      <selection activeCell="C5" sqref="C5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3" t="s">
        <v>8</v>
      </c>
      <c r="B2" s="124"/>
      <c r="C2" s="124"/>
      <c r="D2" s="125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29</v>
      </c>
      <c r="B4" s="36">
        <f>AVERAGE(F4:Y4)</f>
        <v>3.3333333333333335</v>
      </c>
      <c r="C4" s="20" t="s">
        <v>49</v>
      </c>
      <c r="D4" s="12"/>
      <c r="E4" s="7">
        <f>+AVERAGE($B$4:$B$5)</f>
        <v>3.5</v>
      </c>
      <c r="F4" s="112">
        <v>2</v>
      </c>
      <c r="G4" s="112">
        <v>4</v>
      </c>
      <c r="H4" s="112"/>
      <c r="I4" s="112">
        <v>4</v>
      </c>
      <c r="J4" s="112">
        <v>3</v>
      </c>
      <c r="K4" s="112">
        <v>3</v>
      </c>
      <c r="L4" s="112">
        <v>4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113.25" customHeight="1" thickBot="1">
      <c r="A5" s="18" t="s">
        <v>30</v>
      </c>
      <c r="B5" s="36">
        <f>AVERAGE(F5:Y5)</f>
        <v>3.6666666666666665</v>
      </c>
      <c r="C5" s="21" t="s">
        <v>50</v>
      </c>
      <c r="D5" s="13"/>
      <c r="E5" s="7">
        <f>+AVERAGE($B$4:$B$5)</f>
        <v>3.5</v>
      </c>
      <c r="F5" s="112">
        <v>2</v>
      </c>
      <c r="G5" s="112">
        <v>5</v>
      </c>
      <c r="H5" s="112">
        <v>5</v>
      </c>
      <c r="I5" s="112">
        <v>4</v>
      </c>
      <c r="J5" s="112">
        <v>3</v>
      </c>
      <c r="K5" s="112">
        <v>3</v>
      </c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50.1" customHeight="1" thickBot="1">
      <c r="A6" s="19" t="s">
        <v>6</v>
      </c>
      <c r="B6" s="126">
        <f>AVERAGE($B$4:$B$5)</f>
        <v>3.5</v>
      </c>
      <c r="C6" s="126"/>
      <c r="D6" s="126"/>
      <c r="E6" s="6"/>
    </row>
    <row r="7" spans="1:25">
      <c r="A7" s="8"/>
      <c r="B7" s="8"/>
      <c r="C7" s="6"/>
      <c r="D7" s="6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</sheetData>
  <mergeCells count="2">
    <mergeCell ref="A2:D2"/>
    <mergeCell ref="B6:D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9"/>
  <sheetViews>
    <sheetView topLeftCell="A2" zoomScale="90" zoomScaleNormal="90" zoomScaleSheetLayoutView="100" workbookViewId="0">
      <selection activeCell="C5" sqref="C5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3" t="s">
        <v>15</v>
      </c>
      <c r="B2" s="124"/>
      <c r="C2" s="124"/>
      <c r="D2" s="125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31</v>
      </c>
      <c r="B4" s="36">
        <f>AVERAGE(F4:Y4)</f>
        <v>3.5</v>
      </c>
      <c r="C4" s="20"/>
      <c r="D4" s="12"/>
      <c r="E4" s="7">
        <f>+AVERAGE($B$4:$B$5)</f>
        <v>3.5</v>
      </c>
      <c r="F4" s="112">
        <v>3</v>
      </c>
      <c r="G4" s="112">
        <v>3</v>
      </c>
      <c r="H4" s="112">
        <v>4</v>
      </c>
      <c r="I4" s="112"/>
      <c r="J4" s="112"/>
      <c r="K4" s="112">
        <v>4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99.95" customHeight="1" thickBot="1">
      <c r="A5" s="18" t="s">
        <v>32</v>
      </c>
      <c r="B5" s="36">
        <f>AVERAGE(F5:Y5)</f>
        <v>3.5</v>
      </c>
      <c r="C5" s="21" t="s">
        <v>51</v>
      </c>
      <c r="D5" s="13"/>
      <c r="E5" s="7">
        <f>+AVERAGE($B$4:$B$5)</f>
        <v>3.5</v>
      </c>
      <c r="F5" s="112">
        <v>3</v>
      </c>
      <c r="G5" s="112">
        <v>3</v>
      </c>
      <c r="H5" s="112">
        <v>5</v>
      </c>
      <c r="I5" s="112"/>
      <c r="J5" s="112"/>
      <c r="K5" s="112">
        <v>3</v>
      </c>
      <c r="L5" s="112">
        <v>3</v>
      </c>
      <c r="M5" s="112">
        <v>4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50.1" customHeight="1" thickBot="1">
      <c r="A6" s="19" t="s">
        <v>6</v>
      </c>
      <c r="B6" s="126">
        <f>+AVERAGE($B$4:$B$5)</f>
        <v>3.5</v>
      </c>
      <c r="C6" s="126"/>
      <c r="D6" s="126"/>
      <c r="E6" s="6"/>
    </row>
    <row r="7" spans="1:25">
      <c r="A7" s="8"/>
      <c r="B7" s="8"/>
      <c r="C7" s="6"/>
      <c r="D7" s="6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</sheetData>
  <mergeCells count="2">
    <mergeCell ref="A2:D2"/>
    <mergeCell ref="B6:D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0"/>
  <sheetViews>
    <sheetView topLeftCell="A3" zoomScale="90" zoomScaleNormal="90" zoomScaleSheetLayoutView="100" workbookViewId="0">
      <selection activeCell="C4" sqref="C4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3" t="s">
        <v>10</v>
      </c>
      <c r="B2" s="124"/>
      <c r="C2" s="124"/>
      <c r="D2" s="125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33</v>
      </c>
      <c r="B4" s="36">
        <f>AVERAGE(F4:Y4)</f>
        <v>2.5714285714285716</v>
      </c>
      <c r="C4" s="20" t="s">
        <v>52</v>
      </c>
      <c r="D4" s="12"/>
      <c r="E4" s="7">
        <f>+AVERAGE($B$4:$B$6)</f>
        <v>2.2539682539682544</v>
      </c>
      <c r="F4" s="112">
        <v>2</v>
      </c>
      <c r="G4" s="112">
        <v>1</v>
      </c>
      <c r="H4" s="112">
        <v>3</v>
      </c>
      <c r="I4" s="112">
        <v>3</v>
      </c>
      <c r="J4" s="112">
        <v>2</v>
      </c>
      <c r="K4" s="112">
        <v>3</v>
      </c>
      <c r="L4" s="112">
        <v>4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99.95" customHeight="1" thickBot="1">
      <c r="A5" s="18" t="s">
        <v>34</v>
      </c>
      <c r="B5" s="36">
        <f>AVERAGE(F5:Y5)</f>
        <v>2.3333333333333335</v>
      </c>
      <c r="C5" s="21" t="s">
        <v>53</v>
      </c>
      <c r="D5" s="13"/>
      <c r="E5" s="7">
        <f>+AVERAGE($B$4:$B$6)</f>
        <v>2.2539682539682544</v>
      </c>
      <c r="F5" s="112">
        <v>2</v>
      </c>
      <c r="G5" s="112">
        <v>1</v>
      </c>
      <c r="H5" s="112">
        <v>3</v>
      </c>
      <c r="I5" s="112">
        <v>2</v>
      </c>
      <c r="J5" s="112"/>
      <c r="K5" s="112">
        <v>2</v>
      </c>
      <c r="L5" s="112">
        <v>4</v>
      </c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105" customHeight="1" thickBot="1">
      <c r="A6" s="18" t="s">
        <v>35</v>
      </c>
      <c r="B6" s="36">
        <f>AVERAGE(F6:Y6)</f>
        <v>1.8571428571428572</v>
      </c>
      <c r="C6" s="21" t="s">
        <v>54</v>
      </c>
      <c r="D6" s="23"/>
      <c r="E6" s="7">
        <f>+AVERAGE($B$4:$B$6)</f>
        <v>2.2539682539682544</v>
      </c>
      <c r="F6" s="112">
        <v>1</v>
      </c>
      <c r="G6" s="112">
        <v>1</v>
      </c>
      <c r="H6" s="112">
        <v>2</v>
      </c>
      <c r="I6" s="112">
        <v>2</v>
      </c>
      <c r="J6" s="112"/>
      <c r="K6" s="112">
        <v>2</v>
      </c>
      <c r="L6" s="112">
        <v>2</v>
      </c>
      <c r="M6" s="112">
        <v>3</v>
      </c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50.1" customHeight="1" thickBot="1">
      <c r="A7" s="19" t="s">
        <v>6</v>
      </c>
      <c r="B7" s="126">
        <f>+AVERAGE($B$4:$B$6)</f>
        <v>2.2539682539682544</v>
      </c>
      <c r="C7" s="126"/>
      <c r="D7" s="126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  <row r="30" spans="1:5">
      <c r="A30" s="8"/>
      <c r="B30" s="8"/>
      <c r="C30" s="6"/>
      <c r="D30" s="6"/>
      <c r="E30" s="6"/>
    </row>
  </sheetData>
  <mergeCells count="2">
    <mergeCell ref="A2:D2"/>
    <mergeCell ref="B7:D7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29"/>
  <sheetViews>
    <sheetView zoomScale="90" zoomScaleNormal="90" zoomScaleSheetLayoutView="100" workbookViewId="0">
      <selection activeCell="C4" sqref="C4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3" t="s">
        <v>11</v>
      </c>
      <c r="B2" s="124"/>
      <c r="C2" s="124"/>
      <c r="D2" s="125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8" t="s">
        <v>9</v>
      </c>
      <c r="B4" s="36">
        <f>AVERAGE(F4:Y4)</f>
        <v>3.125</v>
      </c>
      <c r="C4" s="21"/>
      <c r="D4" s="13"/>
      <c r="E4" s="7">
        <f>+AVERAGE($B$4:$B$5)</f>
        <v>2.8624999999999998</v>
      </c>
      <c r="F4" s="112">
        <v>2</v>
      </c>
      <c r="G4" s="112">
        <v>3</v>
      </c>
      <c r="H4" s="112">
        <v>4</v>
      </c>
      <c r="I4" s="112">
        <v>3</v>
      </c>
      <c r="J4" s="112">
        <v>2</v>
      </c>
      <c r="K4" s="112">
        <v>2</v>
      </c>
      <c r="L4" s="112">
        <v>4</v>
      </c>
      <c r="M4" s="112">
        <v>5</v>
      </c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99.95" customHeight="1" thickBot="1">
      <c r="A5" s="18" t="s">
        <v>36</v>
      </c>
      <c r="B5" s="36">
        <f>AVERAGE(F5:Y5)</f>
        <v>2.6</v>
      </c>
      <c r="C5" s="21" t="s">
        <v>55</v>
      </c>
      <c r="D5" s="24"/>
      <c r="E5" s="7">
        <f>+AVERAGE($B$4:$B$5)</f>
        <v>2.8624999999999998</v>
      </c>
      <c r="F5" s="112">
        <v>2</v>
      </c>
      <c r="G5" s="112">
        <v>3</v>
      </c>
      <c r="H5" s="112">
        <v>2</v>
      </c>
      <c r="I5" s="112"/>
      <c r="J5" s="112"/>
      <c r="K5" s="112">
        <v>2</v>
      </c>
      <c r="L5" s="112">
        <v>4</v>
      </c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5" ht="50.1" customHeight="1" thickBot="1">
      <c r="A6" s="19" t="s">
        <v>6</v>
      </c>
      <c r="B6" s="126">
        <f>+AVERAGE($B$4:$B$5)</f>
        <v>2.8624999999999998</v>
      </c>
      <c r="C6" s="126"/>
      <c r="D6" s="126"/>
      <c r="E6" s="6"/>
    </row>
    <row r="7" spans="1:25">
      <c r="A7" s="8"/>
      <c r="B7" s="8"/>
      <c r="C7" s="6"/>
      <c r="D7" s="6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  <row r="29" spans="1:5">
      <c r="A29" s="8"/>
      <c r="B29" s="8"/>
      <c r="C29" s="6"/>
      <c r="D29" s="6"/>
      <c r="E29" s="6"/>
    </row>
  </sheetData>
  <mergeCells count="2">
    <mergeCell ref="A2:D2"/>
    <mergeCell ref="B6:D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28"/>
  <sheetViews>
    <sheetView zoomScale="70" zoomScaleNormal="70" zoomScaleSheetLayoutView="100" workbookViewId="0">
      <selection activeCell="F4" sqref="F4"/>
    </sheetView>
  </sheetViews>
  <sheetFormatPr baseColWidth="10" defaultColWidth="11.42578125" defaultRowHeight="15"/>
  <cols>
    <col min="1" max="1" width="14.5703125" style="3" customWidth="1"/>
    <col min="2" max="2" width="12.85546875" style="3" customWidth="1"/>
    <col min="3" max="3" width="60.7109375" style="4" customWidth="1"/>
    <col min="4" max="4" width="45.7109375" style="4" customWidth="1"/>
    <col min="5" max="5" width="11.42578125" style="4"/>
    <col min="6" max="12" width="11.42578125" style="4" customWidth="1"/>
    <col min="13" max="16384" width="11.42578125" style="4"/>
  </cols>
  <sheetData>
    <row r="1" spans="1:25" ht="15.75" thickBot="1"/>
    <row r="2" spans="1:25" ht="54.75" customHeight="1" thickBot="1">
      <c r="A2" s="123" t="s">
        <v>12</v>
      </c>
      <c r="B2" s="124"/>
      <c r="C2" s="124"/>
      <c r="D2" s="125"/>
      <c r="E2" s="6"/>
    </row>
    <row r="3" spans="1:25" ht="44.25" customHeight="1" thickBot="1">
      <c r="A3" s="14" t="s">
        <v>2</v>
      </c>
      <c r="B3" s="15" t="s">
        <v>3</v>
      </c>
      <c r="C3" s="16" t="s">
        <v>4</v>
      </c>
      <c r="D3" s="22" t="s">
        <v>5</v>
      </c>
      <c r="E3" s="6"/>
      <c r="F3" s="4" t="s">
        <v>42</v>
      </c>
    </row>
    <row r="4" spans="1:25" ht="99.95" customHeight="1" thickBot="1">
      <c r="A4" s="17" t="s">
        <v>37</v>
      </c>
      <c r="B4" s="36">
        <f>AVERAGE(F4:Y4)</f>
        <v>3.4</v>
      </c>
      <c r="C4" s="20"/>
      <c r="D4" s="12"/>
      <c r="E4" s="7">
        <f>+AVERAGE($B$4:$B$4)</f>
        <v>3.4</v>
      </c>
      <c r="F4" s="112"/>
      <c r="G4" s="112">
        <v>3</v>
      </c>
      <c r="H4" s="112">
        <v>4</v>
      </c>
      <c r="I4" s="112"/>
      <c r="J4" s="112"/>
      <c r="K4" s="112">
        <v>2</v>
      </c>
      <c r="L4" s="112">
        <v>4</v>
      </c>
      <c r="M4" s="112">
        <v>4</v>
      </c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5" ht="50.1" customHeight="1" thickBot="1">
      <c r="A5" s="19" t="s">
        <v>6</v>
      </c>
      <c r="B5" s="126">
        <f>+AVERAGE($B$4:$B$4)</f>
        <v>3.4</v>
      </c>
      <c r="C5" s="126"/>
      <c r="D5" s="126"/>
      <c r="E5" s="6"/>
    </row>
    <row r="6" spans="1:25">
      <c r="A6" s="8"/>
      <c r="B6" s="8"/>
      <c r="C6" s="6"/>
      <c r="D6" s="6"/>
      <c r="E6" s="6"/>
    </row>
    <row r="7" spans="1:25">
      <c r="A7" s="8"/>
      <c r="B7" s="8"/>
      <c r="C7" s="6"/>
      <c r="D7" s="6"/>
      <c r="E7" s="6"/>
    </row>
    <row r="8" spans="1:25">
      <c r="A8" s="8"/>
      <c r="B8" s="8"/>
      <c r="C8" s="6"/>
      <c r="D8" s="6"/>
      <c r="E8" s="6"/>
    </row>
    <row r="9" spans="1:25">
      <c r="A9" s="8"/>
      <c r="B9" s="8"/>
      <c r="C9" s="6"/>
      <c r="D9" s="6"/>
      <c r="E9" s="6"/>
    </row>
    <row r="10" spans="1:25">
      <c r="A10" s="8"/>
      <c r="B10" s="8"/>
      <c r="C10" s="6"/>
      <c r="D10" s="6"/>
      <c r="E10" s="6"/>
    </row>
    <row r="11" spans="1:25">
      <c r="A11" s="8"/>
      <c r="B11" s="8"/>
      <c r="C11" s="6"/>
      <c r="D11" s="6"/>
      <c r="E11" s="6"/>
    </row>
    <row r="12" spans="1:25">
      <c r="A12" s="8"/>
      <c r="B12" s="8"/>
      <c r="C12" s="6"/>
      <c r="D12" s="6"/>
      <c r="E12" s="6"/>
    </row>
    <row r="13" spans="1:25">
      <c r="A13" s="8"/>
      <c r="B13" s="8"/>
      <c r="C13" s="6"/>
      <c r="D13" s="6"/>
      <c r="E13" s="6"/>
    </row>
    <row r="14" spans="1:25">
      <c r="A14" s="8"/>
      <c r="B14" s="8"/>
      <c r="C14" s="6"/>
      <c r="D14" s="6"/>
      <c r="E14" s="6"/>
    </row>
    <row r="15" spans="1:25">
      <c r="A15" s="8"/>
      <c r="B15" s="8"/>
      <c r="C15" s="6"/>
      <c r="D15" s="6"/>
      <c r="E15" s="6"/>
    </row>
    <row r="16" spans="1:25">
      <c r="A16" s="8"/>
      <c r="B16" s="8"/>
      <c r="C16" s="6"/>
      <c r="D16" s="6"/>
      <c r="E16" s="6"/>
    </row>
    <row r="17" spans="1:5">
      <c r="A17" s="8"/>
      <c r="B17" s="8"/>
      <c r="C17" s="6"/>
      <c r="D17" s="6"/>
      <c r="E17" s="6"/>
    </row>
    <row r="18" spans="1:5">
      <c r="A18" s="8"/>
      <c r="B18" s="8"/>
      <c r="C18" s="6"/>
      <c r="D18" s="6"/>
      <c r="E18" s="6"/>
    </row>
    <row r="19" spans="1:5">
      <c r="A19" s="8"/>
      <c r="B19" s="8"/>
      <c r="C19" s="6"/>
      <c r="D19" s="6"/>
      <c r="E19" s="6"/>
    </row>
    <row r="20" spans="1:5">
      <c r="A20" s="8"/>
      <c r="B20" s="8"/>
      <c r="C20" s="6"/>
      <c r="D20" s="6"/>
      <c r="E20" s="6"/>
    </row>
    <row r="21" spans="1:5">
      <c r="A21" s="8"/>
      <c r="B21" s="8"/>
      <c r="C21" s="6"/>
      <c r="D21" s="6"/>
      <c r="E21" s="6"/>
    </row>
    <row r="22" spans="1:5">
      <c r="A22" s="8"/>
      <c r="B22" s="8"/>
      <c r="C22" s="6"/>
      <c r="D22" s="6"/>
      <c r="E22" s="6"/>
    </row>
    <row r="23" spans="1:5">
      <c r="A23" s="8"/>
      <c r="B23" s="8"/>
      <c r="C23" s="6"/>
      <c r="D23" s="6"/>
      <c r="E23" s="6"/>
    </row>
    <row r="24" spans="1:5">
      <c r="A24" s="8"/>
      <c r="B24" s="8"/>
      <c r="C24" s="6"/>
      <c r="D24" s="6"/>
      <c r="E24" s="6"/>
    </row>
    <row r="25" spans="1:5">
      <c r="A25" s="8"/>
      <c r="B25" s="8"/>
      <c r="C25" s="6"/>
      <c r="D25" s="6"/>
      <c r="E25" s="6"/>
    </row>
    <row r="26" spans="1:5">
      <c r="A26" s="8"/>
      <c r="B26" s="8"/>
      <c r="C26" s="6"/>
      <c r="D26" s="6"/>
      <c r="E26" s="6"/>
    </row>
    <row r="27" spans="1:5">
      <c r="A27" s="8"/>
      <c r="B27" s="8"/>
      <c r="C27" s="6"/>
      <c r="D27" s="6"/>
      <c r="E27" s="6"/>
    </row>
    <row r="28" spans="1:5">
      <c r="A28" s="8"/>
      <c r="B28" s="8"/>
      <c r="C28" s="6"/>
      <c r="D28" s="6"/>
      <c r="E28" s="6"/>
    </row>
  </sheetData>
  <mergeCells count="2">
    <mergeCell ref="A2:D2"/>
    <mergeCell ref="B5:D5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"/>
  <sheetViews>
    <sheetView zoomScale="70" zoomScaleNormal="70" workbookViewId="0">
      <selection activeCell="J5" sqref="J5"/>
    </sheetView>
  </sheetViews>
  <sheetFormatPr baseColWidth="10" defaultColWidth="11.42578125" defaultRowHeight="15"/>
  <cols>
    <col min="1" max="1" width="30.7109375" style="3" customWidth="1"/>
    <col min="2" max="6" width="25.7109375" style="3" customWidth="1"/>
    <col min="7" max="7" width="25.7109375" style="4" customWidth="1"/>
    <col min="8" max="16384" width="11.42578125" style="4"/>
  </cols>
  <sheetData>
    <row r="1" spans="1:10" ht="15.75" thickBot="1"/>
    <row r="2" spans="1:10" ht="37.5" customHeight="1" thickBot="1">
      <c r="B2" s="37"/>
      <c r="C2" s="46" t="s">
        <v>17</v>
      </c>
      <c r="D2" s="39"/>
      <c r="E2" s="47" t="s">
        <v>18</v>
      </c>
      <c r="F2" s="44"/>
    </row>
    <row r="3" spans="1:10" ht="66" customHeight="1" thickBot="1">
      <c r="A3" s="27"/>
      <c r="B3" s="28" t="s">
        <v>1</v>
      </c>
      <c r="C3" s="29" t="s">
        <v>8</v>
      </c>
      <c r="D3" s="30" t="s">
        <v>14</v>
      </c>
      <c r="E3" s="28" t="s">
        <v>10</v>
      </c>
      <c r="F3" s="30" t="s">
        <v>11</v>
      </c>
      <c r="G3" s="45" t="s">
        <v>16</v>
      </c>
    </row>
    <row r="4" spans="1:10" ht="27.75" customHeight="1">
      <c r="A4" s="26" t="s">
        <v>13</v>
      </c>
      <c r="B4" s="31"/>
      <c r="C4" s="32"/>
      <c r="D4" s="32"/>
      <c r="E4" s="32" t="s">
        <v>3</v>
      </c>
      <c r="F4" s="32"/>
      <c r="G4" s="33"/>
      <c r="J4" s="4" t="s">
        <v>39</v>
      </c>
    </row>
    <row r="5" spans="1:10" ht="39.950000000000003" customHeight="1">
      <c r="A5" s="50" t="s">
        <v>26</v>
      </c>
      <c r="B5" s="51">
        <f>'RESP 1_Org e Des'!B4</f>
        <v>2.6666666666666665</v>
      </c>
      <c r="C5" s="52"/>
      <c r="D5" s="53"/>
      <c r="E5" s="54"/>
      <c r="F5" s="53"/>
      <c r="G5" s="55"/>
      <c r="H5" s="111">
        <f>B5</f>
        <v>2.6666666666666665</v>
      </c>
      <c r="I5" s="79">
        <f>$E$21</f>
        <v>3.0365646258503398</v>
      </c>
      <c r="J5" s="4">
        <v>3.75</v>
      </c>
    </row>
    <row r="6" spans="1:10" ht="39.950000000000003" customHeight="1">
      <c r="A6" s="97" t="s">
        <v>28</v>
      </c>
      <c r="B6" s="98">
        <f>'RESP 1_Org e Des'!B5</f>
        <v>3.3333333333333335</v>
      </c>
      <c r="C6" s="99"/>
      <c r="D6" s="100"/>
      <c r="E6" s="101"/>
      <c r="F6" s="100"/>
      <c r="G6" s="102"/>
      <c r="H6" s="111">
        <f t="shared" ref="H6:H8" si="0">B6</f>
        <v>3.3333333333333335</v>
      </c>
      <c r="I6" s="79">
        <f t="shared" ref="I6:I18" si="1">$E$21</f>
        <v>3.0365646258503398</v>
      </c>
      <c r="J6" s="4">
        <v>3.75</v>
      </c>
    </row>
    <row r="7" spans="1:10" ht="39.950000000000003" customHeight="1">
      <c r="A7" s="56" t="s">
        <v>7</v>
      </c>
      <c r="B7" s="57">
        <f>'RESP 1_Org e Des'!B6</f>
        <v>3</v>
      </c>
      <c r="C7" s="58"/>
      <c r="D7" s="59"/>
      <c r="E7" s="60"/>
      <c r="F7" s="59"/>
      <c r="G7" s="61"/>
      <c r="H7" s="111">
        <f t="shared" si="0"/>
        <v>3</v>
      </c>
      <c r="I7" s="79">
        <f t="shared" si="1"/>
        <v>3.0365646258503398</v>
      </c>
      <c r="J7" s="4">
        <v>3.75</v>
      </c>
    </row>
    <row r="8" spans="1:10" ht="39.950000000000003" customHeight="1" thickBot="1">
      <c r="A8" s="62" t="s">
        <v>27</v>
      </c>
      <c r="B8" s="63">
        <f>'RESP 1_Org e Des'!B7</f>
        <v>3.625</v>
      </c>
      <c r="C8" s="64"/>
      <c r="D8" s="65"/>
      <c r="E8" s="66"/>
      <c r="F8" s="65"/>
      <c r="G8" s="67"/>
      <c r="H8" s="111">
        <f t="shared" si="0"/>
        <v>3.625</v>
      </c>
      <c r="I8" s="79">
        <f t="shared" si="1"/>
        <v>3.0365646258503398</v>
      </c>
      <c r="J8" s="4">
        <v>3.75</v>
      </c>
    </row>
    <row r="9" spans="1:10" ht="39.950000000000003" customHeight="1">
      <c r="A9" s="68" t="s">
        <v>29</v>
      </c>
      <c r="B9" s="69"/>
      <c r="C9" s="70">
        <f>'RESP 2_Info e Transp'!B4</f>
        <v>3.3333333333333335</v>
      </c>
      <c r="D9" s="71"/>
      <c r="E9" s="69"/>
      <c r="F9" s="71"/>
      <c r="G9" s="72"/>
      <c r="H9" s="79">
        <f>C9</f>
        <v>3.3333333333333335</v>
      </c>
      <c r="I9" s="79">
        <f t="shared" si="1"/>
        <v>3.0365646258503398</v>
      </c>
      <c r="J9" s="4">
        <v>3.75</v>
      </c>
    </row>
    <row r="10" spans="1:10" ht="39.950000000000003" customHeight="1" thickBot="1">
      <c r="A10" s="62" t="s">
        <v>30</v>
      </c>
      <c r="B10" s="66"/>
      <c r="C10" s="73">
        <f>'RESP 2_Info e Transp'!B5</f>
        <v>3.6666666666666665</v>
      </c>
      <c r="D10" s="65"/>
      <c r="E10" s="66"/>
      <c r="F10" s="65"/>
      <c r="G10" s="67"/>
      <c r="H10" s="79">
        <f>C10</f>
        <v>3.6666666666666665</v>
      </c>
      <c r="I10" s="79">
        <f t="shared" si="1"/>
        <v>3.0365646258503398</v>
      </c>
      <c r="J10" s="4">
        <v>3.75</v>
      </c>
    </row>
    <row r="11" spans="1:10" ht="39.950000000000003" customHeight="1">
      <c r="A11" s="68" t="s">
        <v>31</v>
      </c>
      <c r="B11" s="69"/>
      <c r="C11" s="74"/>
      <c r="D11" s="75">
        <f>'RESP 3_Calidade'!B4</f>
        <v>3.5</v>
      </c>
      <c r="E11" s="69"/>
      <c r="F11" s="71"/>
      <c r="G11" s="72"/>
      <c r="H11" s="79">
        <f>D11</f>
        <v>3.5</v>
      </c>
      <c r="I11" s="79">
        <f t="shared" si="1"/>
        <v>3.0365646258503398</v>
      </c>
      <c r="J11" s="4">
        <v>3.75</v>
      </c>
    </row>
    <row r="12" spans="1:10" ht="39.950000000000003" customHeight="1" thickBot="1">
      <c r="A12" s="62" t="s">
        <v>32</v>
      </c>
      <c r="B12" s="66"/>
      <c r="C12" s="64"/>
      <c r="D12" s="76">
        <f>'RESP 3_Calidade'!B5</f>
        <v>3.5</v>
      </c>
      <c r="E12" s="66"/>
      <c r="F12" s="65"/>
      <c r="G12" s="67"/>
      <c r="H12" s="79">
        <f>D12</f>
        <v>3.5</v>
      </c>
      <c r="I12" s="79">
        <f t="shared" si="1"/>
        <v>3.0365646258503398</v>
      </c>
      <c r="J12" s="4">
        <v>3.75</v>
      </c>
    </row>
    <row r="13" spans="1:10" ht="39.950000000000003" customHeight="1">
      <c r="A13" s="68" t="s">
        <v>33</v>
      </c>
      <c r="B13" s="69"/>
      <c r="C13" s="74"/>
      <c r="D13" s="71"/>
      <c r="E13" s="77">
        <f>'RESP 4_RecHumanos'!B4</f>
        <v>2.5714285714285716</v>
      </c>
      <c r="F13" s="71"/>
      <c r="G13" s="72"/>
      <c r="H13" s="79">
        <f>E13</f>
        <v>2.5714285714285716</v>
      </c>
      <c r="I13" s="79">
        <f t="shared" si="1"/>
        <v>3.0365646258503398</v>
      </c>
      <c r="J13" s="4">
        <v>3.75</v>
      </c>
    </row>
    <row r="14" spans="1:10" ht="39.950000000000003" customHeight="1">
      <c r="A14" s="56" t="s">
        <v>34</v>
      </c>
      <c r="B14" s="60"/>
      <c r="C14" s="58"/>
      <c r="D14" s="59"/>
      <c r="E14" s="57">
        <f>'RESP 4_RecHumanos'!B5</f>
        <v>2.3333333333333335</v>
      </c>
      <c r="F14" s="59"/>
      <c r="G14" s="61"/>
      <c r="H14" s="79">
        <f t="shared" ref="H14:H15" si="2">E14</f>
        <v>2.3333333333333335</v>
      </c>
      <c r="I14" s="79">
        <f t="shared" si="1"/>
        <v>3.0365646258503398</v>
      </c>
      <c r="J14" s="4">
        <v>3.75</v>
      </c>
    </row>
    <row r="15" spans="1:10" ht="39.950000000000003" customHeight="1" thickBot="1">
      <c r="A15" s="62" t="s">
        <v>35</v>
      </c>
      <c r="B15" s="66"/>
      <c r="C15" s="64"/>
      <c r="D15" s="65"/>
      <c r="E15" s="63">
        <f>'RESP 4_RecHumanos'!B6</f>
        <v>1.8571428571428572</v>
      </c>
      <c r="F15" s="65"/>
      <c r="G15" s="67"/>
      <c r="H15" s="79">
        <f t="shared" si="2"/>
        <v>1.8571428571428572</v>
      </c>
      <c r="I15" s="79">
        <f t="shared" si="1"/>
        <v>3.0365646258503398</v>
      </c>
      <c r="J15" s="4">
        <v>3.75</v>
      </c>
    </row>
    <row r="16" spans="1:10" ht="39.950000000000003" customHeight="1">
      <c r="A16" s="56" t="s">
        <v>9</v>
      </c>
      <c r="B16" s="60"/>
      <c r="C16" s="58"/>
      <c r="D16" s="59"/>
      <c r="E16" s="60"/>
      <c r="F16" s="78">
        <f>'RESP 5_RecMateriais'!B4</f>
        <v>3.125</v>
      </c>
      <c r="G16" s="61"/>
      <c r="H16" s="79">
        <f>F16</f>
        <v>3.125</v>
      </c>
      <c r="I16" s="79">
        <f t="shared" si="1"/>
        <v>3.0365646258503398</v>
      </c>
      <c r="J16" s="4">
        <v>3.75</v>
      </c>
    </row>
    <row r="17" spans="1:10" ht="39.950000000000003" customHeight="1" thickBot="1">
      <c r="A17" s="62" t="s">
        <v>36</v>
      </c>
      <c r="B17" s="66"/>
      <c r="C17" s="64"/>
      <c r="D17" s="65"/>
      <c r="E17" s="66"/>
      <c r="F17" s="76">
        <f>'RESP 5_RecMateriais'!B5</f>
        <v>2.6</v>
      </c>
      <c r="G17" s="67"/>
      <c r="H17" s="79">
        <f>F17</f>
        <v>2.6</v>
      </c>
      <c r="I17" s="79">
        <f t="shared" si="1"/>
        <v>3.0365646258503398</v>
      </c>
      <c r="J17" s="4">
        <v>3.75</v>
      </c>
    </row>
    <row r="18" spans="1:10" ht="39.950000000000003" customHeight="1" thickBot="1">
      <c r="A18" s="40" t="s">
        <v>37</v>
      </c>
      <c r="B18" s="34"/>
      <c r="C18" s="35"/>
      <c r="D18" s="42"/>
      <c r="E18" s="34"/>
      <c r="F18" s="42"/>
      <c r="G18" s="48">
        <f>'RESP 6_Xeral'!B4</f>
        <v>3.4</v>
      </c>
      <c r="H18" s="79">
        <f>G18</f>
        <v>3.4</v>
      </c>
      <c r="I18" s="79">
        <f t="shared" si="1"/>
        <v>3.0365646258503398</v>
      </c>
      <c r="J18" s="4">
        <v>3.75</v>
      </c>
    </row>
    <row r="19" spans="1:10" ht="39.950000000000003" customHeight="1" thickBot="1">
      <c r="A19" s="41" t="s">
        <v>20</v>
      </c>
      <c r="B19" s="43">
        <f>AVERAGE(B5:B8)</f>
        <v>3.15625</v>
      </c>
      <c r="C19" s="103">
        <f>AVERAGE(C9:C10)</f>
        <v>3.5</v>
      </c>
      <c r="D19" s="25">
        <f>AVERAGE(D11:D12)</f>
        <v>3.5</v>
      </c>
      <c r="E19" s="43">
        <f>AVERAGE(E13:E15)</f>
        <v>2.2539682539682544</v>
      </c>
      <c r="F19" s="25">
        <f>AVERAGE(F16:F17)</f>
        <v>2.8624999999999998</v>
      </c>
      <c r="G19" s="49">
        <f>AVERAGE(G18)</f>
        <v>3.4</v>
      </c>
    </row>
    <row r="20" spans="1:10" ht="39.950000000000003" customHeight="1" thickBot="1">
      <c r="A20" s="84" t="s">
        <v>19</v>
      </c>
      <c r="B20" s="85"/>
      <c r="C20" s="86">
        <f>AVERAGE(H5:H12)</f>
        <v>3.328125</v>
      </c>
      <c r="D20" s="87"/>
      <c r="E20" s="85">
        <f>AVERAGE(H13:H17)</f>
        <v>2.4973809523809525</v>
      </c>
      <c r="F20" s="87"/>
      <c r="G20" s="95"/>
    </row>
    <row r="21" spans="1:10" ht="39.950000000000003" customHeight="1" thickBot="1">
      <c r="A21" s="82" t="s">
        <v>21</v>
      </c>
      <c r="B21" s="80"/>
      <c r="C21" s="81"/>
      <c r="D21" s="38"/>
      <c r="E21" s="83">
        <f>AVERAGE(H5:H18)</f>
        <v>3.0365646258503398</v>
      </c>
      <c r="F21" s="38"/>
      <c r="G21" s="49"/>
    </row>
  </sheetData>
  <conditionalFormatting sqref="B5:G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39"/>
  <sheetViews>
    <sheetView zoomScaleNormal="100" workbookViewId="0">
      <selection activeCell="B8" sqref="B8"/>
    </sheetView>
  </sheetViews>
  <sheetFormatPr baseColWidth="10" defaultColWidth="11.42578125" defaultRowHeight="15"/>
  <cols>
    <col min="1" max="1" width="15" style="4" customWidth="1"/>
    <col min="2" max="2" width="131.7109375" style="4" customWidth="1"/>
    <col min="3" max="16384" width="11.42578125" style="4"/>
  </cols>
  <sheetData>
    <row r="1" spans="1:2" ht="50.1" customHeight="1" thickBot="1">
      <c r="A1" s="127" t="s">
        <v>38</v>
      </c>
      <c r="B1" s="128"/>
    </row>
    <row r="2" spans="1:2" ht="24.95" customHeight="1">
      <c r="A2" s="88">
        <v>1</v>
      </c>
      <c r="B2" s="89" t="s">
        <v>56</v>
      </c>
    </row>
    <row r="3" spans="1:2" ht="24.95" customHeight="1">
      <c r="A3" s="90">
        <v>2</v>
      </c>
      <c r="B3" s="91" t="s">
        <v>57</v>
      </c>
    </row>
    <row r="4" spans="1:2" ht="24.95" customHeight="1">
      <c r="A4" s="90">
        <v>3</v>
      </c>
      <c r="B4" s="91" t="s">
        <v>58</v>
      </c>
    </row>
    <row r="5" spans="1:2" ht="24.95" customHeight="1">
      <c r="A5" s="90">
        <v>4</v>
      </c>
      <c r="B5" s="91" t="s">
        <v>62</v>
      </c>
    </row>
    <row r="6" spans="1:2" ht="24.95" customHeight="1">
      <c r="A6" s="90">
        <v>5</v>
      </c>
      <c r="B6" s="91" t="s">
        <v>65</v>
      </c>
    </row>
    <row r="7" spans="1:2" ht="24.95" customHeight="1">
      <c r="A7" s="90">
        <v>6</v>
      </c>
      <c r="B7" s="91" t="s">
        <v>63</v>
      </c>
    </row>
    <row r="8" spans="1:2" ht="24.95" customHeight="1">
      <c r="A8" s="90">
        <v>7</v>
      </c>
      <c r="B8" s="91" t="s">
        <v>64</v>
      </c>
    </row>
    <row r="9" spans="1:2" ht="24.95" customHeight="1">
      <c r="A9" s="90">
        <v>8</v>
      </c>
      <c r="B9" s="91" t="s">
        <v>70</v>
      </c>
    </row>
    <row r="10" spans="1:2" ht="24.95" customHeight="1">
      <c r="A10" s="90">
        <v>9</v>
      </c>
      <c r="B10" s="91" t="s">
        <v>66</v>
      </c>
    </row>
    <row r="11" spans="1:2" ht="24.95" customHeight="1">
      <c r="A11" s="90">
        <v>10</v>
      </c>
      <c r="B11" s="91" t="s">
        <v>67</v>
      </c>
    </row>
    <row r="12" spans="1:2" ht="24.95" customHeight="1">
      <c r="A12" s="90">
        <v>11</v>
      </c>
      <c r="B12" s="91" t="s">
        <v>68</v>
      </c>
    </row>
    <row r="13" spans="1:2" ht="24.95" customHeight="1">
      <c r="A13" s="90">
        <v>12</v>
      </c>
      <c r="B13" s="91" t="s">
        <v>69</v>
      </c>
    </row>
    <row r="14" spans="1:2" ht="24.95" customHeight="1">
      <c r="A14" s="90"/>
      <c r="B14" s="91"/>
    </row>
    <row r="15" spans="1:2" ht="24.95" customHeight="1">
      <c r="A15" s="90"/>
      <c r="B15" s="91"/>
    </row>
    <row r="16" spans="1:2" ht="24.95" customHeight="1">
      <c r="A16" s="90"/>
      <c r="B16" s="91"/>
    </row>
    <row r="17" spans="1:2" ht="24.95" customHeight="1">
      <c r="A17" s="90"/>
      <c r="B17" s="91"/>
    </row>
    <row r="18" spans="1:2" ht="24.95" customHeight="1">
      <c r="A18" s="90"/>
      <c r="B18" s="92"/>
    </row>
    <row r="19" spans="1:2" ht="24.95" customHeight="1" thickBot="1">
      <c r="A19" s="90"/>
      <c r="B19" s="92"/>
    </row>
    <row r="20" spans="1:2" ht="50.1" customHeight="1" thickBot="1">
      <c r="A20" s="129" t="s">
        <v>23</v>
      </c>
      <c r="B20" s="130"/>
    </row>
    <row r="21" spans="1:2" ht="50.1" customHeight="1" thickBot="1">
      <c r="A21" s="129" t="s">
        <v>24</v>
      </c>
      <c r="B21" s="130" t="s">
        <v>22</v>
      </c>
    </row>
    <row r="22" spans="1:2" ht="24.95" customHeight="1">
      <c r="A22" s="93"/>
      <c r="B22" s="107" t="s">
        <v>40</v>
      </c>
    </row>
    <row r="23" spans="1:2" s="106" customFormat="1" ht="35.1" customHeight="1">
      <c r="A23" s="109">
        <v>1</v>
      </c>
      <c r="B23" s="104" t="s">
        <v>59</v>
      </c>
    </row>
    <row r="24" spans="1:2" s="106" customFormat="1" ht="35.1" customHeight="1">
      <c r="A24" s="109">
        <v>2</v>
      </c>
      <c r="B24" s="104" t="s">
        <v>60</v>
      </c>
    </row>
    <row r="25" spans="1:2" s="106" customFormat="1" ht="35.1" customHeight="1">
      <c r="A25" s="109">
        <v>3</v>
      </c>
      <c r="B25" s="104" t="s">
        <v>61</v>
      </c>
    </row>
    <row r="26" spans="1:2" s="106" customFormat="1" ht="35.1" customHeight="1">
      <c r="A26" s="109">
        <v>4</v>
      </c>
      <c r="B26" s="104" t="s">
        <v>71</v>
      </c>
    </row>
    <row r="27" spans="1:2" s="106" customFormat="1" ht="35.1" customHeight="1">
      <c r="A27" s="109">
        <v>5</v>
      </c>
      <c r="B27" s="104" t="s">
        <v>72</v>
      </c>
    </row>
    <row r="28" spans="1:2" s="106" customFormat="1" ht="35.1" customHeight="1">
      <c r="A28" s="110"/>
      <c r="B28" s="108" t="s">
        <v>41</v>
      </c>
    </row>
    <row r="29" spans="1:2" s="106" customFormat="1" ht="35.1" customHeight="1">
      <c r="A29" s="109">
        <v>1</v>
      </c>
      <c r="B29" s="104"/>
    </row>
    <row r="30" spans="1:2" s="106" customFormat="1" ht="35.1" customHeight="1">
      <c r="A30" s="109">
        <v>2</v>
      </c>
      <c r="B30" s="104"/>
    </row>
    <row r="31" spans="1:2" s="106" customFormat="1" ht="35.1" customHeight="1">
      <c r="A31" s="109">
        <v>3</v>
      </c>
      <c r="B31" s="104"/>
    </row>
    <row r="32" spans="1:2" s="106" customFormat="1" ht="35.1" customHeight="1">
      <c r="A32" s="109">
        <v>4</v>
      </c>
      <c r="B32" s="104"/>
    </row>
    <row r="33" spans="1:2" s="106" customFormat="1" ht="35.1" customHeight="1">
      <c r="A33" s="109">
        <v>5</v>
      </c>
      <c r="B33" s="104"/>
    </row>
    <row r="34" spans="1:2" s="106" customFormat="1" ht="35.1" customHeight="1">
      <c r="A34" s="109">
        <v>6</v>
      </c>
      <c r="B34" s="104"/>
    </row>
    <row r="35" spans="1:2" s="106" customFormat="1" ht="35.1" customHeight="1">
      <c r="A35" s="109">
        <v>7</v>
      </c>
      <c r="B35" s="104"/>
    </row>
    <row r="36" spans="1:2" s="106" customFormat="1" ht="35.1" customHeight="1">
      <c r="A36" s="109">
        <v>8</v>
      </c>
      <c r="B36" s="104"/>
    </row>
    <row r="37" spans="1:2" s="106" customFormat="1" ht="35.1" customHeight="1">
      <c r="A37" s="109">
        <v>9</v>
      </c>
      <c r="B37" s="104"/>
    </row>
    <row r="38" spans="1:2" s="106" customFormat="1" ht="35.1" customHeight="1">
      <c r="A38" s="109">
        <v>10</v>
      </c>
      <c r="B38" s="104"/>
    </row>
    <row r="39" spans="1:2" ht="24.95" customHeight="1">
      <c r="A39" s="94"/>
      <c r="B39" s="105"/>
    </row>
  </sheetData>
  <mergeCells count="3">
    <mergeCell ref="A1:B1"/>
    <mergeCell ref="A20:B20"/>
    <mergeCell ref="A21:B2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PORTADA</vt:lpstr>
      <vt:lpstr>RESP 1_Org e Des</vt:lpstr>
      <vt:lpstr>RESP 2_Info e Transp</vt:lpstr>
      <vt:lpstr>RESP 3_Calidade</vt:lpstr>
      <vt:lpstr>RESP 4_RecHumanos</vt:lpstr>
      <vt:lpstr>RESP 5_RecMateriais</vt:lpstr>
      <vt:lpstr>RESP 6_Xeral</vt:lpstr>
      <vt:lpstr>RESP Totais</vt:lpstr>
      <vt:lpstr>Fort e PM</vt:lpstr>
      <vt:lpstr>Expectativas</vt:lpstr>
      <vt:lpstr>Expectativas!Área_de_impresión</vt:lpstr>
      <vt:lpstr>'Fort e PM'!Área_de_impresión</vt:lpstr>
      <vt:lpstr>PORTADA!Área_de_impresión</vt:lpstr>
      <vt:lpstr>'RESP 1_Org e Des'!Área_de_impresión</vt:lpstr>
      <vt:lpstr>'RESP 2_Info e Transp'!Área_de_impresión</vt:lpstr>
      <vt:lpstr>'RESP 3_Calidade'!Área_de_impresión</vt:lpstr>
      <vt:lpstr>'RESP 4_RecHumanos'!Área_de_impresión</vt:lpstr>
      <vt:lpstr>'RESP 5_RecMateriais'!Área_de_impresión</vt:lpstr>
      <vt:lpstr>'RESP 6_Xeral'!Área_de_impresión</vt:lpstr>
      <vt:lpstr>'RESP Totais'!Área_de_impresión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calidad12</dc:creator>
  <cp:lastModifiedBy>David Basalo Domínguez</cp:lastModifiedBy>
  <cp:lastPrinted>2021-11-15T12:21:25Z</cp:lastPrinted>
  <dcterms:created xsi:type="dcterms:W3CDTF">2012-04-02T08:00:02Z</dcterms:created>
  <dcterms:modified xsi:type="dcterms:W3CDTF">2026-03-23T10:06:06Z</dcterms:modified>
</cp:coreProperties>
</file>