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bookViews>
    <workbookView xWindow="0" yWindow="0" windowWidth="20490" windowHeight="6720" tabRatio="735"/>
  </bookViews>
  <sheets>
    <sheet name="PAS_a_31_12_2019" sheetId="9" r:id="rId1"/>
    <sheet name="PDI_a_31_12_2019" sheetId="1" r:id="rId2"/>
    <sheet name="PDI_a_31_12_2019_II" sheetId="5" r:id="rId3"/>
    <sheet name="PDI_ao longo 2019" sheetId="3" r:id="rId4"/>
    <sheet name="Persoal_investigador_31_12_2019" sheetId="6" r:id="rId5"/>
    <sheet name="Persoal_investigador_longo_2019" sheetId="7" r:id="rId6"/>
  </sheets>
  <externalReferences>
    <externalReference r:id="rId7"/>
    <externalReference r:id="rId8"/>
  </externalReferences>
  <definedNames>
    <definedName name="_xlnm._FilterDatabase" localSheetId="4" hidden="1">Persoal_investigador_31_12_2019!$M$36:$Q$65</definedName>
    <definedName name="TIPO_DE_AXUDA">'[1]Ficha datos bolseiros'!#REF!</definedName>
    <definedName name="tt">'[1]Ficha datos bolseiros'!#REF!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9" l="1"/>
  <c r="C50" i="9"/>
  <c r="B50" i="9"/>
  <c r="E43" i="9"/>
  <c r="C43" i="9"/>
  <c r="D43" i="9" s="1"/>
  <c r="B43" i="9"/>
  <c r="D42" i="9"/>
  <c r="D41" i="9"/>
  <c r="J35" i="9"/>
  <c r="D35" i="9"/>
  <c r="J34" i="9"/>
  <c r="D34" i="9"/>
  <c r="P33" i="9"/>
  <c r="J33" i="9"/>
  <c r="D33" i="9"/>
  <c r="P32" i="9"/>
  <c r="J32" i="9"/>
  <c r="D32" i="9"/>
  <c r="P31" i="9"/>
  <c r="J31" i="9"/>
  <c r="D31" i="9"/>
  <c r="O15" i="9"/>
  <c r="N15" i="9"/>
  <c r="Q15" i="9" s="1"/>
  <c r="P15" i="9" s="1"/>
  <c r="D15" i="9"/>
  <c r="P14" i="9"/>
  <c r="D14" i="9"/>
  <c r="P13" i="9"/>
  <c r="D13" i="9"/>
  <c r="P12" i="9"/>
  <c r="D12" i="9"/>
  <c r="J100" i="6" l="1"/>
  <c r="I100" i="6"/>
  <c r="H100" i="6"/>
  <c r="G100" i="6"/>
  <c r="F100" i="6"/>
  <c r="E100" i="6"/>
  <c r="D100" i="6"/>
  <c r="C100" i="6"/>
  <c r="B100" i="6"/>
  <c r="K99" i="6"/>
  <c r="K98" i="6"/>
  <c r="K97" i="6"/>
  <c r="K100" i="6" s="1"/>
  <c r="I37" i="7" l="1"/>
  <c r="H37" i="7"/>
  <c r="J37" i="7" s="1"/>
  <c r="D37" i="7"/>
  <c r="C37" i="7"/>
  <c r="B37" i="7"/>
  <c r="J36" i="7"/>
  <c r="D36" i="7"/>
  <c r="J35" i="7"/>
  <c r="D35" i="7"/>
  <c r="J34" i="7"/>
  <c r="D34" i="7"/>
  <c r="J33" i="7"/>
  <c r="D33" i="7"/>
  <c r="J32" i="7"/>
  <c r="D32" i="7"/>
  <c r="J31" i="7"/>
  <c r="D31" i="7"/>
  <c r="J30" i="7"/>
  <c r="D30" i="7"/>
  <c r="J29" i="7"/>
  <c r="D29" i="7"/>
  <c r="J28" i="7"/>
  <c r="D28" i="7"/>
  <c r="J27" i="7"/>
  <c r="D27" i="7"/>
  <c r="J26" i="7"/>
  <c r="D26" i="7"/>
  <c r="J25" i="7"/>
  <c r="D25" i="7"/>
  <c r="J24" i="7"/>
  <c r="D24" i="7"/>
  <c r="J23" i="7"/>
  <c r="D23" i="7"/>
  <c r="J22" i="7"/>
  <c r="D22" i="7"/>
  <c r="J21" i="7"/>
  <c r="D21" i="7"/>
  <c r="J20" i="7"/>
  <c r="D20" i="7"/>
  <c r="J19" i="7"/>
  <c r="D19" i="7"/>
  <c r="I13" i="7"/>
  <c r="H13" i="7"/>
  <c r="C13" i="7"/>
  <c r="B13" i="7"/>
  <c r="D13" i="7" s="1"/>
  <c r="J12" i="7"/>
  <c r="D12" i="7"/>
  <c r="J11" i="7"/>
  <c r="D11" i="7"/>
  <c r="J10" i="7"/>
  <c r="J13" i="7" s="1"/>
  <c r="D10" i="7"/>
  <c r="J88" i="6"/>
  <c r="I88" i="6"/>
  <c r="D88" i="6"/>
  <c r="C88" i="6"/>
  <c r="L88" i="6" s="1"/>
  <c r="B88" i="6"/>
  <c r="K88" i="6" s="1"/>
  <c r="J87" i="6"/>
  <c r="L87" i="6" s="1"/>
  <c r="L86" i="6"/>
  <c r="J86" i="6"/>
  <c r="K86" i="6" s="1"/>
  <c r="I86" i="6"/>
  <c r="E86" i="6"/>
  <c r="J85" i="6"/>
  <c r="L85" i="6" s="1"/>
  <c r="I85" i="6"/>
  <c r="E85" i="6"/>
  <c r="J84" i="6"/>
  <c r="L84" i="6" s="1"/>
  <c r="J83" i="6"/>
  <c r="L83" i="6" s="1"/>
  <c r="I83" i="6"/>
  <c r="E83" i="6"/>
  <c r="J82" i="6"/>
  <c r="K82" i="6" s="1"/>
  <c r="I82" i="6"/>
  <c r="J81" i="6"/>
  <c r="L81" i="6" s="1"/>
  <c r="I81" i="6"/>
  <c r="J80" i="6"/>
  <c r="K80" i="6" s="1"/>
  <c r="I80" i="6"/>
  <c r="E80" i="6"/>
  <c r="E66" i="6"/>
  <c r="D66" i="6"/>
  <c r="C66" i="6"/>
  <c r="B66" i="6"/>
  <c r="D65" i="6"/>
  <c r="D64" i="6"/>
  <c r="D63" i="6"/>
  <c r="D62" i="6"/>
  <c r="D61" i="6"/>
  <c r="D60" i="6"/>
  <c r="D59" i="6"/>
  <c r="D58" i="6"/>
  <c r="E46" i="6"/>
  <c r="D46" i="6"/>
  <c r="C46" i="6"/>
  <c r="B46" i="6"/>
  <c r="D45" i="6"/>
  <c r="D44" i="6"/>
  <c r="D43" i="6"/>
  <c r="D42" i="6"/>
  <c r="D41" i="6"/>
  <c r="K81" i="6" l="1"/>
  <c r="K84" i="6"/>
  <c r="L80" i="6"/>
  <c r="L82" i="6"/>
  <c r="K83" i="6"/>
  <c r="K85" i="6"/>
  <c r="K87" i="6"/>
  <c r="E88" i="6"/>
  <c r="G36" i="5" l="1"/>
  <c r="H36" i="5" s="1"/>
  <c r="J36" i="5" s="1"/>
  <c r="E36" i="5"/>
  <c r="H35" i="5"/>
  <c r="I35" i="5" s="1"/>
  <c r="I34" i="5"/>
  <c r="H34" i="5"/>
  <c r="J34" i="5" s="1"/>
  <c r="E34" i="5"/>
  <c r="H33" i="5"/>
  <c r="J33" i="5" s="1"/>
  <c r="E33" i="5"/>
  <c r="H32" i="5"/>
  <c r="J32" i="5" s="1"/>
  <c r="E32" i="5"/>
  <c r="H31" i="5"/>
  <c r="J31" i="5" s="1"/>
  <c r="E31" i="5"/>
  <c r="H30" i="5"/>
  <c r="J30" i="5" s="1"/>
  <c r="E30" i="5"/>
  <c r="K29" i="5"/>
  <c r="J29" i="5"/>
  <c r="L29" i="5" s="1"/>
  <c r="I29" i="5"/>
  <c r="J28" i="5"/>
  <c r="L28" i="5" s="1"/>
  <c r="I28" i="5"/>
  <c r="H28" i="5"/>
  <c r="E28" i="5"/>
  <c r="I27" i="5"/>
  <c r="H27" i="5"/>
  <c r="J27" i="5" s="1"/>
  <c r="E27" i="5"/>
  <c r="J26" i="5"/>
  <c r="L26" i="5" s="1"/>
  <c r="H26" i="5"/>
  <c r="I26" i="5" s="1"/>
  <c r="E26" i="5"/>
  <c r="L31" i="5" l="1"/>
  <c r="K31" i="5"/>
  <c r="L33" i="5"/>
  <c r="K33" i="5"/>
  <c r="K26" i="5"/>
  <c r="I31" i="5"/>
  <c r="I33" i="5"/>
  <c r="K28" i="5"/>
  <c r="J35" i="5"/>
  <c r="K35" i="5" s="1"/>
  <c r="I30" i="5"/>
  <c r="I32" i="5"/>
  <c r="L30" i="5"/>
  <c r="K30" i="5"/>
  <c r="L32" i="5"/>
  <c r="K32" i="5"/>
  <c r="L34" i="5"/>
  <c r="K34" i="5"/>
  <c r="L27" i="5"/>
  <c r="K27" i="5"/>
  <c r="L36" i="5"/>
  <c r="K36" i="5"/>
  <c r="L35" i="5"/>
  <c r="I36" i="5"/>
  <c r="K45" i="3" l="1"/>
  <c r="J45" i="3"/>
  <c r="I45" i="3"/>
  <c r="H45" i="3"/>
  <c r="G45" i="3"/>
  <c r="F45" i="3"/>
  <c r="E45" i="3"/>
  <c r="D45" i="3"/>
  <c r="C45" i="3"/>
  <c r="B45" i="3"/>
  <c r="L45" i="3" s="1"/>
  <c r="L44" i="3"/>
  <c r="L43" i="3"/>
  <c r="L42" i="3"/>
  <c r="L41" i="3"/>
  <c r="L40" i="3"/>
  <c r="L39" i="3"/>
  <c r="L38" i="3"/>
  <c r="L37" i="3"/>
  <c r="L36" i="3"/>
  <c r="L35" i="3"/>
  <c r="L34" i="3"/>
  <c r="C27" i="3"/>
  <c r="B27" i="3"/>
  <c r="D26" i="3"/>
  <c r="D25" i="3"/>
  <c r="D24" i="3"/>
  <c r="D23" i="3"/>
  <c r="D22" i="3"/>
  <c r="D21" i="3"/>
  <c r="D20" i="3"/>
  <c r="D19" i="3"/>
  <c r="D18" i="3"/>
  <c r="D17" i="3"/>
  <c r="D16" i="3"/>
  <c r="D27" i="3" s="1"/>
  <c r="G15" i="1"/>
  <c r="F15" i="1"/>
  <c r="D15" i="1"/>
  <c r="F14" i="1"/>
  <c r="D14" i="1"/>
  <c r="F13" i="1"/>
  <c r="D13" i="1"/>
</calcChain>
</file>

<file path=xl/sharedStrings.xml><?xml version="1.0" encoding="utf-8"?>
<sst xmlns="http://schemas.openxmlformats.org/spreadsheetml/2006/main" count="956" uniqueCount="239">
  <si>
    <t>Unidade de Análises e Programas</t>
  </si>
  <si>
    <t>Homes</t>
  </si>
  <si>
    <t>Mulleres</t>
  </si>
  <si>
    <t>Cálculo da ETC (Equivalencia a tempo completo) = (duración do contrato nun ano/365) x (xornada laboral dun traballador/37,5)</t>
  </si>
  <si>
    <t>Fonte: Meta4</t>
  </si>
  <si>
    <t>Data do informe: marzo 2020</t>
  </si>
  <si>
    <t>Promedio de idade</t>
  </si>
  <si>
    <t>Media total</t>
  </si>
  <si>
    <t>PDI por tipo</t>
  </si>
  <si>
    <t>% Mulleres</t>
  </si>
  <si>
    <t>Estranxeiros/as</t>
  </si>
  <si>
    <t>% Estranxeiros/as</t>
  </si>
  <si>
    <t>Servizo activo</t>
  </si>
  <si>
    <t>Total</t>
  </si>
  <si>
    <t>Funcionario</t>
  </si>
  <si>
    <t>Laboral</t>
  </si>
  <si>
    <t>PDI por categoría e sexo</t>
  </si>
  <si>
    <t>Axudante</t>
  </si>
  <si>
    <t>Axudante doutor/a</t>
  </si>
  <si>
    <t>Catedrático/a de Escola Universitaria</t>
  </si>
  <si>
    <t>Catedrático/a de Universidade</t>
  </si>
  <si>
    <t>Emérito</t>
  </si>
  <si>
    <t>Interino/a</t>
  </si>
  <si>
    <t>Lector/a</t>
  </si>
  <si>
    <t>Profesor/a contratado/a doutor/a</t>
  </si>
  <si>
    <t>Profesor/a titular de Escola Universitaria</t>
  </si>
  <si>
    <t>Profesor/a titular de Universidade</t>
  </si>
  <si>
    <t>Profesorado asociado</t>
  </si>
  <si>
    <t>Profesorado visitante</t>
  </si>
  <si>
    <t>ETC por categoría e sexo</t>
  </si>
  <si>
    <t>Total ETC*</t>
  </si>
  <si>
    <t>ETC* calculado sobre os efectivos a 31/12/2019</t>
  </si>
  <si>
    <t>PDI con vinculación permanente</t>
  </si>
  <si>
    <t>Por categoría, nacionalidade
e sexo</t>
  </si>
  <si>
    <t>Categoría</t>
  </si>
  <si>
    <t>Nacionalidade</t>
  </si>
  <si>
    <t>ITALIA</t>
  </si>
  <si>
    <t>REINO UNIDO</t>
  </si>
  <si>
    <t>ALEMAÑA</t>
  </si>
  <si>
    <t>COLOMBIA</t>
  </si>
  <si>
    <t>FRANCIA</t>
  </si>
  <si>
    <t>MÉXICO</t>
  </si>
  <si>
    <t>SUIZA</t>
  </si>
  <si>
    <t>CANADA</t>
  </si>
  <si>
    <t>IRLANDA</t>
  </si>
  <si>
    <t>PORTUGAL</t>
  </si>
  <si>
    <t>Por categoría, rama e sexo</t>
  </si>
  <si>
    <t>Artes e Humanidades</t>
  </si>
  <si>
    <t>Ciencias</t>
  </si>
  <si>
    <t>Ciencias da Saúde</t>
  </si>
  <si>
    <t>Ciencias Sociais e Xurídicas</t>
  </si>
  <si>
    <t>Enxeñaría e Arquitectura</t>
  </si>
  <si>
    <t>ETC do PDI por categoría, sexo e rama</t>
  </si>
  <si>
    <t>Por categoría, sexo e campus</t>
  </si>
  <si>
    <t>Ourense</t>
  </si>
  <si>
    <t>Pontevedra</t>
  </si>
  <si>
    <t>Vigo</t>
  </si>
  <si>
    <t>Por categoría, sexo e rango de idade</t>
  </si>
  <si>
    <t>De 20 a 29</t>
  </si>
  <si>
    <t>De 30 a 39</t>
  </si>
  <si>
    <t>De 40 a 49</t>
  </si>
  <si>
    <t>De 50 a 59</t>
  </si>
  <si>
    <t>De 60 ou máis</t>
  </si>
  <si>
    <t>PDI a 31/12/2019</t>
  </si>
  <si>
    <t>PDI doutor/a por sexo e categoría</t>
  </si>
  <si>
    <t>Homes
doutores</t>
  </si>
  <si>
    <t>Mulleres
doutoras</t>
  </si>
  <si>
    <t>% Doutores/as
sobre total</t>
  </si>
  <si>
    <t>Total xeral</t>
  </si>
  <si>
    <t>% Doutores/as UVIgo
sobre total Doutores/as</t>
  </si>
  <si>
    <t>PDI doutor/a por categoría, sexo e 
doutorado/a pola Uvigo si/non</t>
  </si>
  <si>
    <t>Doutores/as pola Uvigo</t>
  </si>
  <si>
    <t>Doutores/as fóra da Uvigo</t>
  </si>
  <si>
    <t>Total 
doutores/as</t>
  </si>
  <si>
    <t>PDI con sexenios e sexenios posibles
Só servizo activo</t>
  </si>
  <si>
    <t>Total 
Sexenios</t>
  </si>
  <si>
    <t>Total
Sexenios posibles</t>
  </si>
  <si>
    <t>Sexenios</t>
  </si>
  <si>
    <t>Sexenios 
posibles</t>
  </si>
  <si>
    <t>Sexenios e sexenios posibles por rama. 
Só servizo activo</t>
  </si>
  <si>
    <t>Total
sexenios</t>
  </si>
  <si>
    <t>Total
sexenios posibles</t>
  </si>
  <si>
    <t>Sexenios
posibles</t>
  </si>
  <si>
    <t>PDI con quinquenios
Só servizo activo</t>
  </si>
  <si>
    <t>PDI por tipo ao longo do 2019</t>
  </si>
  <si>
    <t>ETC por categoría
ao longo do ano 2019</t>
  </si>
  <si>
    <t>PDI por categoría ao longo do 2019</t>
  </si>
  <si>
    <t>ETC Homes</t>
  </si>
  <si>
    <t>ETC Mulleres</t>
  </si>
  <si>
    <t>ETC Total</t>
  </si>
  <si>
    <t>ETC do PDI por categoría, sexo e rama
ao longo do 2019</t>
  </si>
  <si>
    <t>Total ETC</t>
  </si>
  <si>
    <t>Cálculos de ETC sobre o persoal  PAS ao longo do ano 2019</t>
  </si>
  <si>
    <t>PAS por tipo</t>
  </si>
  <si>
    <t>Eventual/Alto cargo</t>
  </si>
  <si>
    <t>PAS en servizo activo</t>
  </si>
  <si>
    <t>PAS laboral 
por grupo e sexo</t>
  </si>
  <si>
    <t>PAS funcionario 
por grupo e sexo</t>
  </si>
  <si>
    <t>Eventuais/Altos cargos por grupo e sexo</t>
  </si>
  <si>
    <t>A1</t>
  </si>
  <si>
    <t>A2</t>
  </si>
  <si>
    <t>C1</t>
  </si>
  <si>
    <t>C2</t>
  </si>
  <si>
    <t>PAS convinculación permanente</t>
  </si>
  <si>
    <t>PAS promedio de idade</t>
  </si>
  <si>
    <t>Promedio</t>
  </si>
  <si>
    <t>PAS laboral por grupo, 
sexo e idade</t>
  </si>
  <si>
    <t>Persoal funcionario por grupo,
sexo e idade</t>
  </si>
  <si>
    <t xml:space="preserve">Total  </t>
  </si>
  <si>
    <t>PAS funcionario, eventual e altos cargos
por grupo, sexo e campus</t>
  </si>
  <si>
    <t>PAS laboral por grupo, 
sexo e campus</t>
  </si>
  <si>
    <t>PAS por tipo, sexo e 
centro de adscrición</t>
  </si>
  <si>
    <t>CAMPUS DE OURENSE</t>
  </si>
  <si>
    <t>CAMPUS DE PONTEVEDRA</t>
  </si>
  <si>
    <t>Tipo</t>
  </si>
  <si>
    <t>Biblioteca</t>
  </si>
  <si>
    <t>CACTI-Ourense</t>
  </si>
  <si>
    <t>Casa das Campás</t>
  </si>
  <si>
    <t>CITI</t>
  </si>
  <si>
    <t>Escola de Enxeñaría Forestal</t>
  </si>
  <si>
    <t>Edificio Campus da Auga</t>
  </si>
  <si>
    <t>Edificio Facultades</t>
  </si>
  <si>
    <t>Facultade de Ciencias da Educación e do Deporte</t>
  </si>
  <si>
    <t>Escola de Enxeñaría Aeronáutica e do Espazo</t>
  </si>
  <si>
    <t>Facultade de Belas Artes</t>
  </si>
  <si>
    <t>Escola Superior de Enxeñaría Informática</t>
  </si>
  <si>
    <t>Facultade de Ciencias Sociais e da Comunicación</t>
  </si>
  <si>
    <t>Facultade de Fisioterapia</t>
  </si>
  <si>
    <t>Facultade de Ciencias</t>
  </si>
  <si>
    <t>Pavillón polideportivo</t>
  </si>
  <si>
    <t>Servizos centrais do campus</t>
  </si>
  <si>
    <t>Facultade de Ciencias da Educación</t>
  </si>
  <si>
    <t>Fac. Ciencias Empresariais e Turismo</t>
  </si>
  <si>
    <t>Facultade de Dereito</t>
  </si>
  <si>
    <t>Facultade de Historia</t>
  </si>
  <si>
    <t>Pavilllón polideportivo</t>
  </si>
  <si>
    <t>Unidade administrativa de Ourense</t>
  </si>
  <si>
    <t>CAMPUS DE VIGO</t>
  </si>
  <si>
    <t>Biblioteca de Torrecedeira</t>
  </si>
  <si>
    <t>Biblioteca Central</t>
  </si>
  <si>
    <t>C.A.C.T.I.</t>
  </si>
  <si>
    <t>CACTI-CINBIO</t>
  </si>
  <si>
    <t>Consello Social</t>
  </si>
  <si>
    <t>Escola Universitaria de Estudos Empresariais</t>
  </si>
  <si>
    <t>Edificio Ernestina Otero</t>
  </si>
  <si>
    <t>Edificio Exeria</t>
  </si>
  <si>
    <t>Edificio Filomena Dato</t>
  </si>
  <si>
    <t>Edificio Función</t>
  </si>
  <si>
    <t>Edificio Miralles</t>
  </si>
  <si>
    <t>Escola de Eneñaría de Minas e Enerxía</t>
  </si>
  <si>
    <t>Escola de Enxeñaría de Telecomunicación</t>
  </si>
  <si>
    <t>Escola de Enxeñaría Industrial</t>
  </si>
  <si>
    <t>Estación de Ciencias Mariñas de Toralla</t>
  </si>
  <si>
    <t>Facultade de Bioloxía</t>
  </si>
  <si>
    <t>Facultade de Ciencias do Mar</t>
  </si>
  <si>
    <t>Facultade de CC. Económicas e Empresariais</t>
  </si>
  <si>
    <t>Facultade de CC. Xurídicas e do Traballo</t>
  </si>
  <si>
    <t>Facultade de Filoloxía e Tradución</t>
  </si>
  <si>
    <t>Facultade de Química</t>
  </si>
  <si>
    <t>Emérito/a</t>
  </si>
  <si>
    <t>Idade media por sexos</t>
  </si>
  <si>
    <t>Persoal investigador por TIPO</t>
  </si>
  <si>
    <t>% mulleres</t>
  </si>
  <si>
    <t>estranxeiros/as</t>
  </si>
  <si>
    <t>% estranxeiros/as</t>
  </si>
  <si>
    <t>Bolseiro/a de investigación e proxectos</t>
  </si>
  <si>
    <t>N.D.</t>
  </si>
  <si>
    <t>Persoal contratado con cargo a proxectos</t>
  </si>
  <si>
    <t>Persoal de programas de investigación</t>
  </si>
  <si>
    <t>Persoal técnico en programas de investigación</t>
  </si>
  <si>
    <t>Persoal investigador por tipo, sexo e rango de idade</t>
  </si>
  <si>
    <t>Persoal investigador por tipo, sexo e país estranxeiro</t>
  </si>
  <si>
    <t>País</t>
  </si>
  <si>
    <t>Venezuela</t>
  </si>
  <si>
    <t>Arxentina</t>
  </si>
  <si>
    <t>Desglose persoal investigador predoutoral</t>
  </si>
  <si>
    <t>Cuba</t>
  </si>
  <si>
    <t>INVESTIGADORES "PREDOCTORAL ESTATAL"</t>
  </si>
  <si>
    <t>Ecuador</t>
  </si>
  <si>
    <t>INVESTIGADORES "PREDOUTORAL - FPU"</t>
  </si>
  <si>
    <t>Federación rusa</t>
  </si>
  <si>
    <t>INVESTIGADORES "PREDOUTORAL FUNDACIÓNS"</t>
  </si>
  <si>
    <t>Hungría</t>
  </si>
  <si>
    <t>INVESTIGADORES "PREDOUTORAL UVIGO"</t>
  </si>
  <si>
    <t>India</t>
  </si>
  <si>
    <t>INVESTIGADORES "PREDOUTORAL XUNTA"</t>
  </si>
  <si>
    <t>Irán</t>
  </si>
  <si>
    <t>Irlanda</t>
  </si>
  <si>
    <t>Italia</t>
  </si>
  <si>
    <t>Paquistán</t>
  </si>
  <si>
    <t>Portugal</t>
  </si>
  <si>
    <t>Reino Unido</t>
  </si>
  <si>
    <t>República de Moldavia</t>
  </si>
  <si>
    <t>Romanía</t>
  </si>
  <si>
    <t>Turquía</t>
  </si>
  <si>
    <t>Alemaña</t>
  </si>
  <si>
    <t>Corea do Sul</t>
  </si>
  <si>
    <t>Desglose persoal investigador postdoutoral</t>
  </si>
  <si>
    <t>INVESTIGADORES "DISTINGUIDO UVIGO"</t>
  </si>
  <si>
    <t>Países Baixos</t>
  </si>
  <si>
    <t>INVESTIGADORES "DISTINGUIDOS ESTADO"</t>
  </si>
  <si>
    <t>INVESTIGADORES "JUAN DE LA CIERVA-FORMACIÓN"</t>
  </si>
  <si>
    <t>Marrocos</t>
  </si>
  <si>
    <t>INVESTIGADORES "JUAN DE LA CIERVA-INCORPORACIÓN"</t>
  </si>
  <si>
    <t>México</t>
  </si>
  <si>
    <t>INVESTIGADORES "PERIODO DE ORIENTACION POSDOUTORAL (POP)"</t>
  </si>
  <si>
    <t>INVESTIGADORES "POSDOUTORAL XUNTA"</t>
  </si>
  <si>
    <t>INVESTIGADORES "RAMÓN Y CAJAL"</t>
  </si>
  <si>
    <t>República Checa</t>
  </si>
  <si>
    <t>PROGRAMA "JOVENES INVESTIGADORES"</t>
  </si>
  <si>
    <t>Doutor/a por categoría, sexo e doutorado/a 
pola Uvigo si/non</t>
  </si>
  <si>
    <t>Total
doutores/as</t>
  </si>
  <si>
    <t>Persoal investigador por tipo ao longo do 2019</t>
  </si>
  <si>
    <t>ETC por tipo ao longo do 2019</t>
  </si>
  <si>
    <t>Persoal técnico de programas</t>
  </si>
  <si>
    <t>Persoal investigador por categoría ao longo do 2019</t>
  </si>
  <si>
    <t>ETC por categoría ao longo do 2019</t>
  </si>
  <si>
    <t>INVESTIGADORES "DISTINGUIDOS UVIGO"</t>
  </si>
  <si>
    <t>INVESTIGADORES "PROGRAMA MARIE CURIE"</t>
  </si>
  <si>
    <t>PERSOAL COLABORADOR EN INVESTIGACIÓN E DESENVOLVEMENTO</t>
  </si>
  <si>
    <t>PERSOAL INVESTIGACION E DESENVOLVEMENTO</t>
  </si>
  <si>
    <t>PERSOAL TECNICO APOIO DA ORI</t>
  </si>
  <si>
    <t>PERSOAL TECNICO APOIO- MEC</t>
  </si>
  <si>
    <t>PERSOAL TECNICO CATEDRA DE FEMINISMOS</t>
  </si>
  <si>
    <r>
      <rPr>
        <b/>
        <sz val="12"/>
        <rFont val="Calibri"/>
        <family val="2"/>
      </rPr>
      <t>PDI a 31/12/2019</t>
    </r>
    <r>
      <rPr>
        <b/>
        <sz val="12"/>
        <color indexed="9"/>
        <rFont val="Calibri"/>
        <family val="2"/>
      </rPr>
      <t xml:space="preserve">
</t>
    </r>
  </si>
  <si>
    <r>
      <rPr>
        <b/>
        <sz val="12"/>
        <rFont val="Calibri"/>
        <family val="2"/>
      </rPr>
      <t>PDI ao longo do 2019</t>
    </r>
    <r>
      <rPr>
        <b/>
        <sz val="12"/>
        <color indexed="9"/>
        <rFont val="Calibri"/>
        <family val="2"/>
      </rPr>
      <t xml:space="preserve">
</t>
    </r>
  </si>
  <si>
    <r>
      <rPr>
        <b/>
        <sz val="12"/>
        <rFont val="Calibri"/>
        <family val="2"/>
      </rPr>
      <t>Persoal investigador a 31/12/2019</t>
    </r>
    <r>
      <rPr>
        <b/>
        <sz val="12"/>
        <color indexed="9"/>
        <rFont val="Calibri"/>
        <family val="2"/>
      </rPr>
      <t xml:space="preserve">
</t>
    </r>
  </si>
  <si>
    <r>
      <rPr>
        <b/>
        <sz val="11"/>
        <rFont val="Calibri"/>
        <family val="2"/>
      </rPr>
      <t>Persoal investigador ao longo do 2019</t>
    </r>
    <r>
      <rPr>
        <b/>
        <sz val="11"/>
        <color indexed="9"/>
        <rFont val="Calibri"/>
        <family val="2"/>
      </rPr>
      <t xml:space="preserve">
</t>
    </r>
  </si>
  <si>
    <t>PAS
a 31/12/2019</t>
  </si>
  <si>
    <t>Persoal eventual e altos cargos por grupo, sexo e idade</t>
  </si>
  <si>
    <t>Persoal funcionario, eventual e altos cargos por grupo, sexo e estudos</t>
  </si>
  <si>
    <t>Ensinanzas básicas</t>
  </si>
  <si>
    <t>Ensinanzas medias</t>
  </si>
  <si>
    <t>Ensinanzas universitarias</t>
  </si>
  <si>
    <t>Persoal laboral, eventual e altos cargos por grupo, sexo e estudos</t>
  </si>
  <si>
    <t>1</t>
  </si>
  <si>
    <t>2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</si>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</sst>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9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sz val="1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9" tint="0.79998168889431442"/>
        <bgColor indexed="64"/>
      </patternFill>
    </fill>
    <fill>
      <gradientFill type="path" left="0.5" right="0.5" top="0.5" bottom="0.5">
        <stop position="0">
          <color theme="7" tint="0.80001220740379042"/>
        </stop>
        <stop position="1">
          <color theme="4" tint="0.80001220740379042"/>
        </stop>
      </gradient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2"/>
      </patternFill>
    </fill>
  </fills>
  <borders count="2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157">
    <xf numFmtId="0" fontId="0" fillId="0" borderId="0" xfId="0"/>
    <xf numFmtId="0" fontId="4" fillId="0" borderId="2" xfId="3" applyFont="1" applyBorder="1" applyAlignment="1">
      <alignment vertical="center" wrapText="1"/>
    </xf>
    <xf numFmtId="0" fontId="4" fillId="0" borderId="2" xfId="3" applyFont="1" applyBorder="1"/>
    <xf numFmtId="0" fontId="4" fillId="0" borderId="2" xfId="3" applyFont="1" applyBorder="1" applyAlignment="1">
      <alignment wrapText="1"/>
    </xf>
    <xf numFmtId="0" fontId="4" fillId="0" borderId="2" xfId="0" applyFont="1" applyBorder="1"/>
    <xf numFmtId="0" fontId="4" fillId="0" borderId="0" xfId="3" applyFont="1"/>
    <xf numFmtId="0" fontId="4" fillId="0" borderId="0" xfId="0" applyFont="1"/>
    <xf numFmtId="0" fontId="6" fillId="3" borderId="3" xfId="2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3" xfId="0" applyFont="1" applyBorder="1" applyAlignment="1">
      <alignment horizontal="center" vertical="center"/>
    </xf>
    <xf numFmtId="0" fontId="0" fillId="0" borderId="0" xfId="0" applyFont="1"/>
    <xf numFmtId="0" fontId="8" fillId="0" borderId="5" xfId="0" applyFont="1" applyFill="1" applyBorder="1"/>
    <xf numFmtId="0" fontId="8" fillId="0" borderId="3" xfId="0" applyFont="1" applyFill="1" applyBorder="1"/>
    <xf numFmtId="0" fontId="8" fillId="0" borderId="4" xfId="0" applyFont="1" applyFill="1" applyBorder="1"/>
    <xf numFmtId="0" fontId="8" fillId="0" borderId="0" xfId="0" applyFont="1" applyFill="1"/>
    <xf numFmtId="0" fontId="8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5" xfId="0" applyFont="1" applyBorder="1"/>
    <xf numFmtId="10" fontId="8" fillId="0" borderId="5" xfId="1" applyNumberFormat="1" applyFont="1" applyBorder="1"/>
    <xf numFmtId="0" fontId="8" fillId="0" borderId="5" xfId="1" applyNumberFormat="1" applyFont="1" applyBorder="1"/>
    <xf numFmtId="0" fontId="8" fillId="0" borderId="3" xfId="0" applyFont="1" applyBorder="1"/>
    <xf numFmtId="10" fontId="8" fillId="0" borderId="3" xfId="1" applyNumberFormat="1" applyFont="1" applyBorder="1"/>
    <xf numFmtId="0" fontId="8" fillId="0" borderId="3" xfId="1" applyNumberFormat="1" applyFont="1" applyBorder="1"/>
    <xf numFmtId="0" fontId="8" fillId="4" borderId="4" xfId="0" applyFont="1" applyFill="1" applyBorder="1"/>
    <xf numFmtId="10" fontId="8" fillId="4" borderId="4" xfId="1" applyNumberFormat="1" applyFont="1" applyFill="1" applyBorder="1"/>
    <xf numFmtId="0" fontId="8" fillId="4" borderId="4" xfId="1" applyNumberFormat="1" applyFont="1" applyFill="1" applyBorder="1"/>
    <xf numFmtId="2" fontId="8" fillId="0" borderId="5" xfId="0" applyNumberFormat="1" applyFont="1" applyBorder="1"/>
    <xf numFmtId="2" fontId="8" fillId="0" borderId="3" xfId="0" applyNumberFormat="1" applyFont="1" applyBorder="1"/>
    <xf numFmtId="2" fontId="8" fillId="4" borderId="4" xfId="0" applyNumberFormat="1" applyFont="1" applyFill="1" applyBorder="1"/>
    <xf numFmtId="0" fontId="9" fillId="0" borderId="0" xfId="0" applyFont="1" applyFill="1"/>
    <xf numFmtId="0" fontId="4" fillId="0" borderId="0" xfId="0" applyFont="1" applyFill="1"/>
    <xf numFmtId="0" fontId="8" fillId="0" borderId="0" xfId="0" applyFont="1" applyBorder="1"/>
    <xf numFmtId="0" fontId="8" fillId="0" borderId="0" xfId="0" applyFont="1" applyAlignme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0" borderId="0" xfId="0" applyFont="1" applyFill="1" applyBorder="1"/>
    <xf numFmtId="0" fontId="8" fillId="4" borderId="4" xfId="0" applyFont="1" applyFill="1" applyBorder="1" applyAlignment="1">
      <alignment horizontal="center"/>
    </xf>
    <xf numFmtId="0" fontId="4" fillId="0" borderId="0" xfId="3" applyFont="1" applyBorder="1"/>
    <xf numFmtId="0" fontId="6" fillId="5" borderId="3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4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3" xfId="0" applyNumberFormat="1" applyFont="1" applyBorder="1"/>
    <xf numFmtId="0" fontId="0" fillId="6" borderId="4" xfId="0" applyNumberFormat="1" applyFont="1" applyFill="1" applyBorder="1"/>
    <xf numFmtId="0" fontId="8" fillId="4" borderId="11" xfId="0" applyFont="1" applyFill="1" applyBorder="1" applyAlignment="1">
      <alignment horizontal="center" vertical="center"/>
    </xf>
    <xf numFmtId="0" fontId="10" fillId="0" borderId="2" xfId="3" applyFont="1" applyBorder="1" applyAlignment="1">
      <alignment vertical="center" wrapText="1"/>
    </xf>
    <xf numFmtId="0" fontId="10" fillId="0" borderId="2" xfId="3" applyFont="1" applyBorder="1"/>
    <xf numFmtId="0" fontId="10" fillId="0" borderId="2" xfId="3" applyFont="1" applyBorder="1" applyAlignment="1">
      <alignment wrapText="1"/>
    </xf>
    <xf numFmtId="0" fontId="10" fillId="0" borderId="2" xfId="0" applyFont="1" applyBorder="1"/>
    <xf numFmtId="0" fontId="10" fillId="0" borderId="0" xfId="0" applyFont="1"/>
    <xf numFmtId="0" fontId="10" fillId="0" borderId="0" xfId="3" applyFont="1"/>
    <xf numFmtId="0" fontId="8" fillId="7" borderId="4" xfId="0" applyFont="1" applyFill="1" applyBorder="1"/>
    <xf numFmtId="0" fontId="11" fillId="0" borderId="4" xfId="0" applyFont="1" applyBorder="1"/>
    <xf numFmtId="10" fontId="11" fillId="0" borderId="4" xfId="1" applyNumberFormat="1" applyFont="1" applyBorder="1"/>
    <xf numFmtId="2" fontId="11" fillId="0" borderId="4" xfId="0" applyNumberFormat="1" applyFont="1" applyBorder="1"/>
    <xf numFmtId="0" fontId="11" fillId="0" borderId="0" xfId="0" applyFont="1" applyBorder="1"/>
    <xf numFmtId="10" fontId="11" fillId="0" borderId="0" xfId="1" applyNumberFormat="1" applyFont="1" applyBorder="1"/>
    <xf numFmtId="0" fontId="11" fillId="0" borderId="0" xfId="0" applyFont="1" applyFill="1" applyBorder="1"/>
    <xf numFmtId="164" fontId="0" fillId="0" borderId="0" xfId="1" applyNumberFormat="1" applyFont="1"/>
    <xf numFmtId="2" fontId="0" fillId="0" borderId="0" xfId="0" applyNumberFormat="1"/>
    <xf numFmtId="0" fontId="11" fillId="0" borderId="4" xfId="0" applyFont="1" applyFill="1" applyBorder="1"/>
    <xf numFmtId="0" fontId="8" fillId="7" borderId="11" xfId="0" applyFont="1" applyFill="1" applyBorder="1" applyAlignment="1">
      <alignment horizontal="center" vertical="center"/>
    </xf>
    <xf numFmtId="0" fontId="8" fillId="7" borderId="11" xfId="0" applyFont="1" applyFill="1" applyBorder="1"/>
    <xf numFmtId="0" fontId="8" fillId="0" borderId="5" xfId="0" applyNumberFormat="1" applyFont="1" applyBorder="1" applyAlignment="1">
      <alignment horizontal="left" vertical="center"/>
    </xf>
    <xf numFmtId="10" fontId="8" fillId="0" borderId="5" xfId="0" applyNumberFormat="1" applyFont="1" applyBorder="1"/>
    <xf numFmtId="0" fontId="8" fillId="0" borderId="3" xfId="0" applyNumberFormat="1" applyFont="1" applyBorder="1" applyAlignment="1">
      <alignment horizontal="left" vertical="center"/>
    </xf>
    <xf numFmtId="10" fontId="8" fillId="0" borderId="3" xfId="0" applyNumberFormat="1" applyFont="1" applyBorder="1"/>
    <xf numFmtId="10" fontId="11" fillId="0" borderId="4" xfId="0" applyNumberFormat="1" applyFont="1" applyFill="1" applyBorder="1"/>
    <xf numFmtId="10" fontId="8" fillId="0" borderId="0" xfId="0" applyNumberFormat="1" applyFont="1" applyBorder="1"/>
    <xf numFmtId="2" fontId="11" fillId="0" borderId="4" xfId="0" applyNumberFormat="1" applyFont="1" applyFill="1" applyBorder="1"/>
    <xf numFmtId="2" fontId="11" fillId="0" borderId="0" xfId="0" applyNumberFormat="1" applyFont="1" applyFill="1" applyBorder="1"/>
    <xf numFmtId="0" fontId="8" fillId="0" borderId="13" xfId="0" applyFont="1" applyBorder="1"/>
    <xf numFmtId="0" fontId="8" fillId="0" borderId="14" xfId="0" applyFont="1" applyBorder="1"/>
    <xf numFmtId="0" fontId="11" fillId="0" borderId="11" xfId="0" applyFont="1" applyBorder="1"/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8" xfId="0" applyFont="1" applyBorder="1"/>
    <xf numFmtId="0" fontId="8" fillId="4" borderId="10" xfId="0" applyFont="1" applyFill="1" applyBorder="1"/>
    <xf numFmtId="0" fontId="5" fillId="0" borderId="0" xfId="3" applyFont="1" applyBorder="1" applyAlignment="1">
      <alignment horizontal="center" vertical="center" wrapText="1"/>
    </xf>
    <xf numFmtId="0" fontId="6" fillId="8" borderId="3" xfId="2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8" borderId="4" xfId="0" applyFont="1" applyFill="1" applyBorder="1"/>
    <xf numFmtId="0" fontId="8" fillId="8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/>
    </xf>
    <xf numFmtId="10" fontId="8" fillId="8" borderId="4" xfId="1" applyNumberFormat="1" applyFont="1" applyFill="1" applyBorder="1"/>
    <xf numFmtId="2" fontId="8" fillId="8" borderId="4" xfId="0" applyNumberFormat="1" applyFont="1" applyFill="1" applyBorder="1"/>
    <xf numFmtId="10" fontId="8" fillId="0" borderId="0" xfId="1" applyNumberFormat="1" applyFont="1" applyFill="1" applyBorder="1"/>
    <xf numFmtId="0" fontId="8" fillId="8" borderId="3" xfId="0" applyFont="1" applyFill="1" applyBorder="1" applyAlignment="1">
      <alignment horizontal="center" vertical="center"/>
    </xf>
    <xf numFmtId="10" fontId="8" fillId="0" borderId="0" xfId="0" applyNumberFormat="1" applyFont="1"/>
    <xf numFmtId="0" fontId="12" fillId="8" borderId="17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vertical="center" wrapText="1"/>
    </xf>
    <xf numFmtId="0" fontId="8" fillId="8" borderId="4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8" borderId="4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14" fillId="9" borderId="20" xfId="2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1" fillId="7" borderId="4" xfId="0" applyFont="1" applyFill="1" applyBorder="1"/>
  </cellXfs>
  <cellStyles count="4">
    <cellStyle name="Normal" xfId="0" builtinId="0"/>
    <cellStyle name="Normal 2 3" xfId="3"/>
    <cellStyle name="Porcentaje" xfId="1" builtinId="5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doutor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041759871518036E-2"/>
          <c:y val="0.15804100438615407"/>
          <c:w val="0.92695824012848194"/>
          <c:h val="0.3822930081877184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[2]táboas_2!$P$19</c:f>
              <c:strCache>
                <c:ptCount val="1"/>
                <c:pt idx="0">
                  <c:v>Doutores/as Uvigo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[2]táboas_2!$O$20:$O$29</c:f>
              <c:strCache>
                <c:ptCount val="10"/>
                <c:pt idx="0">
                  <c:v>Axudante doutor/a</c:v>
                </c:pt>
                <c:pt idx="1">
                  <c:v>Catedrático/a de Escola Universitaria</c:v>
                </c:pt>
                <c:pt idx="2">
                  <c:v>Catedrático/a de Universidade</c:v>
                </c:pt>
                <c:pt idx="3">
                  <c:v>Emérito/a</c:v>
                </c:pt>
                <c:pt idx="4">
                  <c:v>Interino/a</c:v>
                </c:pt>
                <c:pt idx="5">
                  <c:v>Profesor/a contratado/a doutor/a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  <c:pt idx="8">
                  <c:v>Profesorado asociado</c:v>
                </c:pt>
                <c:pt idx="9">
                  <c:v>Profesorado visitante</c:v>
                </c:pt>
              </c:strCache>
            </c:strRef>
          </c:cat>
          <c:val>
            <c:numRef>
              <c:f>[2]táboas_2!$P$20:$P$29</c:f>
              <c:numCache>
                <c:formatCode>General</c:formatCode>
                <c:ptCount val="10"/>
                <c:pt idx="0">
                  <c:v>27</c:v>
                </c:pt>
                <c:pt idx="1">
                  <c:v>5</c:v>
                </c:pt>
                <c:pt idx="2">
                  <c:v>23</c:v>
                </c:pt>
                <c:pt idx="3">
                  <c:v>0</c:v>
                </c:pt>
                <c:pt idx="4">
                  <c:v>7</c:v>
                </c:pt>
                <c:pt idx="5">
                  <c:v>180</c:v>
                </c:pt>
                <c:pt idx="6">
                  <c:v>5</c:v>
                </c:pt>
                <c:pt idx="7">
                  <c:v>244</c:v>
                </c:pt>
                <c:pt idx="8">
                  <c:v>48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0-4125-91F2-D3647F0E7025}"/>
            </c:ext>
          </c:extLst>
        </c:ser>
        <c:ser>
          <c:idx val="1"/>
          <c:order val="1"/>
          <c:tx>
            <c:strRef>
              <c:f>[2]táboas_2!$Q$19</c:f>
              <c:strCache>
                <c:ptCount val="1"/>
                <c:pt idx="0">
                  <c:v>Doutores/as non Uvigo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[2]táboas_2!$O$20:$O$29</c:f>
              <c:strCache>
                <c:ptCount val="10"/>
                <c:pt idx="0">
                  <c:v>Axudante doutor/a</c:v>
                </c:pt>
                <c:pt idx="1">
                  <c:v>Catedrático/a de Escola Universitaria</c:v>
                </c:pt>
                <c:pt idx="2">
                  <c:v>Catedrático/a de Universidade</c:v>
                </c:pt>
                <c:pt idx="3">
                  <c:v>Emérito/a</c:v>
                </c:pt>
                <c:pt idx="4">
                  <c:v>Interino/a</c:v>
                </c:pt>
                <c:pt idx="5">
                  <c:v>Profesor/a contratado/a doutor/a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  <c:pt idx="8">
                  <c:v>Profesorado asociado</c:v>
                </c:pt>
                <c:pt idx="9">
                  <c:v>Profesorado visitante</c:v>
                </c:pt>
              </c:strCache>
            </c:strRef>
          </c:cat>
          <c:val>
            <c:numRef>
              <c:f>[2]táboas_2!$Q$20:$Q$29</c:f>
              <c:numCache>
                <c:formatCode>General</c:formatCode>
                <c:ptCount val="10"/>
                <c:pt idx="0">
                  <c:v>27</c:v>
                </c:pt>
                <c:pt idx="1">
                  <c:v>5</c:v>
                </c:pt>
                <c:pt idx="2">
                  <c:v>23</c:v>
                </c:pt>
                <c:pt idx="3">
                  <c:v>7</c:v>
                </c:pt>
                <c:pt idx="4">
                  <c:v>7</c:v>
                </c:pt>
                <c:pt idx="5">
                  <c:v>180</c:v>
                </c:pt>
                <c:pt idx="6">
                  <c:v>5</c:v>
                </c:pt>
                <c:pt idx="7">
                  <c:v>244</c:v>
                </c:pt>
                <c:pt idx="8">
                  <c:v>48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0-4125-91F2-D3647F0E7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5458032"/>
        <c:axId val="575456944"/>
        <c:axId val="0"/>
      </c:bar3DChart>
      <c:catAx>
        <c:axId val="57545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456944"/>
        <c:crosses val="autoZero"/>
        <c:auto val="1"/>
        <c:lblAlgn val="ctr"/>
        <c:lblOffset val="100"/>
        <c:noMultiLvlLbl val="0"/>
      </c:catAx>
      <c:valAx>
        <c:axId val="57545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545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6014076332103"/>
          <c:y val="0.9362101989262066"/>
          <c:w val="0.43470834349770388"/>
          <c:h val="5.5831656278697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png"/><Relationship Id="rId2" Type="http://schemas.openxmlformats.org/officeDocument/2006/relationships/image" Target="../media/image9.png"/><Relationship Id="rId1" Type="http://schemas.openxmlformats.org/officeDocument/2006/relationships/image" Target="../media/image1.jpeg"/><Relationship Id="rId6" Type="http://schemas.openxmlformats.org/officeDocument/2006/relationships/chart" Target="../charts/chart1.xml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17.png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2</xdr:col>
      <xdr:colOff>276226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2670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9</xdr:row>
      <xdr:rowOff>9525</xdr:rowOff>
    </xdr:from>
    <xdr:to>
      <xdr:col>11</xdr:col>
      <xdr:colOff>269764</xdr:colOff>
      <xdr:row>24</xdr:row>
      <xdr:rowOff>79106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25146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149</xdr:row>
      <xdr:rowOff>114300</xdr:rowOff>
    </xdr:from>
    <xdr:to>
      <xdr:col>12</xdr:col>
      <xdr:colOff>174180</xdr:colOff>
      <xdr:row>166</xdr:row>
      <xdr:rowOff>2532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4200" y="26984325"/>
          <a:ext cx="5127180" cy="2840982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37</xdr:row>
      <xdr:rowOff>142875</xdr:rowOff>
    </xdr:from>
    <xdr:to>
      <xdr:col>11</xdr:col>
      <xdr:colOff>298339</xdr:colOff>
      <xdr:row>54</xdr:row>
      <xdr:rowOff>69581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38950" y="7620000"/>
          <a:ext cx="4584589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0</xdr:row>
      <xdr:rowOff>123825</xdr:rowOff>
    </xdr:from>
    <xdr:to>
      <xdr:col>1</xdr:col>
      <xdr:colOff>704850</xdr:colOff>
      <xdr:row>0</xdr:row>
      <xdr:rowOff>657225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7" y="123825"/>
          <a:ext cx="2638428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46</xdr:row>
      <xdr:rowOff>95250</xdr:rowOff>
    </xdr:from>
    <xdr:to>
      <xdr:col>11</xdr:col>
      <xdr:colOff>250714</xdr:colOff>
      <xdr:row>62</xdr:row>
      <xdr:rowOff>145781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6075" y="9267825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12</xdr:col>
      <xdr:colOff>478699</xdr:colOff>
      <xdr:row>45</xdr:row>
      <xdr:rowOff>84548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91225" y="5067300"/>
          <a:ext cx="6279424" cy="3999323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66</xdr:row>
      <xdr:rowOff>47625</xdr:rowOff>
    </xdr:from>
    <xdr:to>
      <xdr:col>12</xdr:col>
      <xdr:colOff>362346</xdr:colOff>
      <xdr:row>83</xdr:row>
      <xdr:rowOff>28813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81900" y="12611100"/>
          <a:ext cx="4572396" cy="2743438"/>
        </a:xfrm>
        <a:prstGeom prst="rect">
          <a:avLst/>
        </a:prstGeom>
      </xdr:spPr>
    </xdr:pic>
    <xdr:clientData/>
  </xdr:twoCellAnchor>
  <xdr:twoCellAnchor editAs="oneCell">
    <xdr:from>
      <xdr:col>8</xdr:col>
      <xdr:colOff>742950</xdr:colOff>
      <xdr:row>4</xdr:row>
      <xdr:rowOff>0</xdr:rowOff>
    </xdr:from>
    <xdr:to>
      <xdr:col>14</xdr:col>
      <xdr:colOff>743346</xdr:colOff>
      <xdr:row>20</xdr:row>
      <xdr:rowOff>28813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86900" y="1866900"/>
          <a:ext cx="4572396" cy="274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0</xdr:row>
      <xdr:rowOff>123825</xdr:rowOff>
    </xdr:from>
    <xdr:to>
      <xdr:col>1</xdr:col>
      <xdr:colOff>742950</xdr:colOff>
      <xdr:row>0</xdr:row>
      <xdr:rowOff>657225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6" y="123825"/>
          <a:ext cx="2905129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</xdr:row>
      <xdr:rowOff>142875</xdr:rowOff>
    </xdr:from>
    <xdr:to>
      <xdr:col>14</xdr:col>
      <xdr:colOff>22114</xdr:colOff>
      <xdr:row>18</xdr:row>
      <xdr:rowOff>107681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186690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51</xdr:row>
      <xdr:rowOff>171450</xdr:rowOff>
    </xdr:from>
    <xdr:to>
      <xdr:col>15</xdr:col>
      <xdr:colOff>221045</xdr:colOff>
      <xdr:row>65</xdr:row>
      <xdr:rowOff>88631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0050" y="11029950"/>
          <a:ext cx="5145470" cy="2755631"/>
        </a:xfrm>
        <a:prstGeom prst="rect">
          <a:avLst/>
        </a:prstGeom>
      </xdr:spPr>
    </xdr:pic>
    <xdr:clientData/>
  </xdr:twoCellAnchor>
  <xdr:twoCellAnchor editAs="oneCell">
    <xdr:from>
      <xdr:col>8</xdr:col>
      <xdr:colOff>409575</xdr:colOff>
      <xdr:row>66</xdr:row>
      <xdr:rowOff>104775</xdr:rowOff>
    </xdr:from>
    <xdr:to>
      <xdr:col>14</xdr:col>
      <xdr:colOff>422164</xdr:colOff>
      <xdr:row>83</xdr:row>
      <xdr:rowOff>162589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20050" y="13992225"/>
          <a:ext cx="4584589" cy="326773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14</xdr:col>
      <xdr:colOff>652791</xdr:colOff>
      <xdr:row>99</xdr:row>
      <xdr:rowOff>60056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48475" y="17487900"/>
          <a:ext cx="5986791" cy="2755631"/>
        </a:xfrm>
        <a:prstGeom prst="rect">
          <a:avLst/>
        </a:prstGeom>
      </xdr:spPr>
    </xdr:pic>
    <xdr:clientData/>
  </xdr:twoCellAnchor>
  <xdr:twoCellAnchor>
    <xdr:from>
      <xdr:col>13</xdr:col>
      <xdr:colOff>19050</xdr:colOff>
      <xdr:row>21</xdr:row>
      <xdr:rowOff>0</xdr:rowOff>
    </xdr:from>
    <xdr:to>
      <xdr:col>21</xdr:col>
      <xdr:colOff>104774</xdr:colOff>
      <xdr:row>41</xdr:row>
      <xdr:rowOff>180975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704850</xdr:colOff>
      <xdr:row>37</xdr:row>
      <xdr:rowOff>57150</xdr:rowOff>
    </xdr:from>
    <xdr:to>
      <xdr:col>9</xdr:col>
      <xdr:colOff>418776</xdr:colOff>
      <xdr:row>52</xdr:row>
      <xdr:rowOff>174756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43325" y="8248650"/>
          <a:ext cx="5047926" cy="29751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0</xdr:row>
      <xdr:rowOff>114300</xdr:rowOff>
    </xdr:from>
    <xdr:to>
      <xdr:col>1</xdr:col>
      <xdr:colOff>504825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7" y="114300"/>
          <a:ext cx="26479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7</xdr:row>
      <xdr:rowOff>152400</xdr:rowOff>
    </xdr:from>
    <xdr:to>
      <xdr:col>12</xdr:col>
      <xdr:colOff>2324496</xdr:colOff>
      <xdr:row>24</xdr:row>
      <xdr:rowOff>66913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686B9-92B1-4D72-8B05-15D4911B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100" y="2476500"/>
          <a:ext cx="4572396" cy="2743438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35</xdr:row>
      <xdr:rowOff>9525</xdr:rowOff>
    </xdr:from>
    <xdr:to>
      <xdr:col>11</xdr:col>
      <xdr:colOff>438546</xdr:colOff>
      <xdr:row>51</xdr:row>
      <xdr:rowOff>76438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534AC9-1801-4CC0-8304-D07737521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7010400"/>
          <a:ext cx="4572396" cy="2743438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55</xdr:row>
      <xdr:rowOff>9525</xdr:rowOff>
    </xdr:from>
    <xdr:to>
      <xdr:col>11</xdr:col>
      <xdr:colOff>486171</xdr:colOff>
      <xdr:row>71</xdr:row>
      <xdr:rowOff>124063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4195C3-E45B-4191-85AB-90D2145E4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81775" y="10334625"/>
          <a:ext cx="4572396" cy="2743438"/>
        </a:xfrm>
        <a:prstGeom prst="rect">
          <a:avLst/>
        </a:prstGeom>
      </xdr:spPr>
    </xdr:pic>
    <xdr:clientData/>
  </xdr:twoCellAnchor>
  <xdr:twoCellAnchor>
    <xdr:from>
      <xdr:col>0</xdr:col>
      <xdr:colOff>114298</xdr:colOff>
      <xdr:row>0</xdr:row>
      <xdr:rowOff>123825</xdr:rowOff>
    </xdr:from>
    <xdr:to>
      <xdr:col>0</xdr:col>
      <xdr:colOff>2581276</xdr:colOff>
      <xdr:row>0</xdr:row>
      <xdr:rowOff>657225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8" y="123825"/>
          <a:ext cx="2466978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600075</xdr:colOff>
      <xdr:row>71</xdr:row>
      <xdr:rowOff>0</xdr:rowOff>
    </xdr:from>
    <xdr:to>
      <xdr:col>22</xdr:col>
      <xdr:colOff>612353</xdr:colOff>
      <xdr:row>91</xdr:row>
      <xdr:rowOff>42593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30075" y="12954000"/>
          <a:ext cx="9784928" cy="34811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0</xdr:row>
      <xdr:rowOff>123825</xdr:rowOff>
    </xdr:from>
    <xdr:to>
      <xdr:col>1</xdr:col>
      <xdr:colOff>228599</xdr:colOff>
      <xdr:row>0</xdr:row>
      <xdr:rowOff>657225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7" y="123825"/>
          <a:ext cx="2562227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SIIU/m&#243;dulo%20bolsas%20e%20axudas/20132014_documentaci&#243;n/FICHEROS_BECARIOS_UNIV_V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19/2019_PERSOAL/PDI/2019_PDI%20a%2031%20de%20decembro%20(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I_31-12-2019"/>
      <sheetName val="traballo_total"/>
      <sheetName val="PDI_para indicador RRHH"/>
      <sheetName val="dinámicas_PDI_RRHH"/>
      <sheetName val="táboas_1"/>
      <sheetName val="táboas_2"/>
      <sheetName val="PDI_a_31_12_2019"/>
      <sheetName val="PDI_a_31_12_2019_II"/>
      <sheetName val="PDI_ao longo do ano_EJC"/>
      <sheetName val="dinámicas_táboas_longo do ano"/>
      <sheetName val="PDI_ao longo 2019"/>
    </sheetNames>
    <sheetDataSet>
      <sheetData sheetId="0"/>
      <sheetData sheetId="1"/>
      <sheetData sheetId="2"/>
      <sheetData sheetId="3"/>
      <sheetData sheetId="4"/>
      <sheetData sheetId="5">
        <row r="19">
          <cell r="P19" t="str">
            <v>Doutores/as Uvigo</v>
          </cell>
          <cell r="Q19" t="str">
            <v>Doutores/as non Uvigo</v>
          </cell>
        </row>
        <row r="20">
          <cell r="O20" t="str">
            <v>Axudante doutor/a</v>
          </cell>
          <cell r="P20">
            <v>27</v>
          </cell>
          <cell r="Q20">
            <v>27</v>
          </cell>
        </row>
        <row r="21">
          <cell r="O21" t="str">
            <v>Catedrático/a de Escola Universitaria</v>
          </cell>
          <cell r="P21">
            <v>5</v>
          </cell>
          <cell r="Q21">
            <v>5</v>
          </cell>
        </row>
        <row r="22">
          <cell r="O22" t="str">
            <v>Catedrático/a de Universidade</v>
          </cell>
          <cell r="P22">
            <v>23</v>
          </cell>
          <cell r="Q22">
            <v>23</v>
          </cell>
        </row>
        <row r="23">
          <cell r="O23" t="str">
            <v>Emérito/a</v>
          </cell>
          <cell r="P23">
            <v>0</v>
          </cell>
          <cell r="Q23">
            <v>7</v>
          </cell>
        </row>
        <row r="24">
          <cell r="O24" t="str">
            <v>Interino/a</v>
          </cell>
          <cell r="P24">
            <v>7</v>
          </cell>
          <cell r="Q24">
            <v>7</v>
          </cell>
        </row>
        <row r="25">
          <cell r="O25" t="str">
            <v>Profesor/a contratado/a doutor/a</v>
          </cell>
          <cell r="P25">
            <v>180</v>
          </cell>
          <cell r="Q25">
            <v>180</v>
          </cell>
        </row>
        <row r="26">
          <cell r="O26" t="str">
            <v>Profesor/a titular de Escola Universitaria</v>
          </cell>
          <cell r="P26">
            <v>5</v>
          </cell>
          <cell r="Q26">
            <v>5</v>
          </cell>
        </row>
        <row r="27">
          <cell r="O27" t="str">
            <v>Profesor/a titular de Universidade</v>
          </cell>
          <cell r="P27">
            <v>244</v>
          </cell>
          <cell r="Q27">
            <v>244</v>
          </cell>
        </row>
        <row r="28">
          <cell r="O28" t="str">
            <v>Profesorado asociado</v>
          </cell>
          <cell r="P28">
            <v>48</v>
          </cell>
          <cell r="Q28">
            <v>48</v>
          </cell>
        </row>
        <row r="29">
          <cell r="O29" t="str">
            <v>Profesorado visitante</v>
          </cell>
          <cell r="P29">
            <v>0</v>
          </cell>
          <cell r="Q29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00"/>
  <sheetViews>
    <sheetView tabSelected="1" workbookViewId="0">
      <selection activeCell="E2" sqref="E2"/>
    </sheetView>
  </sheetViews>
  <sheetFormatPr baseColWidth="10" defaultColWidth="11.42578125" defaultRowHeight="12.75" x14ac:dyDescent="0.2"/>
  <cols>
    <col min="1" max="1" width="32.7109375" style="8" customWidth="1"/>
    <col min="2" max="2" width="13.42578125" style="8" customWidth="1"/>
    <col min="3" max="3" width="14.5703125" style="8" bestFit="1" customWidth="1"/>
    <col min="4" max="6" width="11.42578125" style="8"/>
    <col min="7" max="7" width="17.85546875" style="8" customWidth="1"/>
    <col min="8" max="8" width="11.42578125" style="8"/>
    <col min="9" max="9" width="19.7109375" style="8" bestFit="1" customWidth="1"/>
    <col min="10" max="12" width="11.42578125" style="8"/>
    <col min="13" max="13" width="19.5703125" style="8" customWidth="1"/>
    <col min="14" max="14" width="17.7109375" style="8" customWidth="1"/>
    <col min="15" max="16384" width="11.42578125" style="8"/>
  </cols>
  <sheetData>
    <row r="1" spans="1:256" s="51" customFormat="1" ht="57" customHeight="1" thickBot="1" x14ac:dyDescent="0.3">
      <c r="A1" s="47"/>
      <c r="B1" s="48"/>
      <c r="C1" s="48"/>
      <c r="D1" s="49"/>
      <c r="E1" s="50"/>
      <c r="F1" s="50"/>
      <c r="G1" s="48"/>
      <c r="H1" s="48"/>
      <c r="I1" s="48"/>
      <c r="J1" s="116" t="s">
        <v>0</v>
      </c>
      <c r="K1" s="116"/>
      <c r="L1" s="116"/>
      <c r="M1" s="116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ht="46.5" x14ac:dyDescent="0.2">
      <c r="A2" s="150" t="s">
        <v>228</v>
      </c>
    </row>
    <row r="4" spans="1:256" ht="15" x14ac:dyDescent="0.25">
      <c r="A4" s="10" t="s">
        <v>4</v>
      </c>
    </row>
    <row r="5" spans="1:256" ht="15" x14ac:dyDescent="0.25">
      <c r="A5" s="10" t="s">
        <v>5</v>
      </c>
    </row>
    <row r="7" spans="1:256" x14ac:dyDescent="0.2">
      <c r="A7" s="8" t="s">
        <v>3</v>
      </c>
      <c r="M7" s="103" t="s">
        <v>92</v>
      </c>
      <c r="N7" s="103"/>
      <c r="O7" s="41"/>
    </row>
    <row r="11" spans="1:256" ht="13.5" thickBot="1" x14ac:dyDescent="0.25">
      <c r="A11" s="53" t="s">
        <v>93</v>
      </c>
      <c r="B11" s="102" t="s">
        <v>1</v>
      </c>
      <c r="C11" s="102" t="s">
        <v>2</v>
      </c>
      <c r="D11" s="102" t="s">
        <v>9</v>
      </c>
      <c r="E11" s="102" t="s">
        <v>13</v>
      </c>
      <c r="F11" s="102" t="s">
        <v>30</v>
      </c>
      <c r="M11" s="53" t="s">
        <v>93</v>
      </c>
      <c r="N11" s="102" t="s">
        <v>1</v>
      </c>
      <c r="O11" s="102" t="s">
        <v>2</v>
      </c>
      <c r="P11" s="102" t="s">
        <v>9</v>
      </c>
      <c r="Q11" s="102" t="s">
        <v>13</v>
      </c>
      <c r="R11" s="102" t="s">
        <v>91</v>
      </c>
    </row>
    <row r="12" spans="1:256" ht="13.5" thickTop="1" x14ac:dyDescent="0.2">
      <c r="A12" s="17" t="s">
        <v>94</v>
      </c>
      <c r="B12" s="17">
        <v>4</v>
      </c>
      <c r="C12" s="17">
        <v>3</v>
      </c>
      <c r="D12" s="18">
        <f>C12/E12</f>
        <v>0.42857142857142855</v>
      </c>
      <c r="E12" s="17">
        <v>7</v>
      </c>
      <c r="F12" s="26">
        <v>6.1780821917808222</v>
      </c>
      <c r="M12" s="17" t="s">
        <v>94</v>
      </c>
      <c r="N12" s="17">
        <v>5</v>
      </c>
      <c r="O12" s="17">
        <v>3</v>
      </c>
      <c r="P12" s="18">
        <f>O12/Q12</f>
        <v>0.375</v>
      </c>
      <c r="Q12" s="17">
        <v>8</v>
      </c>
      <c r="R12" s="26">
        <v>6.7</v>
      </c>
    </row>
    <row r="13" spans="1:256" x14ac:dyDescent="0.2">
      <c r="A13" s="20" t="s">
        <v>14</v>
      </c>
      <c r="B13" s="20">
        <v>90</v>
      </c>
      <c r="C13" s="20">
        <v>338</v>
      </c>
      <c r="D13" s="21">
        <f>C13/E13</f>
        <v>0.78971962616822433</v>
      </c>
      <c r="E13" s="20">
        <v>428</v>
      </c>
      <c r="F13" s="27">
        <v>415.17899543378985</v>
      </c>
      <c r="M13" s="20" t="s">
        <v>14</v>
      </c>
      <c r="N13" s="20">
        <v>107</v>
      </c>
      <c r="O13" s="20">
        <v>405</v>
      </c>
      <c r="P13" s="18">
        <f t="shared" ref="P13:P15" si="0">O13/Q13</f>
        <v>0.791015625</v>
      </c>
      <c r="Q13" s="20">
        <v>512</v>
      </c>
      <c r="R13" s="27">
        <v>480.23</v>
      </c>
    </row>
    <row r="14" spans="1:256" x14ac:dyDescent="0.2">
      <c r="A14" s="20" t="s">
        <v>15</v>
      </c>
      <c r="B14" s="20">
        <v>234</v>
      </c>
      <c r="C14" s="20">
        <v>160</v>
      </c>
      <c r="D14" s="21">
        <f>C14/E14</f>
        <v>0.40609137055837563</v>
      </c>
      <c r="E14" s="20">
        <v>394</v>
      </c>
      <c r="F14" s="27">
        <v>375.33265972602754</v>
      </c>
      <c r="M14" s="20" t="s">
        <v>15</v>
      </c>
      <c r="N14" s="20">
        <v>421</v>
      </c>
      <c r="O14" s="20">
        <v>358</v>
      </c>
      <c r="P14" s="18">
        <f t="shared" si="0"/>
        <v>0.4595635430038511</v>
      </c>
      <c r="Q14" s="20">
        <v>779</v>
      </c>
      <c r="R14" s="27">
        <v>473.28</v>
      </c>
    </row>
    <row r="15" spans="1:256" ht="13.5" thickBot="1" x14ac:dyDescent="0.25">
      <c r="A15" s="54" t="s">
        <v>13</v>
      </c>
      <c r="B15" s="54">
        <v>328</v>
      </c>
      <c r="C15" s="54">
        <v>501</v>
      </c>
      <c r="D15" s="55">
        <f>C15/E15</f>
        <v>0.60434258142340169</v>
      </c>
      <c r="E15" s="54">
        <v>829</v>
      </c>
      <c r="F15" s="56">
        <v>796.68973735159818</v>
      </c>
      <c r="M15" s="54" t="s">
        <v>13</v>
      </c>
      <c r="N15" s="54">
        <f>SUM(N12:N14)</f>
        <v>533</v>
      </c>
      <c r="O15" s="54">
        <f>SUM(O12:O14)</f>
        <v>766</v>
      </c>
      <c r="P15" s="55">
        <f t="shared" si="0"/>
        <v>0.58968437259430329</v>
      </c>
      <c r="Q15" s="54">
        <f>N15+O15</f>
        <v>1299</v>
      </c>
      <c r="R15" s="56">
        <v>960.21</v>
      </c>
    </row>
    <row r="16" spans="1:256" ht="13.5" thickTop="1" x14ac:dyDescent="0.2">
      <c r="A16" s="29" t="s">
        <v>31</v>
      </c>
      <c r="B16" s="57"/>
      <c r="C16" s="57"/>
      <c r="D16" s="58"/>
      <c r="E16" s="57"/>
      <c r="F16" s="57"/>
      <c r="N16" s="59"/>
      <c r="O16" s="59"/>
      <c r="P16" s="59"/>
      <c r="Q16" s="59"/>
    </row>
    <row r="17" spans="1:19" x14ac:dyDescent="0.2">
      <c r="A17" s="57"/>
      <c r="B17" s="57"/>
      <c r="C17" s="57"/>
      <c r="D17" s="58"/>
      <c r="E17" s="57"/>
      <c r="F17" s="57"/>
      <c r="N17" s="59"/>
      <c r="O17" s="59"/>
      <c r="P17" s="59"/>
      <c r="Q17" s="59"/>
    </row>
    <row r="18" spans="1:19" ht="15" x14ac:dyDescent="0.25">
      <c r="A18" s="57"/>
      <c r="B18" s="57"/>
      <c r="C18" s="57"/>
      <c r="D18" s="58"/>
      <c r="E18" s="57"/>
      <c r="F18" s="57"/>
      <c r="M18"/>
      <c r="N18"/>
      <c r="O18"/>
      <c r="P18"/>
      <c r="Q18" s="60"/>
    </row>
    <row r="19" spans="1:19" ht="15" x14ac:dyDescent="0.25">
      <c r="A19" s="57"/>
      <c r="B19" s="57"/>
      <c r="C19" s="57"/>
      <c r="D19" s="58"/>
      <c r="E19" s="57"/>
      <c r="F19" s="57"/>
      <c r="M19"/>
      <c r="N19"/>
      <c r="O19"/>
      <c r="P19"/>
      <c r="Q19" s="60"/>
    </row>
    <row r="20" spans="1:19" ht="15" x14ac:dyDescent="0.25">
      <c r="B20" s="57"/>
      <c r="C20" s="57"/>
      <c r="D20" s="58"/>
      <c r="E20" s="57"/>
      <c r="F20" s="57"/>
      <c r="M20"/>
      <c r="N20"/>
      <c r="O20"/>
      <c r="P20"/>
      <c r="Q20" s="60"/>
    </row>
    <row r="21" spans="1:19" ht="15.75" thickBot="1" x14ac:dyDescent="0.3">
      <c r="A21" s="53" t="s">
        <v>95</v>
      </c>
      <c r="B21" s="102" t="s">
        <v>1</v>
      </c>
      <c r="C21" s="102" t="s">
        <v>2</v>
      </c>
      <c r="D21" s="102" t="s">
        <v>13</v>
      </c>
      <c r="E21" s="57"/>
      <c r="F21" s="57"/>
      <c r="M21"/>
      <c r="N21"/>
      <c r="O21"/>
      <c r="P21"/>
      <c r="Q21" s="60"/>
    </row>
    <row r="22" spans="1:19" ht="15.75" thickTop="1" x14ac:dyDescent="0.25">
      <c r="A22" s="17" t="s">
        <v>94</v>
      </c>
      <c r="B22" s="17">
        <v>4</v>
      </c>
      <c r="C22" s="17">
        <v>3</v>
      </c>
      <c r="D22" s="17">
        <v>7</v>
      </c>
      <c r="E22" s="57"/>
      <c r="F22" s="57"/>
      <c r="N22"/>
      <c r="O22"/>
      <c r="P22"/>
      <c r="Q22"/>
      <c r="R22"/>
      <c r="S22"/>
    </row>
    <row r="23" spans="1:19" ht="15" x14ac:dyDescent="0.25">
      <c r="A23" s="20" t="s">
        <v>14</v>
      </c>
      <c r="B23" s="20">
        <v>90</v>
      </c>
      <c r="C23" s="20">
        <v>336</v>
      </c>
      <c r="D23" s="20">
        <v>426</v>
      </c>
      <c r="E23" s="57"/>
      <c r="F23" s="57"/>
      <c r="N23"/>
      <c r="O23"/>
      <c r="P23"/>
      <c r="Q23"/>
      <c r="R23" s="60"/>
      <c r="S23" s="61"/>
    </row>
    <row r="24" spans="1:19" ht="15" x14ac:dyDescent="0.25">
      <c r="A24" s="20" t="s">
        <v>15</v>
      </c>
      <c r="B24" s="20">
        <v>234</v>
      </c>
      <c r="C24" s="20">
        <v>159</v>
      </c>
      <c r="D24" s="20">
        <v>393</v>
      </c>
      <c r="E24" s="57"/>
      <c r="F24" s="57"/>
      <c r="N24"/>
      <c r="O24"/>
      <c r="P24"/>
      <c r="Q24"/>
      <c r="R24" s="60"/>
      <c r="S24" s="61"/>
    </row>
    <row r="25" spans="1:19" ht="15.75" thickBot="1" x14ac:dyDescent="0.3">
      <c r="A25" s="62" t="s">
        <v>13</v>
      </c>
      <c r="B25" s="62">
        <v>328</v>
      </c>
      <c r="C25" s="62">
        <v>498</v>
      </c>
      <c r="D25" s="62">
        <v>826</v>
      </c>
      <c r="E25" s="57"/>
      <c r="F25" s="57"/>
      <c r="N25"/>
      <c r="O25"/>
      <c r="P25"/>
      <c r="Q25"/>
      <c r="R25" s="60"/>
      <c r="S25" s="61"/>
    </row>
    <row r="26" spans="1:19" ht="15.75" thickTop="1" x14ac:dyDescent="0.25">
      <c r="N26"/>
      <c r="O26"/>
      <c r="P26"/>
      <c r="Q26"/>
      <c r="R26" s="60"/>
      <c r="S26" s="61"/>
    </row>
    <row r="29" spans="1:19" ht="15" customHeight="1" x14ac:dyDescent="0.2">
      <c r="A29" s="112" t="s">
        <v>96</v>
      </c>
      <c r="G29" s="112" t="s">
        <v>97</v>
      </c>
      <c r="M29" s="107" t="s">
        <v>98</v>
      </c>
    </row>
    <row r="30" spans="1:19" ht="15" customHeight="1" thickBot="1" x14ac:dyDescent="0.25">
      <c r="A30" s="113"/>
      <c r="B30" s="63" t="s">
        <v>1</v>
      </c>
      <c r="C30" s="102" t="s">
        <v>2</v>
      </c>
      <c r="D30" s="102" t="s">
        <v>9</v>
      </c>
      <c r="E30" s="102" t="s">
        <v>13</v>
      </c>
      <c r="G30" s="113"/>
      <c r="H30" s="64" t="s">
        <v>1</v>
      </c>
      <c r="I30" s="53" t="s">
        <v>2</v>
      </c>
      <c r="J30" s="53" t="s">
        <v>9</v>
      </c>
      <c r="K30" s="53" t="s">
        <v>13</v>
      </c>
      <c r="M30" s="108"/>
      <c r="N30" s="64" t="s">
        <v>1</v>
      </c>
      <c r="O30" s="53" t="s">
        <v>2</v>
      </c>
      <c r="P30" s="53" t="s">
        <v>9</v>
      </c>
      <c r="Q30" s="53" t="s">
        <v>13</v>
      </c>
    </row>
    <row r="31" spans="1:19" ht="13.5" thickTop="1" x14ac:dyDescent="0.2">
      <c r="A31" s="65">
        <v>1</v>
      </c>
      <c r="B31" s="17">
        <v>33</v>
      </c>
      <c r="C31" s="17">
        <v>37</v>
      </c>
      <c r="D31" s="66">
        <f>C31/E31</f>
        <v>0.52857142857142858</v>
      </c>
      <c r="E31" s="17">
        <v>70</v>
      </c>
      <c r="G31" s="17" t="s">
        <v>99</v>
      </c>
      <c r="H31" s="17">
        <v>5</v>
      </c>
      <c r="I31" s="17">
        <v>5</v>
      </c>
      <c r="J31" s="66">
        <f>I31/K31</f>
        <v>0.5</v>
      </c>
      <c r="K31" s="17">
        <v>10</v>
      </c>
      <c r="M31" s="17" t="s">
        <v>99</v>
      </c>
      <c r="N31" s="17">
        <v>3</v>
      </c>
      <c r="O31" s="17">
        <v>3</v>
      </c>
      <c r="P31" s="66">
        <f>O31/Q31</f>
        <v>0.5</v>
      </c>
      <c r="Q31" s="17">
        <v>6</v>
      </c>
    </row>
    <row r="32" spans="1:19" x14ac:dyDescent="0.2">
      <c r="A32" s="67">
        <v>2</v>
      </c>
      <c r="B32" s="20">
        <v>5</v>
      </c>
      <c r="C32" s="20">
        <v>8</v>
      </c>
      <c r="D32" s="68">
        <f>C32/E32</f>
        <v>0.61538461538461542</v>
      </c>
      <c r="E32" s="20">
        <v>13</v>
      </c>
      <c r="G32" s="20" t="s">
        <v>100</v>
      </c>
      <c r="H32" s="20">
        <v>17</v>
      </c>
      <c r="I32" s="20">
        <v>55</v>
      </c>
      <c r="J32" s="68">
        <f>I32/K32</f>
        <v>0.76388888888888884</v>
      </c>
      <c r="K32" s="20">
        <v>72</v>
      </c>
      <c r="M32" s="20" t="s">
        <v>100</v>
      </c>
      <c r="N32" s="20">
        <v>1</v>
      </c>
      <c r="O32" s="20"/>
      <c r="P32" s="68">
        <f>O32/Q32</f>
        <v>0</v>
      </c>
      <c r="Q32" s="20">
        <v>1</v>
      </c>
    </row>
    <row r="33" spans="1:17" ht="13.5" thickBot="1" x14ac:dyDescent="0.25">
      <c r="A33" s="67">
        <v>3</v>
      </c>
      <c r="B33" s="20">
        <v>112</v>
      </c>
      <c r="C33" s="20">
        <v>62</v>
      </c>
      <c r="D33" s="68">
        <f>C33/E33</f>
        <v>0.35632183908045978</v>
      </c>
      <c r="E33" s="20">
        <v>174</v>
      </c>
      <c r="G33" s="20" t="s">
        <v>101</v>
      </c>
      <c r="H33" s="20">
        <v>48</v>
      </c>
      <c r="I33" s="20">
        <v>184</v>
      </c>
      <c r="J33" s="68">
        <f>I33/K33</f>
        <v>0.7931034482758621</v>
      </c>
      <c r="K33" s="20">
        <v>232</v>
      </c>
      <c r="M33" s="62" t="s">
        <v>13</v>
      </c>
      <c r="N33" s="62">
        <v>4</v>
      </c>
      <c r="O33" s="62">
        <v>3</v>
      </c>
      <c r="P33" s="69">
        <f>O33/Q33</f>
        <v>0.42857142857142855</v>
      </c>
      <c r="Q33" s="62">
        <v>7</v>
      </c>
    </row>
    <row r="34" spans="1:17" ht="13.5" thickTop="1" x14ac:dyDescent="0.2">
      <c r="A34" s="67">
        <v>4</v>
      </c>
      <c r="B34" s="20">
        <v>84</v>
      </c>
      <c r="C34" s="20">
        <v>53</v>
      </c>
      <c r="D34" s="68">
        <f>C34/E34</f>
        <v>0.38686131386861317</v>
      </c>
      <c r="E34" s="20">
        <v>137</v>
      </c>
      <c r="G34" s="20" t="s">
        <v>102</v>
      </c>
      <c r="H34" s="20">
        <v>20</v>
      </c>
      <c r="I34" s="20">
        <v>94</v>
      </c>
      <c r="J34" s="68">
        <f>I34/K34</f>
        <v>0.82456140350877194</v>
      </c>
      <c r="K34" s="20">
        <v>114</v>
      </c>
    </row>
    <row r="35" spans="1:17" ht="13.5" thickBot="1" x14ac:dyDescent="0.25">
      <c r="A35" s="62" t="s">
        <v>13</v>
      </c>
      <c r="B35" s="62">
        <v>234</v>
      </c>
      <c r="C35" s="62">
        <v>160</v>
      </c>
      <c r="D35" s="69">
        <f>C35/E35</f>
        <v>0.40609137055837563</v>
      </c>
      <c r="E35" s="62">
        <v>394</v>
      </c>
      <c r="G35" s="62" t="s">
        <v>13</v>
      </c>
      <c r="H35" s="62">
        <v>90</v>
      </c>
      <c r="I35" s="62">
        <v>338</v>
      </c>
      <c r="J35" s="69">
        <f>I35/K35</f>
        <v>0.78971962616822433</v>
      </c>
      <c r="K35" s="62">
        <v>428</v>
      </c>
    </row>
    <row r="36" spans="1:17" ht="13.5" thickTop="1" x14ac:dyDescent="0.2"/>
    <row r="40" spans="1:17" ht="13.5" thickBot="1" x14ac:dyDescent="0.25">
      <c r="A40" s="53" t="s">
        <v>103</v>
      </c>
      <c r="B40" s="102" t="s">
        <v>1</v>
      </c>
      <c r="C40" s="102" t="s">
        <v>2</v>
      </c>
      <c r="D40" s="102" t="s">
        <v>9</v>
      </c>
      <c r="E40" s="102" t="s">
        <v>13</v>
      </c>
    </row>
    <row r="41" spans="1:17" ht="13.5" thickTop="1" x14ac:dyDescent="0.2">
      <c r="A41" s="17" t="s">
        <v>14</v>
      </c>
      <c r="B41" s="17">
        <v>71</v>
      </c>
      <c r="C41" s="17">
        <v>239</v>
      </c>
      <c r="D41" s="66">
        <f>C41/E41</f>
        <v>0.7709677419354839</v>
      </c>
      <c r="E41" s="17">
        <v>310</v>
      </c>
    </row>
    <row r="42" spans="1:17" x14ac:dyDescent="0.2">
      <c r="A42" s="20" t="s">
        <v>15</v>
      </c>
      <c r="B42" s="20">
        <v>154</v>
      </c>
      <c r="C42" s="20">
        <v>98</v>
      </c>
      <c r="D42" s="68">
        <f>C42/E42</f>
        <v>0.3888888888888889</v>
      </c>
      <c r="E42" s="20">
        <v>252</v>
      </c>
    </row>
    <row r="43" spans="1:17" ht="13.5" thickBot="1" x14ac:dyDescent="0.25">
      <c r="A43" s="62" t="s">
        <v>13</v>
      </c>
      <c r="B43" s="62">
        <f>SUM(B41:B42)</f>
        <v>225</v>
      </c>
      <c r="C43" s="62">
        <f>SUM(C41:C42)</f>
        <v>337</v>
      </c>
      <c r="D43" s="69">
        <f>C43/E43</f>
        <v>0.59964412811387902</v>
      </c>
      <c r="E43" s="62">
        <f>SUM(E41:E42)</f>
        <v>562</v>
      </c>
    </row>
    <row r="44" spans="1:17" ht="13.5" thickTop="1" x14ac:dyDescent="0.2">
      <c r="B44" s="31"/>
      <c r="C44" s="31"/>
      <c r="D44" s="70"/>
      <c r="E44" s="31"/>
    </row>
    <row r="45" spans="1:17" x14ac:dyDescent="0.2">
      <c r="A45" s="31"/>
      <c r="B45" s="31"/>
      <c r="C45" s="31"/>
      <c r="D45" s="70"/>
      <c r="E45" s="31"/>
    </row>
    <row r="46" spans="1:17" ht="13.5" thickBot="1" x14ac:dyDescent="0.25">
      <c r="A46" s="53" t="s">
        <v>104</v>
      </c>
      <c r="B46" s="102" t="s">
        <v>1</v>
      </c>
      <c r="C46" s="102" t="s">
        <v>2</v>
      </c>
      <c r="D46" s="102" t="s">
        <v>105</v>
      </c>
    </row>
    <row r="47" spans="1:17" ht="13.5" thickTop="1" x14ac:dyDescent="0.2">
      <c r="A47" s="17" t="s">
        <v>94</v>
      </c>
      <c r="B47" s="26">
        <v>49.75</v>
      </c>
      <c r="C47" s="26">
        <v>47.66</v>
      </c>
      <c r="D47" s="26">
        <v>48.85</v>
      </c>
    </row>
    <row r="48" spans="1:17" x14ac:dyDescent="0.2">
      <c r="A48" s="20" t="s">
        <v>14</v>
      </c>
      <c r="B48" s="27">
        <v>50.23</v>
      </c>
      <c r="C48" s="27">
        <v>50.61</v>
      </c>
      <c r="D48" s="27">
        <v>50.53</v>
      </c>
    </row>
    <row r="49" spans="1:17" x14ac:dyDescent="0.2">
      <c r="A49" s="20" t="s">
        <v>15</v>
      </c>
      <c r="B49" s="27">
        <v>50.42</v>
      </c>
      <c r="C49" s="27">
        <v>50.58</v>
      </c>
      <c r="D49" s="27">
        <v>50.49</v>
      </c>
    </row>
    <row r="50" spans="1:17" ht="13.5" thickBot="1" x14ac:dyDescent="0.25">
      <c r="A50" s="62" t="s">
        <v>13</v>
      </c>
      <c r="B50" s="71">
        <f>AVERAGE(B47:B49)</f>
        <v>50.133333333333326</v>
      </c>
      <c r="C50" s="71">
        <f>AVERAGE(C47:C49)</f>
        <v>49.616666666666667</v>
      </c>
      <c r="D50" s="71">
        <f>AVERAGE(D47:D49)</f>
        <v>49.956666666666671</v>
      </c>
    </row>
    <row r="51" spans="1:17" ht="13.5" thickTop="1" x14ac:dyDescent="0.2">
      <c r="B51" s="72"/>
      <c r="C51" s="72"/>
      <c r="D51" s="72"/>
    </row>
    <row r="52" spans="1:17" x14ac:dyDescent="0.2">
      <c r="A52" s="59"/>
      <c r="B52" s="72"/>
      <c r="C52" s="72"/>
      <c r="D52" s="72"/>
    </row>
    <row r="53" spans="1:17" x14ac:dyDescent="0.2">
      <c r="A53" s="59"/>
      <c r="B53" s="72"/>
      <c r="C53" s="72"/>
      <c r="D53" s="72"/>
    </row>
    <row r="54" spans="1:17" x14ac:dyDescent="0.2">
      <c r="A54" s="59"/>
      <c r="B54" s="72"/>
      <c r="C54" s="72"/>
      <c r="D54" s="72"/>
    </row>
    <row r="55" spans="1:17" x14ac:dyDescent="0.2">
      <c r="A55" s="59"/>
      <c r="B55" s="72"/>
      <c r="C55" s="72"/>
      <c r="D55" s="72"/>
    </row>
    <row r="56" spans="1:17" x14ac:dyDescent="0.2">
      <c r="A56" s="59"/>
      <c r="B56" s="72"/>
      <c r="C56" s="72"/>
      <c r="D56" s="72"/>
    </row>
    <row r="57" spans="1:17" x14ac:dyDescent="0.2">
      <c r="A57" s="59"/>
      <c r="B57" s="31"/>
      <c r="C57" s="31"/>
      <c r="D57" s="70"/>
      <c r="E57" s="31"/>
    </row>
    <row r="58" spans="1:17" x14ac:dyDescent="0.2">
      <c r="A58" s="31"/>
      <c r="B58" s="31"/>
      <c r="C58" s="31"/>
      <c r="D58" s="70"/>
      <c r="E58" s="31"/>
    </row>
    <row r="59" spans="1:17" ht="25.5" customHeight="1" x14ac:dyDescent="0.2">
      <c r="A59" s="107" t="s">
        <v>106</v>
      </c>
      <c r="B59" s="109" t="s">
        <v>58</v>
      </c>
      <c r="C59" s="109"/>
      <c r="D59" s="109"/>
      <c r="E59" s="109" t="s">
        <v>59</v>
      </c>
      <c r="F59" s="109"/>
      <c r="G59" s="109"/>
      <c r="H59" s="109" t="s">
        <v>60</v>
      </c>
      <c r="I59" s="109"/>
      <c r="J59" s="109"/>
      <c r="K59" s="109" t="s">
        <v>61</v>
      </c>
      <c r="L59" s="109"/>
      <c r="M59" s="109"/>
      <c r="N59" s="109" t="s">
        <v>62</v>
      </c>
      <c r="O59" s="109"/>
      <c r="P59" s="109"/>
      <c r="Q59" s="109" t="s">
        <v>68</v>
      </c>
    </row>
    <row r="60" spans="1:17" ht="13.5" customHeight="1" thickBot="1" x14ac:dyDescent="0.25">
      <c r="A60" s="108"/>
      <c r="B60" s="53" t="s">
        <v>1</v>
      </c>
      <c r="C60" s="53" t="s">
        <v>2</v>
      </c>
      <c r="D60" s="53" t="s">
        <v>13</v>
      </c>
      <c r="E60" s="53" t="s">
        <v>1</v>
      </c>
      <c r="F60" s="53" t="s">
        <v>2</v>
      </c>
      <c r="G60" s="53" t="s">
        <v>13</v>
      </c>
      <c r="H60" s="53" t="s">
        <v>1</v>
      </c>
      <c r="I60" s="53" t="s">
        <v>2</v>
      </c>
      <c r="J60" s="53" t="s">
        <v>13</v>
      </c>
      <c r="K60" s="53" t="s">
        <v>1</v>
      </c>
      <c r="L60" s="53" t="s">
        <v>2</v>
      </c>
      <c r="M60" s="53" t="s">
        <v>13</v>
      </c>
      <c r="N60" s="53" t="s">
        <v>1</v>
      </c>
      <c r="O60" s="53" t="s">
        <v>2</v>
      </c>
      <c r="P60" s="53" t="s">
        <v>13</v>
      </c>
      <c r="Q60" s="115"/>
    </row>
    <row r="61" spans="1:17" ht="13.5" thickTop="1" x14ac:dyDescent="0.2">
      <c r="A61" s="100">
        <v>1</v>
      </c>
      <c r="B61" s="17"/>
      <c r="C61" s="17"/>
      <c r="D61" s="17"/>
      <c r="E61" s="17">
        <v>1</v>
      </c>
      <c r="F61" s="17">
        <v>6</v>
      </c>
      <c r="G61" s="17">
        <v>7</v>
      </c>
      <c r="H61" s="17">
        <v>19</v>
      </c>
      <c r="I61" s="17">
        <v>18</v>
      </c>
      <c r="J61" s="17">
        <v>37</v>
      </c>
      <c r="K61" s="17">
        <v>11</v>
      </c>
      <c r="L61" s="17">
        <v>10</v>
      </c>
      <c r="M61" s="17">
        <v>21</v>
      </c>
      <c r="N61" s="17">
        <v>2</v>
      </c>
      <c r="O61" s="17">
        <v>3</v>
      </c>
      <c r="P61" s="17">
        <v>5</v>
      </c>
      <c r="Q61" s="17">
        <v>70</v>
      </c>
    </row>
    <row r="62" spans="1:17" x14ac:dyDescent="0.2">
      <c r="A62" s="101">
        <v>2</v>
      </c>
      <c r="B62" s="20"/>
      <c r="C62" s="20"/>
      <c r="D62" s="20"/>
      <c r="E62" s="20"/>
      <c r="F62" s="20"/>
      <c r="G62" s="20"/>
      <c r="H62" s="20">
        <v>2</v>
      </c>
      <c r="I62" s="20">
        <v>1</v>
      </c>
      <c r="J62" s="20">
        <v>3</v>
      </c>
      <c r="K62" s="20">
        <v>3</v>
      </c>
      <c r="L62" s="20">
        <v>5</v>
      </c>
      <c r="M62" s="20">
        <v>8</v>
      </c>
      <c r="N62" s="20"/>
      <c r="O62" s="20">
        <v>2</v>
      </c>
      <c r="P62" s="20">
        <v>2</v>
      </c>
      <c r="Q62" s="20">
        <v>13</v>
      </c>
    </row>
    <row r="63" spans="1:17" x14ac:dyDescent="0.2">
      <c r="A63" s="101">
        <v>3</v>
      </c>
      <c r="B63" s="20">
        <v>1</v>
      </c>
      <c r="C63" s="20"/>
      <c r="D63" s="20">
        <v>1</v>
      </c>
      <c r="E63" s="20">
        <v>9</v>
      </c>
      <c r="F63" s="20">
        <v>3</v>
      </c>
      <c r="G63" s="20">
        <v>12</v>
      </c>
      <c r="H63" s="20">
        <v>33</v>
      </c>
      <c r="I63" s="20">
        <v>22</v>
      </c>
      <c r="J63" s="20">
        <v>55</v>
      </c>
      <c r="K63" s="20">
        <v>53</v>
      </c>
      <c r="L63" s="20">
        <v>33</v>
      </c>
      <c r="M63" s="20">
        <v>86</v>
      </c>
      <c r="N63" s="20">
        <v>16</v>
      </c>
      <c r="O63" s="20">
        <v>4</v>
      </c>
      <c r="P63" s="20">
        <v>20</v>
      </c>
      <c r="Q63" s="20">
        <v>174</v>
      </c>
    </row>
    <row r="64" spans="1:17" x14ac:dyDescent="0.2">
      <c r="A64" s="101">
        <v>4</v>
      </c>
      <c r="B64" s="20">
        <v>1</v>
      </c>
      <c r="C64" s="20"/>
      <c r="D64" s="20">
        <v>1</v>
      </c>
      <c r="E64" s="20">
        <v>3</v>
      </c>
      <c r="F64" s="20">
        <v>1</v>
      </c>
      <c r="G64" s="20">
        <v>4</v>
      </c>
      <c r="H64" s="20">
        <v>33</v>
      </c>
      <c r="I64" s="20">
        <v>19</v>
      </c>
      <c r="J64" s="20">
        <v>52</v>
      </c>
      <c r="K64" s="20">
        <v>38</v>
      </c>
      <c r="L64" s="20">
        <v>25</v>
      </c>
      <c r="M64" s="20">
        <v>63</v>
      </c>
      <c r="N64" s="20">
        <v>9</v>
      </c>
      <c r="O64" s="20">
        <v>8</v>
      </c>
      <c r="P64" s="20">
        <v>17</v>
      </c>
      <c r="Q64" s="20">
        <v>137</v>
      </c>
    </row>
    <row r="65" spans="1:17" ht="13.5" thickBot="1" x14ac:dyDescent="0.25">
      <c r="A65" s="54" t="s">
        <v>13</v>
      </c>
      <c r="B65" s="54">
        <v>2</v>
      </c>
      <c r="C65" s="54"/>
      <c r="D65" s="54">
        <v>2</v>
      </c>
      <c r="E65" s="54">
        <v>13</v>
      </c>
      <c r="F65" s="54">
        <v>10</v>
      </c>
      <c r="G65" s="54">
        <v>23</v>
      </c>
      <c r="H65" s="54">
        <v>87</v>
      </c>
      <c r="I65" s="54">
        <v>60</v>
      </c>
      <c r="J65" s="54">
        <v>147</v>
      </c>
      <c r="K65" s="54">
        <v>105</v>
      </c>
      <c r="L65" s="54">
        <v>73</v>
      </c>
      <c r="M65" s="54">
        <v>178</v>
      </c>
      <c r="N65" s="54">
        <v>27</v>
      </c>
      <c r="O65" s="54">
        <v>17</v>
      </c>
      <c r="P65" s="54">
        <v>44</v>
      </c>
      <c r="Q65" s="54">
        <v>394</v>
      </c>
    </row>
    <row r="66" spans="1:17" ht="13.5" thickTop="1" x14ac:dyDescent="0.2">
      <c r="B66" s="31"/>
      <c r="C66" s="31"/>
      <c r="D66" s="70"/>
      <c r="E66" s="31"/>
    </row>
    <row r="67" spans="1:17" x14ac:dyDescent="0.2">
      <c r="A67" s="31"/>
      <c r="B67" s="31"/>
      <c r="C67" s="31"/>
      <c r="D67" s="70"/>
      <c r="E67" s="31"/>
    </row>
    <row r="68" spans="1:17" ht="38.25" customHeight="1" x14ac:dyDescent="0.2">
      <c r="A68" s="107" t="s">
        <v>107</v>
      </c>
      <c r="B68" s="109" t="s">
        <v>59</v>
      </c>
      <c r="C68" s="109"/>
      <c r="D68" s="109"/>
      <c r="E68" s="109" t="s">
        <v>60</v>
      </c>
      <c r="F68" s="109"/>
      <c r="G68" s="109"/>
      <c r="H68" s="109" t="s">
        <v>61</v>
      </c>
      <c r="I68" s="109"/>
      <c r="J68" s="109"/>
      <c r="K68" s="109" t="s">
        <v>62</v>
      </c>
      <c r="L68" s="109"/>
      <c r="M68" s="109"/>
      <c r="N68" s="109" t="s">
        <v>68</v>
      </c>
    </row>
    <row r="69" spans="1:17" ht="13.5" customHeight="1" thickBot="1" x14ac:dyDescent="0.25">
      <c r="A69" s="108"/>
      <c r="B69" s="102" t="s">
        <v>1</v>
      </c>
      <c r="C69" s="102" t="s">
        <v>2</v>
      </c>
      <c r="D69" s="102" t="s">
        <v>13</v>
      </c>
      <c r="E69" s="102" t="s">
        <v>1</v>
      </c>
      <c r="F69" s="102" t="s">
        <v>2</v>
      </c>
      <c r="G69" s="102" t="s">
        <v>13</v>
      </c>
      <c r="H69" s="102" t="s">
        <v>1</v>
      </c>
      <c r="I69" s="102" t="s">
        <v>2</v>
      </c>
      <c r="J69" s="102" t="s">
        <v>13</v>
      </c>
      <c r="K69" s="102" t="s">
        <v>1</v>
      </c>
      <c r="L69" s="102" t="s">
        <v>2</v>
      </c>
      <c r="M69" s="102" t="s">
        <v>13</v>
      </c>
      <c r="N69" s="115"/>
    </row>
    <row r="70" spans="1:17" ht="13.5" thickTop="1" x14ac:dyDescent="0.2">
      <c r="A70" s="17" t="s">
        <v>99</v>
      </c>
      <c r="B70" s="17"/>
      <c r="C70" s="17">
        <v>1</v>
      </c>
      <c r="D70" s="17">
        <v>1</v>
      </c>
      <c r="E70" s="17">
        <v>1</v>
      </c>
      <c r="F70" s="17">
        <v>1</v>
      </c>
      <c r="G70" s="17">
        <v>2</v>
      </c>
      <c r="H70" s="17">
        <v>4</v>
      </c>
      <c r="I70" s="17">
        <v>2</v>
      </c>
      <c r="J70" s="17">
        <v>6</v>
      </c>
      <c r="K70" s="17"/>
      <c r="L70" s="17">
        <v>1</v>
      </c>
      <c r="M70" s="17">
        <v>1</v>
      </c>
      <c r="N70" s="17">
        <v>10</v>
      </c>
    </row>
    <row r="71" spans="1:17" x14ac:dyDescent="0.2">
      <c r="A71" s="20" t="s">
        <v>100</v>
      </c>
      <c r="B71" s="20"/>
      <c r="C71" s="20">
        <v>1</v>
      </c>
      <c r="D71" s="20">
        <v>1</v>
      </c>
      <c r="E71" s="20">
        <v>1</v>
      </c>
      <c r="F71" s="20">
        <v>6</v>
      </c>
      <c r="G71" s="20">
        <v>7</v>
      </c>
      <c r="H71" s="20">
        <v>14</v>
      </c>
      <c r="I71" s="20">
        <v>39</v>
      </c>
      <c r="J71" s="20">
        <v>53</v>
      </c>
      <c r="K71" s="20">
        <v>2</v>
      </c>
      <c r="L71" s="20">
        <v>9</v>
      </c>
      <c r="M71" s="20">
        <v>11</v>
      </c>
      <c r="N71" s="20">
        <v>72</v>
      </c>
    </row>
    <row r="72" spans="1:17" x14ac:dyDescent="0.2">
      <c r="A72" s="20" t="s">
        <v>101</v>
      </c>
      <c r="B72" s="20">
        <v>1</v>
      </c>
      <c r="C72" s="20"/>
      <c r="D72" s="20">
        <v>1</v>
      </c>
      <c r="E72" s="20">
        <v>18</v>
      </c>
      <c r="F72" s="20">
        <v>56</v>
      </c>
      <c r="G72" s="20">
        <v>74</v>
      </c>
      <c r="H72" s="20">
        <v>25</v>
      </c>
      <c r="I72" s="20">
        <v>111</v>
      </c>
      <c r="J72" s="20">
        <v>136</v>
      </c>
      <c r="K72" s="20">
        <v>4</v>
      </c>
      <c r="L72" s="20">
        <v>17</v>
      </c>
      <c r="M72" s="20">
        <v>21</v>
      </c>
      <c r="N72" s="20">
        <v>232</v>
      </c>
    </row>
    <row r="73" spans="1:17" x14ac:dyDescent="0.2">
      <c r="A73" s="20" t="s">
        <v>102</v>
      </c>
      <c r="B73" s="20">
        <v>6</v>
      </c>
      <c r="C73" s="20">
        <v>23</v>
      </c>
      <c r="D73" s="20">
        <v>29</v>
      </c>
      <c r="E73" s="20">
        <v>10</v>
      </c>
      <c r="F73" s="20">
        <v>44</v>
      </c>
      <c r="G73" s="20">
        <v>54</v>
      </c>
      <c r="H73" s="20">
        <v>2</v>
      </c>
      <c r="I73" s="20">
        <v>25</v>
      </c>
      <c r="J73" s="20">
        <v>27</v>
      </c>
      <c r="K73" s="20">
        <v>2</v>
      </c>
      <c r="L73" s="20">
        <v>2</v>
      </c>
      <c r="M73" s="20">
        <v>4</v>
      </c>
      <c r="N73" s="20">
        <v>114</v>
      </c>
    </row>
    <row r="74" spans="1:17" ht="13.5" thickBot="1" x14ac:dyDescent="0.25">
      <c r="A74" s="54" t="s">
        <v>13</v>
      </c>
      <c r="B74" s="54">
        <v>7</v>
      </c>
      <c r="C74" s="54">
        <v>25</v>
      </c>
      <c r="D74" s="54">
        <v>32</v>
      </c>
      <c r="E74" s="54">
        <v>30</v>
      </c>
      <c r="F74" s="54">
        <v>107</v>
      </c>
      <c r="G74" s="54">
        <v>137</v>
      </c>
      <c r="H74" s="54">
        <v>45</v>
      </c>
      <c r="I74" s="54">
        <v>177</v>
      </c>
      <c r="J74" s="54">
        <v>222</v>
      </c>
      <c r="K74" s="54">
        <v>8</v>
      </c>
      <c r="L74" s="54">
        <v>29</v>
      </c>
      <c r="M74" s="54">
        <v>37</v>
      </c>
      <c r="N74" s="54">
        <v>428</v>
      </c>
    </row>
    <row r="75" spans="1:17" ht="13.5" thickTop="1" x14ac:dyDescent="0.2">
      <c r="B75" s="31"/>
      <c r="C75" s="31"/>
      <c r="D75" s="70"/>
      <c r="E75" s="31"/>
    </row>
    <row r="76" spans="1:17" x14ac:dyDescent="0.2">
      <c r="A76" s="31"/>
    </row>
    <row r="77" spans="1:17" ht="15" customHeight="1" x14ac:dyDescent="0.2">
      <c r="A77" s="107" t="s">
        <v>229</v>
      </c>
      <c r="B77" s="109" t="s">
        <v>59</v>
      </c>
      <c r="C77" s="109"/>
      <c r="D77" s="109"/>
      <c r="E77" s="109" t="s">
        <v>60</v>
      </c>
      <c r="F77" s="109"/>
      <c r="G77" s="109"/>
      <c r="H77" s="109" t="s">
        <v>61</v>
      </c>
      <c r="I77" s="109"/>
      <c r="J77" s="109"/>
      <c r="K77" s="109" t="s">
        <v>62</v>
      </c>
      <c r="L77" s="109"/>
      <c r="M77" s="109"/>
      <c r="N77" s="109" t="s">
        <v>68</v>
      </c>
    </row>
    <row r="78" spans="1:17" ht="22.5" customHeight="1" thickBot="1" x14ac:dyDescent="0.25">
      <c r="A78" s="108"/>
      <c r="B78" s="102" t="s">
        <v>1</v>
      </c>
      <c r="C78" s="102" t="s">
        <v>2</v>
      </c>
      <c r="D78" s="102" t="s">
        <v>13</v>
      </c>
      <c r="E78" s="102" t="s">
        <v>1</v>
      </c>
      <c r="F78" s="102" t="s">
        <v>2</v>
      </c>
      <c r="G78" s="102" t="s">
        <v>108</v>
      </c>
      <c r="H78" s="102" t="s">
        <v>1</v>
      </c>
      <c r="I78" s="102" t="s">
        <v>2</v>
      </c>
      <c r="J78" s="102" t="s">
        <v>13</v>
      </c>
      <c r="K78" s="102" t="s">
        <v>1</v>
      </c>
      <c r="L78" s="102" t="s">
        <v>2</v>
      </c>
      <c r="M78" s="102" t="s">
        <v>108</v>
      </c>
      <c r="N78" s="115"/>
    </row>
    <row r="79" spans="1:17" ht="13.5" thickTop="1" x14ac:dyDescent="0.2">
      <c r="A79" s="17" t="s">
        <v>99</v>
      </c>
      <c r="B79" s="17">
        <v>1</v>
      </c>
      <c r="C79" s="17"/>
      <c r="D79" s="17">
        <v>1</v>
      </c>
      <c r="E79" s="17">
        <v>1</v>
      </c>
      <c r="F79" s="17">
        <v>2</v>
      </c>
      <c r="G79" s="17">
        <v>3</v>
      </c>
      <c r="H79" s="17"/>
      <c r="I79" s="17">
        <v>1</v>
      </c>
      <c r="J79" s="17">
        <v>1</v>
      </c>
      <c r="K79" s="17">
        <v>1</v>
      </c>
      <c r="L79" s="17"/>
      <c r="M79" s="17">
        <v>1</v>
      </c>
      <c r="N79" s="17">
        <v>6</v>
      </c>
    </row>
    <row r="80" spans="1:17" x14ac:dyDescent="0.2">
      <c r="A80" s="20" t="s">
        <v>100</v>
      </c>
      <c r="B80" s="20"/>
      <c r="C80" s="20"/>
      <c r="D80" s="20"/>
      <c r="E80" s="20"/>
      <c r="F80" s="20"/>
      <c r="G80" s="20"/>
      <c r="H80" s="20">
        <v>1</v>
      </c>
      <c r="I80" s="20"/>
      <c r="J80" s="20">
        <v>1</v>
      </c>
      <c r="K80" s="20"/>
      <c r="L80" s="20"/>
      <c r="M80" s="20"/>
      <c r="N80" s="20">
        <v>1</v>
      </c>
    </row>
    <row r="81" spans="1:14" ht="13.5" thickBot="1" x14ac:dyDescent="0.25">
      <c r="A81" s="54" t="s">
        <v>13</v>
      </c>
      <c r="B81" s="54">
        <v>1</v>
      </c>
      <c r="C81" s="54"/>
      <c r="D81" s="54">
        <v>1</v>
      </c>
      <c r="E81" s="54">
        <v>1</v>
      </c>
      <c r="F81" s="54">
        <v>2</v>
      </c>
      <c r="G81" s="54">
        <v>3</v>
      </c>
      <c r="H81" s="54">
        <v>1</v>
      </c>
      <c r="I81" s="54">
        <v>1</v>
      </c>
      <c r="J81" s="54">
        <v>2</v>
      </c>
      <c r="K81" s="54">
        <v>1</v>
      </c>
      <c r="L81" s="54"/>
      <c r="M81" s="54">
        <v>1</v>
      </c>
      <c r="N81" s="54">
        <v>7</v>
      </c>
    </row>
    <row r="82" spans="1:14" ht="13.5" thickTop="1" x14ac:dyDescent="0.2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spans="1:14" x14ac:dyDescent="0.2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spans="1:14" x14ac:dyDescent="0.2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spans="1:14" x14ac:dyDescent="0.2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</row>
    <row r="86" spans="1:14" x14ac:dyDescent="0.2">
      <c r="A86" s="107" t="s">
        <v>230</v>
      </c>
      <c r="B86" s="151" t="s">
        <v>231</v>
      </c>
      <c r="C86" s="152"/>
      <c r="D86" s="153"/>
      <c r="E86" s="151" t="s">
        <v>232</v>
      </c>
      <c r="F86" s="152"/>
      <c r="G86" s="153"/>
      <c r="H86" s="151" t="s">
        <v>233</v>
      </c>
      <c r="I86" s="152"/>
      <c r="J86" s="153"/>
      <c r="K86" s="154" t="s">
        <v>13</v>
      </c>
      <c r="L86" s="57"/>
      <c r="M86" s="57"/>
      <c r="N86" s="57"/>
    </row>
    <row r="87" spans="1:14" ht="13.5" thickBot="1" x14ac:dyDescent="0.25">
      <c r="A87" s="108"/>
      <c r="B87" s="102" t="s">
        <v>1</v>
      </c>
      <c r="C87" s="102" t="s">
        <v>2</v>
      </c>
      <c r="D87" s="102" t="s">
        <v>13</v>
      </c>
      <c r="E87" s="102" t="s">
        <v>1</v>
      </c>
      <c r="F87" s="102" t="s">
        <v>2</v>
      </c>
      <c r="G87" s="102" t="s">
        <v>13</v>
      </c>
      <c r="H87" s="102" t="s">
        <v>1</v>
      </c>
      <c r="I87" s="102" t="s">
        <v>2</v>
      </c>
      <c r="J87" s="102" t="s">
        <v>13</v>
      </c>
      <c r="K87" s="155"/>
      <c r="L87" s="57"/>
      <c r="M87" s="57"/>
      <c r="N87" s="57"/>
    </row>
    <row r="88" spans="1:14" ht="13.5" thickTop="1" x14ac:dyDescent="0.2">
      <c r="A88" s="17" t="s">
        <v>99</v>
      </c>
      <c r="B88" s="17"/>
      <c r="C88" s="17"/>
      <c r="D88" s="17"/>
      <c r="E88" s="17"/>
      <c r="F88" s="17"/>
      <c r="G88" s="17"/>
      <c r="H88" s="17">
        <v>8</v>
      </c>
      <c r="I88" s="17">
        <v>8</v>
      </c>
      <c r="J88" s="17">
        <v>16</v>
      </c>
      <c r="K88" s="17">
        <v>16</v>
      </c>
      <c r="L88" s="57"/>
      <c r="M88" s="57"/>
      <c r="N88" s="57"/>
    </row>
    <row r="89" spans="1:14" x14ac:dyDescent="0.2">
      <c r="A89" s="20" t="s">
        <v>100</v>
      </c>
      <c r="B89" s="20"/>
      <c r="C89" s="20"/>
      <c r="D89" s="20"/>
      <c r="E89" s="20">
        <v>2</v>
      </c>
      <c r="F89" s="20">
        <v>2</v>
      </c>
      <c r="G89" s="20">
        <v>4</v>
      </c>
      <c r="H89" s="20">
        <v>16</v>
      </c>
      <c r="I89" s="20">
        <v>53</v>
      </c>
      <c r="J89" s="20">
        <v>69</v>
      </c>
      <c r="K89" s="20">
        <v>73</v>
      </c>
      <c r="L89" s="57"/>
      <c r="M89" s="57"/>
      <c r="N89" s="57"/>
    </row>
    <row r="90" spans="1:14" x14ac:dyDescent="0.2">
      <c r="A90" s="20" t="s">
        <v>101</v>
      </c>
      <c r="B90" s="20">
        <v>4</v>
      </c>
      <c r="C90" s="20">
        <v>10</v>
      </c>
      <c r="D90" s="20">
        <v>14</v>
      </c>
      <c r="E90" s="20">
        <v>29</v>
      </c>
      <c r="F90" s="20">
        <v>82</v>
      </c>
      <c r="G90" s="20">
        <v>111</v>
      </c>
      <c r="H90" s="20">
        <v>15</v>
      </c>
      <c r="I90" s="20">
        <v>92</v>
      </c>
      <c r="J90" s="20">
        <v>107</v>
      </c>
      <c r="K90" s="20">
        <v>232</v>
      </c>
      <c r="L90" s="57"/>
      <c r="M90" s="57"/>
      <c r="N90" s="57"/>
    </row>
    <row r="91" spans="1:14" x14ac:dyDescent="0.2">
      <c r="A91" s="20" t="s">
        <v>102</v>
      </c>
      <c r="B91" s="20">
        <v>2</v>
      </c>
      <c r="C91" s="20">
        <v>7</v>
      </c>
      <c r="D91" s="20">
        <v>9</v>
      </c>
      <c r="E91" s="20">
        <v>6</v>
      </c>
      <c r="F91" s="20">
        <v>26</v>
      </c>
      <c r="G91" s="20">
        <v>32</v>
      </c>
      <c r="H91" s="20">
        <v>12</v>
      </c>
      <c r="I91" s="20">
        <v>61</v>
      </c>
      <c r="J91" s="20">
        <v>73</v>
      </c>
      <c r="K91" s="20">
        <v>114</v>
      </c>
      <c r="L91" s="57"/>
      <c r="M91" s="57"/>
      <c r="N91" s="57"/>
    </row>
    <row r="92" spans="1:14" ht="13.5" thickBot="1" x14ac:dyDescent="0.25">
      <c r="A92" s="156" t="s">
        <v>13</v>
      </c>
      <c r="B92" s="156">
        <v>6</v>
      </c>
      <c r="C92" s="156">
        <v>17</v>
      </c>
      <c r="D92" s="156">
        <v>23</v>
      </c>
      <c r="E92" s="156">
        <v>37</v>
      </c>
      <c r="F92" s="156">
        <v>110</v>
      </c>
      <c r="G92" s="156">
        <v>147</v>
      </c>
      <c r="H92" s="156">
        <v>51</v>
      </c>
      <c r="I92" s="156">
        <v>214</v>
      </c>
      <c r="J92" s="156">
        <v>265</v>
      </c>
      <c r="K92" s="156">
        <v>435</v>
      </c>
      <c r="L92" s="57"/>
      <c r="M92" s="57"/>
      <c r="N92" s="57"/>
    </row>
    <row r="93" spans="1:14" ht="13.5" thickTop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</row>
    <row r="94" spans="1:14" x14ac:dyDescent="0.2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</row>
    <row r="95" spans="1:14" s="31" customFormat="1" x14ac:dyDescent="0.2"/>
    <row r="96" spans="1:14" s="31" customFormat="1" x14ac:dyDescent="0.2">
      <c r="A96" s="107" t="s">
        <v>234</v>
      </c>
      <c r="B96" s="151" t="s">
        <v>231</v>
      </c>
      <c r="C96" s="152"/>
      <c r="D96" s="153"/>
      <c r="E96" s="151" t="s">
        <v>232</v>
      </c>
      <c r="F96" s="152"/>
      <c r="G96" s="153"/>
      <c r="H96" s="151" t="s">
        <v>233</v>
      </c>
      <c r="I96" s="152"/>
      <c r="J96" s="153"/>
      <c r="K96" s="154" t="s">
        <v>13</v>
      </c>
    </row>
    <row r="97" spans="1:14" s="31" customFormat="1" ht="13.5" thickBot="1" x14ac:dyDescent="0.25">
      <c r="A97" s="108"/>
      <c r="B97" s="102" t="s">
        <v>1</v>
      </c>
      <c r="C97" s="102" t="s">
        <v>2</v>
      </c>
      <c r="D97" s="102" t="s">
        <v>13</v>
      </c>
      <c r="E97" s="102" t="s">
        <v>1</v>
      </c>
      <c r="F97" s="102" t="s">
        <v>2</v>
      </c>
      <c r="G97" s="102" t="s">
        <v>13</v>
      </c>
      <c r="H97" s="102" t="s">
        <v>1</v>
      </c>
      <c r="I97" s="102" t="s">
        <v>2</v>
      </c>
      <c r="J97" s="102" t="s">
        <v>13</v>
      </c>
      <c r="K97" s="155"/>
    </row>
    <row r="98" spans="1:14" s="31" customFormat="1" ht="13.5" thickTop="1" x14ac:dyDescent="0.2">
      <c r="A98" s="17" t="s">
        <v>235</v>
      </c>
      <c r="B98" s="17"/>
      <c r="C98" s="17"/>
      <c r="D98" s="17"/>
      <c r="E98" s="17"/>
      <c r="F98" s="17"/>
      <c r="G98" s="17"/>
      <c r="H98" s="17">
        <v>33</v>
      </c>
      <c r="I98" s="17">
        <v>37</v>
      </c>
      <c r="J98" s="17">
        <v>70</v>
      </c>
      <c r="K98" s="17">
        <v>70</v>
      </c>
    </row>
    <row r="99" spans="1:14" s="31" customFormat="1" x14ac:dyDescent="0.2">
      <c r="A99" s="20" t="s">
        <v>236</v>
      </c>
      <c r="B99" s="20"/>
      <c r="C99" s="20"/>
      <c r="D99" s="20"/>
      <c r="E99" s="20">
        <v>2</v>
      </c>
      <c r="F99" s="20">
        <v>2</v>
      </c>
      <c r="G99" s="20">
        <v>4</v>
      </c>
      <c r="H99" s="20">
        <v>3</v>
      </c>
      <c r="I99" s="20">
        <v>6</v>
      </c>
      <c r="J99" s="20">
        <v>9</v>
      </c>
      <c r="K99" s="20">
        <v>13</v>
      </c>
    </row>
    <row r="100" spans="1:14" s="31" customFormat="1" x14ac:dyDescent="0.2">
      <c r="A100" s="20" t="s">
        <v>237</v>
      </c>
      <c r="B100" s="20">
        <v>8</v>
      </c>
      <c r="C100" s="20"/>
      <c r="D100" s="20">
        <v>8</v>
      </c>
      <c r="E100" s="20">
        <v>66</v>
      </c>
      <c r="F100" s="20">
        <v>13</v>
      </c>
      <c r="G100" s="20">
        <v>79</v>
      </c>
      <c r="H100" s="20">
        <v>38</v>
      </c>
      <c r="I100" s="20">
        <v>49</v>
      </c>
      <c r="J100" s="20">
        <v>87</v>
      </c>
      <c r="K100" s="20">
        <v>174</v>
      </c>
    </row>
    <row r="101" spans="1:14" s="31" customFormat="1" x14ac:dyDescent="0.2">
      <c r="A101" s="20" t="s">
        <v>238</v>
      </c>
      <c r="B101" s="20">
        <v>17</v>
      </c>
      <c r="C101" s="20">
        <v>9</v>
      </c>
      <c r="D101" s="20">
        <v>26</v>
      </c>
      <c r="E101" s="20">
        <v>38</v>
      </c>
      <c r="F101" s="20">
        <v>25</v>
      </c>
      <c r="G101" s="20">
        <v>63</v>
      </c>
      <c r="H101" s="20">
        <v>29</v>
      </c>
      <c r="I101" s="20">
        <v>19</v>
      </c>
      <c r="J101" s="20">
        <v>48</v>
      </c>
      <c r="K101" s="20">
        <v>137</v>
      </c>
    </row>
    <row r="102" spans="1:14" s="31" customFormat="1" ht="13.5" thickBot="1" x14ac:dyDescent="0.25">
      <c r="A102" s="54" t="s">
        <v>13</v>
      </c>
      <c r="B102" s="54">
        <v>25</v>
      </c>
      <c r="C102" s="54">
        <v>9</v>
      </c>
      <c r="D102" s="54">
        <v>34</v>
      </c>
      <c r="E102" s="54">
        <v>106</v>
      </c>
      <c r="F102" s="54">
        <v>40</v>
      </c>
      <c r="G102" s="54">
        <v>146</v>
      </c>
      <c r="H102" s="54">
        <v>103</v>
      </c>
      <c r="I102" s="54">
        <v>111</v>
      </c>
      <c r="J102" s="54">
        <v>214</v>
      </c>
      <c r="K102" s="54">
        <v>394</v>
      </c>
    </row>
    <row r="103" spans="1:14" s="31" customFormat="1" ht="13.5" thickTop="1" x14ac:dyDescent="0.2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1:14" s="31" customFormat="1" x14ac:dyDescent="0.2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1:14" x14ac:dyDescent="0.2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</row>
    <row r="107" spans="1:14" ht="12.75" customHeight="1" x14ac:dyDescent="0.2">
      <c r="A107" s="107" t="s">
        <v>109</v>
      </c>
      <c r="B107" s="109" t="s">
        <v>54</v>
      </c>
      <c r="C107" s="109"/>
      <c r="D107" s="109"/>
      <c r="E107" s="109" t="s">
        <v>55</v>
      </c>
      <c r="F107" s="109"/>
      <c r="G107" s="109"/>
      <c r="H107" s="109" t="s">
        <v>56</v>
      </c>
      <c r="I107" s="109"/>
      <c r="J107" s="109"/>
      <c r="K107" s="109" t="s">
        <v>68</v>
      </c>
    </row>
    <row r="108" spans="1:14" ht="12.75" customHeight="1" x14ac:dyDescent="0.2">
      <c r="A108" s="114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</row>
    <row r="109" spans="1:14" ht="15.75" customHeight="1" thickBot="1" x14ac:dyDescent="0.25">
      <c r="A109" s="108"/>
      <c r="B109" s="63" t="s">
        <v>1</v>
      </c>
      <c r="C109" s="102" t="s">
        <v>2</v>
      </c>
      <c r="D109" s="102" t="s">
        <v>13</v>
      </c>
      <c r="E109" s="102" t="s">
        <v>1</v>
      </c>
      <c r="F109" s="102" t="s">
        <v>2</v>
      </c>
      <c r="G109" s="102" t="s">
        <v>13</v>
      </c>
      <c r="H109" s="102" t="s">
        <v>1</v>
      </c>
      <c r="I109" s="102" t="s">
        <v>2</v>
      </c>
      <c r="J109" s="102" t="s">
        <v>13</v>
      </c>
      <c r="K109" s="115"/>
    </row>
    <row r="110" spans="1:14" ht="13.5" thickTop="1" x14ac:dyDescent="0.2">
      <c r="A110" s="17" t="s">
        <v>99</v>
      </c>
      <c r="B110" s="73"/>
      <c r="C110" s="17"/>
      <c r="D110" s="17"/>
      <c r="E110" s="17"/>
      <c r="F110" s="17"/>
      <c r="G110" s="17"/>
      <c r="H110" s="17">
        <v>8</v>
      </c>
      <c r="I110" s="17">
        <v>8</v>
      </c>
      <c r="J110" s="17">
        <v>16</v>
      </c>
      <c r="K110" s="17">
        <v>16</v>
      </c>
    </row>
    <row r="111" spans="1:14" x14ac:dyDescent="0.2">
      <c r="A111" s="20" t="s">
        <v>100</v>
      </c>
      <c r="B111" s="74">
        <v>3</v>
      </c>
      <c r="C111" s="20">
        <v>11</v>
      </c>
      <c r="D111" s="20">
        <v>14</v>
      </c>
      <c r="E111" s="20"/>
      <c r="F111" s="20">
        <v>7</v>
      </c>
      <c r="G111" s="20">
        <v>7</v>
      </c>
      <c r="H111" s="20">
        <v>15</v>
      </c>
      <c r="I111" s="20">
        <v>37</v>
      </c>
      <c r="J111" s="20">
        <v>52</v>
      </c>
      <c r="K111" s="20">
        <v>73</v>
      </c>
    </row>
    <row r="112" spans="1:14" x14ac:dyDescent="0.2">
      <c r="A112" s="20" t="s">
        <v>101</v>
      </c>
      <c r="B112" s="74">
        <v>3</v>
      </c>
      <c r="C112" s="20">
        <v>30</v>
      </c>
      <c r="D112" s="20">
        <v>33</v>
      </c>
      <c r="E112" s="20">
        <v>9</v>
      </c>
      <c r="F112" s="20">
        <v>20</v>
      </c>
      <c r="G112" s="20">
        <v>29</v>
      </c>
      <c r="H112" s="20">
        <v>36</v>
      </c>
      <c r="I112" s="20">
        <v>134</v>
      </c>
      <c r="J112" s="20">
        <v>170</v>
      </c>
      <c r="K112" s="20">
        <v>232</v>
      </c>
    </row>
    <row r="113" spans="1:11" x14ac:dyDescent="0.2">
      <c r="A113" s="20" t="s">
        <v>102</v>
      </c>
      <c r="B113" s="74"/>
      <c r="C113" s="20">
        <v>2</v>
      </c>
      <c r="D113" s="20">
        <v>2</v>
      </c>
      <c r="E113" s="20">
        <v>2</v>
      </c>
      <c r="F113" s="20">
        <v>6</v>
      </c>
      <c r="G113" s="20">
        <v>8</v>
      </c>
      <c r="H113" s="20">
        <v>18</v>
      </c>
      <c r="I113" s="20">
        <v>86</v>
      </c>
      <c r="J113" s="20">
        <v>104</v>
      </c>
      <c r="K113" s="20">
        <v>114</v>
      </c>
    </row>
    <row r="114" spans="1:11" ht="13.5" thickBot="1" x14ac:dyDescent="0.25">
      <c r="A114" s="54" t="s">
        <v>13</v>
      </c>
      <c r="B114" s="75">
        <v>6</v>
      </c>
      <c r="C114" s="54">
        <v>43</v>
      </c>
      <c r="D114" s="54">
        <v>49</v>
      </c>
      <c r="E114" s="54">
        <v>11</v>
      </c>
      <c r="F114" s="54">
        <v>33</v>
      </c>
      <c r="G114" s="54">
        <v>44</v>
      </c>
      <c r="H114" s="54">
        <v>77</v>
      </c>
      <c r="I114" s="54">
        <v>265</v>
      </c>
      <c r="J114" s="54">
        <v>342</v>
      </c>
      <c r="K114" s="54">
        <v>435</v>
      </c>
    </row>
    <row r="115" spans="1:11" ht="13.5" thickTop="1" x14ac:dyDescent="0.2"/>
    <row r="118" spans="1:11" ht="15" customHeight="1" x14ac:dyDescent="0.2">
      <c r="A118" s="107" t="s">
        <v>110</v>
      </c>
      <c r="B118" s="109" t="s">
        <v>54</v>
      </c>
      <c r="C118" s="109"/>
      <c r="D118" s="109"/>
      <c r="E118" s="109" t="s">
        <v>55</v>
      </c>
      <c r="F118" s="109"/>
      <c r="G118" s="109"/>
      <c r="H118" s="109" t="s">
        <v>56</v>
      </c>
      <c r="I118" s="109"/>
      <c r="J118" s="109"/>
      <c r="K118" s="109" t="s">
        <v>68</v>
      </c>
    </row>
    <row r="119" spans="1:11" ht="12.75" customHeight="1" x14ac:dyDescent="0.2">
      <c r="A119" s="114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</row>
    <row r="120" spans="1:11" ht="15.75" customHeight="1" thickBot="1" x14ac:dyDescent="0.25">
      <c r="A120" s="108"/>
      <c r="B120" s="102" t="s">
        <v>1</v>
      </c>
      <c r="C120" s="102" t="s">
        <v>2</v>
      </c>
      <c r="D120" s="102" t="s">
        <v>13</v>
      </c>
      <c r="E120" s="102" t="s">
        <v>1</v>
      </c>
      <c r="F120" s="102" t="s">
        <v>2</v>
      </c>
      <c r="G120" s="102" t="s">
        <v>13</v>
      </c>
      <c r="H120" s="102" t="s">
        <v>1</v>
      </c>
      <c r="I120" s="102" t="s">
        <v>2</v>
      </c>
      <c r="J120" s="102" t="s">
        <v>13</v>
      </c>
      <c r="K120" s="115"/>
    </row>
    <row r="121" spans="1:11" ht="13.5" thickTop="1" x14ac:dyDescent="0.2">
      <c r="A121" s="100">
        <v>1</v>
      </c>
      <c r="B121" s="17"/>
      <c r="C121" s="17">
        <v>5</v>
      </c>
      <c r="D121" s="17">
        <v>5</v>
      </c>
      <c r="E121" s="17"/>
      <c r="F121" s="17"/>
      <c r="G121" s="17"/>
      <c r="H121" s="17">
        <v>33</v>
      </c>
      <c r="I121" s="17">
        <v>32</v>
      </c>
      <c r="J121" s="17">
        <v>65</v>
      </c>
      <c r="K121" s="17">
        <v>70</v>
      </c>
    </row>
    <row r="122" spans="1:11" x14ac:dyDescent="0.2">
      <c r="A122" s="101">
        <v>2</v>
      </c>
      <c r="B122" s="20">
        <v>2</v>
      </c>
      <c r="C122" s="20">
        <v>1</v>
      </c>
      <c r="D122" s="20">
        <v>3</v>
      </c>
      <c r="E122" s="20"/>
      <c r="F122" s="20">
        <v>1</v>
      </c>
      <c r="G122" s="20">
        <v>1</v>
      </c>
      <c r="H122" s="20">
        <v>3</v>
      </c>
      <c r="I122" s="20">
        <v>6</v>
      </c>
      <c r="J122" s="20">
        <v>9</v>
      </c>
      <c r="K122" s="20">
        <v>13</v>
      </c>
    </row>
    <row r="123" spans="1:11" x14ac:dyDescent="0.2">
      <c r="A123" s="101">
        <v>3</v>
      </c>
      <c r="B123" s="20">
        <v>15</v>
      </c>
      <c r="C123" s="20">
        <v>13</v>
      </c>
      <c r="D123" s="20">
        <v>28</v>
      </c>
      <c r="E123" s="20">
        <v>21</v>
      </c>
      <c r="F123" s="20">
        <v>9</v>
      </c>
      <c r="G123" s="20">
        <v>30</v>
      </c>
      <c r="H123" s="20">
        <v>76</v>
      </c>
      <c r="I123" s="20">
        <v>40</v>
      </c>
      <c r="J123" s="20">
        <v>116</v>
      </c>
      <c r="K123" s="20">
        <v>174</v>
      </c>
    </row>
    <row r="124" spans="1:11" x14ac:dyDescent="0.2">
      <c r="A124" s="101">
        <v>4</v>
      </c>
      <c r="B124" s="20">
        <v>24</v>
      </c>
      <c r="C124" s="20">
        <v>7</v>
      </c>
      <c r="D124" s="20">
        <v>31</v>
      </c>
      <c r="E124" s="20">
        <v>15</v>
      </c>
      <c r="F124" s="20">
        <v>7</v>
      </c>
      <c r="G124" s="20">
        <v>22</v>
      </c>
      <c r="H124" s="20">
        <v>45</v>
      </c>
      <c r="I124" s="20">
        <v>39</v>
      </c>
      <c r="J124" s="20">
        <v>84</v>
      </c>
      <c r="K124" s="20">
        <v>137</v>
      </c>
    </row>
    <row r="125" spans="1:11" ht="13.5" thickBot="1" x14ac:dyDescent="0.25">
      <c r="A125" s="54" t="s">
        <v>13</v>
      </c>
      <c r="B125" s="54">
        <v>41</v>
      </c>
      <c r="C125" s="54">
        <v>26</v>
      </c>
      <c r="D125" s="54">
        <v>67</v>
      </c>
      <c r="E125" s="54">
        <v>36</v>
      </c>
      <c r="F125" s="54">
        <v>17</v>
      </c>
      <c r="G125" s="54">
        <v>53</v>
      </c>
      <c r="H125" s="54">
        <v>157</v>
      </c>
      <c r="I125" s="54">
        <v>117</v>
      </c>
      <c r="J125" s="54">
        <v>274</v>
      </c>
      <c r="K125" s="54">
        <v>394</v>
      </c>
    </row>
    <row r="126" spans="1:11" ht="13.5" thickTop="1" x14ac:dyDescent="0.2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1:11" x14ac:dyDescent="0.2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1:11" x14ac:dyDescent="0.2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1:13" x14ac:dyDescent="0.2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1:13" ht="25.5" customHeight="1" x14ac:dyDescent="0.2">
      <c r="A130" s="107" t="s">
        <v>111</v>
      </c>
      <c r="B130" s="109" t="s">
        <v>112</v>
      </c>
      <c r="C130" s="109"/>
      <c r="D130" s="109"/>
      <c r="E130" s="109"/>
      <c r="I130" s="112" t="s">
        <v>111</v>
      </c>
      <c r="J130" s="109" t="s">
        <v>113</v>
      </c>
      <c r="K130" s="109"/>
      <c r="L130" s="109"/>
      <c r="M130" s="109"/>
    </row>
    <row r="131" spans="1:13" ht="13.5" customHeight="1" thickBot="1" x14ac:dyDescent="0.25">
      <c r="A131" s="108"/>
      <c r="B131" s="53" t="s">
        <v>114</v>
      </c>
      <c r="C131" s="102" t="s">
        <v>1</v>
      </c>
      <c r="D131" s="102" t="s">
        <v>2</v>
      </c>
      <c r="E131" s="102" t="s">
        <v>13</v>
      </c>
      <c r="I131" s="113"/>
      <c r="J131" s="102" t="s">
        <v>114</v>
      </c>
      <c r="K131" s="102" t="s">
        <v>1</v>
      </c>
      <c r="L131" s="102" t="s">
        <v>2</v>
      </c>
      <c r="M131" s="102" t="s">
        <v>13</v>
      </c>
    </row>
    <row r="132" spans="1:13" ht="13.5" thickTop="1" x14ac:dyDescent="0.2">
      <c r="A132" s="110" t="s">
        <v>115</v>
      </c>
      <c r="B132" s="17" t="s">
        <v>14</v>
      </c>
      <c r="C132" s="17"/>
      <c r="D132" s="17">
        <v>5</v>
      </c>
      <c r="E132" s="17">
        <v>5</v>
      </c>
      <c r="I132" s="17" t="s">
        <v>115</v>
      </c>
      <c r="J132" s="17" t="s">
        <v>14</v>
      </c>
      <c r="K132" s="17"/>
      <c r="L132" s="17">
        <v>6</v>
      </c>
      <c r="M132" s="17">
        <v>6</v>
      </c>
    </row>
    <row r="133" spans="1:13" x14ac:dyDescent="0.2">
      <c r="A133" s="105"/>
      <c r="B133" s="20" t="s">
        <v>15</v>
      </c>
      <c r="C133" s="20">
        <v>7</v>
      </c>
      <c r="D133" s="20">
        <v>11</v>
      </c>
      <c r="E133" s="20">
        <v>18</v>
      </c>
      <c r="I133" s="20"/>
      <c r="J133" s="20" t="s">
        <v>15</v>
      </c>
      <c r="K133" s="20">
        <v>6</v>
      </c>
      <c r="L133" s="20">
        <v>9</v>
      </c>
      <c r="M133" s="20">
        <v>15</v>
      </c>
    </row>
    <row r="134" spans="1:13" x14ac:dyDescent="0.2">
      <c r="A134" s="20" t="s">
        <v>116</v>
      </c>
      <c r="B134" s="20" t="s">
        <v>15</v>
      </c>
      <c r="C134" s="20"/>
      <c r="D134" s="20">
        <v>3</v>
      </c>
      <c r="E134" s="20">
        <v>3</v>
      </c>
      <c r="I134" s="101" t="s">
        <v>117</v>
      </c>
      <c r="J134" s="20" t="s">
        <v>15</v>
      </c>
      <c r="K134" s="20">
        <v>1</v>
      </c>
      <c r="L134" s="20"/>
      <c r="M134" s="20">
        <v>1</v>
      </c>
    </row>
    <row r="135" spans="1:13" x14ac:dyDescent="0.2">
      <c r="A135" s="20" t="s">
        <v>118</v>
      </c>
      <c r="B135" s="20" t="s">
        <v>15</v>
      </c>
      <c r="C135" s="20"/>
      <c r="D135" s="20">
        <v>1</v>
      </c>
      <c r="E135" s="20">
        <v>1</v>
      </c>
      <c r="I135" s="111" t="s">
        <v>119</v>
      </c>
      <c r="J135" s="20" t="s">
        <v>14</v>
      </c>
      <c r="K135" s="20">
        <v>9</v>
      </c>
      <c r="L135" s="20">
        <v>23</v>
      </c>
      <c r="M135" s="20">
        <v>32</v>
      </c>
    </row>
    <row r="136" spans="1:13" x14ac:dyDescent="0.2">
      <c r="A136" s="20" t="s">
        <v>120</v>
      </c>
      <c r="B136" s="20" t="s">
        <v>15</v>
      </c>
      <c r="C136" s="20">
        <v>2</v>
      </c>
      <c r="D136" s="20">
        <v>1</v>
      </c>
      <c r="E136" s="20">
        <v>3</v>
      </c>
      <c r="I136" s="111"/>
      <c r="J136" s="20" t="s">
        <v>15</v>
      </c>
      <c r="K136" s="20">
        <v>3</v>
      </c>
      <c r="L136" s="20">
        <v>2</v>
      </c>
      <c r="M136" s="20">
        <v>5</v>
      </c>
    </row>
    <row r="137" spans="1:13" x14ac:dyDescent="0.2">
      <c r="A137" s="20" t="s">
        <v>121</v>
      </c>
      <c r="B137" s="20" t="s">
        <v>15</v>
      </c>
      <c r="C137" s="20">
        <v>7</v>
      </c>
      <c r="D137" s="20">
        <v>2</v>
      </c>
      <c r="E137" s="20">
        <v>9</v>
      </c>
      <c r="I137" s="101" t="s">
        <v>122</v>
      </c>
      <c r="J137" s="20" t="s">
        <v>15</v>
      </c>
      <c r="K137" s="20">
        <v>4</v>
      </c>
      <c r="L137" s="20">
        <v>1</v>
      </c>
      <c r="M137" s="20">
        <v>5</v>
      </c>
    </row>
    <row r="138" spans="1:13" x14ac:dyDescent="0.2">
      <c r="A138" s="104" t="s">
        <v>123</v>
      </c>
      <c r="B138" s="20" t="s">
        <v>14</v>
      </c>
      <c r="C138" s="20"/>
      <c r="D138" s="20">
        <v>3</v>
      </c>
      <c r="E138" s="20">
        <v>3</v>
      </c>
      <c r="I138" s="111" t="s">
        <v>124</v>
      </c>
      <c r="J138" s="20" t="s">
        <v>14</v>
      </c>
      <c r="K138" s="20">
        <v>2</v>
      </c>
      <c r="L138" s="20">
        <v>4</v>
      </c>
      <c r="M138" s="20">
        <v>6</v>
      </c>
    </row>
    <row r="139" spans="1:13" x14ac:dyDescent="0.2">
      <c r="A139" s="105"/>
      <c r="B139" s="20" t="s">
        <v>15</v>
      </c>
      <c r="C139" s="20">
        <v>1</v>
      </c>
      <c r="D139" s="20"/>
      <c r="E139" s="20">
        <v>1</v>
      </c>
      <c r="I139" s="111"/>
      <c r="J139" s="20" t="s">
        <v>15</v>
      </c>
      <c r="K139" s="20">
        <v>8</v>
      </c>
      <c r="L139" s="20">
        <v>2</v>
      </c>
      <c r="M139" s="20">
        <v>10</v>
      </c>
    </row>
    <row r="140" spans="1:13" x14ac:dyDescent="0.2">
      <c r="A140" s="104" t="s">
        <v>125</v>
      </c>
      <c r="B140" s="20" t="s">
        <v>14</v>
      </c>
      <c r="C140" s="20"/>
      <c r="D140" s="20">
        <v>2</v>
      </c>
      <c r="E140" s="20">
        <v>2</v>
      </c>
      <c r="I140" s="20" t="s">
        <v>126</v>
      </c>
      <c r="J140" s="20" t="s">
        <v>15</v>
      </c>
      <c r="K140" s="20">
        <v>8</v>
      </c>
      <c r="L140" s="20">
        <v>2</v>
      </c>
      <c r="M140" s="20">
        <v>10</v>
      </c>
    </row>
    <row r="141" spans="1:13" x14ac:dyDescent="0.2">
      <c r="A141" s="105"/>
      <c r="B141" s="20" t="s">
        <v>15</v>
      </c>
      <c r="C141" s="20">
        <v>6</v>
      </c>
      <c r="D141" s="20">
        <v>3</v>
      </c>
      <c r="E141" s="20">
        <v>9</v>
      </c>
      <c r="I141" s="20" t="s">
        <v>127</v>
      </c>
      <c r="J141" s="20" t="s">
        <v>15</v>
      </c>
      <c r="K141" s="20">
        <v>1</v>
      </c>
      <c r="L141" s="20">
        <v>1</v>
      </c>
      <c r="M141" s="20">
        <v>2</v>
      </c>
    </row>
    <row r="142" spans="1:13" x14ac:dyDescent="0.2">
      <c r="A142" s="104" t="s">
        <v>128</v>
      </c>
      <c r="B142" s="20" t="s">
        <v>14</v>
      </c>
      <c r="C142" s="20"/>
      <c r="D142" s="20">
        <v>2</v>
      </c>
      <c r="E142" s="20">
        <v>2</v>
      </c>
      <c r="I142" s="20" t="s">
        <v>129</v>
      </c>
      <c r="J142" s="20" t="s">
        <v>15</v>
      </c>
      <c r="K142" s="20">
        <v>3</v>
      </c>
      <c r="L142" s="20"/>
      <c r="M142" s="20">
        <v>3</v>
      </c>
    </row>
    <row r="143" spans="1:13" x14ac:dyDescent="0.2">
      <c r="A143" s="105"/>
      <c r="B143" s="20" t="s">
        <v>15</v>
      </c>
      <c r="C143" s="20">
        <v>3</v>
      </c>
      <c r="D143" s="20">
        <v>1</v>
      </c>
      <c r="E143" s="20">
        <v>4</v>
      </c>
      <c r="I143" s="20" t="s">
        <v>130</v>
      </c>
      <c r="J143" s="20" t="s">
        <v>15</v>
      </c>
      <c r="K143" s="20">
        <v>2</v>
      </c>
      <c r="L143" s="20"/>
      <c r="M143" s="20">
        <v>2</v>
      </c>
    </row>
    <row r="144" spans="1:13" ht="13.5" thickBot="1" x14ac:dyDescent="0.25">
      <c r="A144" s="20" t="s">
        <v>131</v>
      </c>
      <c r="B144" s="20" t="s">
        <v>14</v>
      </c>
      <c r="C144" s="20">
        <v>1</v>
      </c>
      <c r="D144" s="20">
        <v>2</v>
      </c>
      <c r="E144" s="20">
        <v>3</v>
      </c>
      <c r="I144" s="54" t="s">
        <v>13</v>
      </c>
      <c r="J144" s="54"/>
      <c r="K144" s="54">
        <v>47</v>
      </c>
      <c r="L144" s="54">
        <v>50</v>
      </c>
      <c r="M144" s="54">
        <v>97</v>
      </c>
    </row>
    <row r="145" spans="1:11" ht="13.5" thickTop="1" x14ac:dyDescent="0.2">
      <c r="A145" s="104" t="s">
        <v>132</v>
      </c>
      <c r="B145" s="20" t="s">
        <v>14</v>
      </c>
      <c r="C145" s="20">
        <v>1</v>
      </c>
      <c r="D145" s="20">
        <v>3</v>
      </c>
      <c r="E145" s="20">
        <v>4</v>
      </c>
    </row>
    <row r="146" spans="1:11" x14ac:dyDescent="0.2">
      <c r="A146" s="105"/>
      <c r="B146" s="20" t="s">
        <v>15</v>
      </c>
      <c r="C146" s="20">
        <v>2</v>
      </c>
      <c r="D146" s="20">
        <v>1</v>
      </c>
      <c r="E146" s="20">
        <v>3</v>
      </c>
    </row>
    <row r="147" spans="1:11" x14ac:dyDescent="0.2">
      <c r="A147" s="104" t="s">
        <v>133</v>
      </c>
      <c r="B147" s="20" t="s">
        <v>14</v>
      </c>
      <c r="C147" s="20">
        <v>1</v>
      </c>
      <c r="D147" s="20">
        <v>2</v>
      </c>
      <c r="E147" s="20">
        <v>3</v>
      </c>
    </row>
    <row r="148" spans="1:11" x14ac:dyDescent="0.2">
      <c r="A148" s="105"/>
      <c r="B148" s="20" t="s">
        <v>15</v>
      </c>
      <c r="C148" s="20">
        <v>2</v>
      </c>
      <c r="D148" s="20">
        <v>2</v>
      </c>
      <c r="E148" s="20">
        <v>4</v>
      </c>
    </row>
    <row r="149" spans="1:11" x14ac:dyDescent="0.2">
      <c r="A149" s="104" t="s">
        <v>134</v>
      </c>
      <c r="B149" s="20" t="s">
        <v>14</v>
      </c>
      <c r="C149" s="20"/>
      <c r="D149" s="20">
        <v>4</v>
      </c>
      <c r="E149" s="20">
        <v>4</v>
      </c>
    </row>
    <row r="150" spans="1:11" x14ac:dyDescent="0.2">
      <c r="A150" s="105"/>
      <c r="B150" s="20" t="s">
        <v>15</v>
      </c>
      <c r="C150" s="20">
        <v>1</v>
      </c>
      <c r="D150" s="20"/>
      <c r="E150" s="20">
        <v>1</v>
      </c>
    </row>
    <row r="151" spans="1:11" x14ac:dyDescent="0.2">
      <c r="A151" s="20" t="s">
        <v>135</v>
      </c>
      <c r="B151" s="20" t="s">
        <v>15</v>
      </c>
      <c r="C151" s="20">
        <v>6</v>
      </c>
      <c r="D151" s="20"/>
      <c r="E151" s="20">
        <v>6</v>
      </c>
    </row>
    <row r="152" spans="1:11" x14ac:dyDescent="0.2">
      <c r="A152" s="104" t="s">
        <v>136</v>
      </c>
      <c r="B152" s="20" t="s">
        <v>14</v>
      </c>
      <c r="C152" s="20">
        <v>3</v>
      </c>
      <c r="D152" s="20">
        <v>20</v>
      </c>
      <c r="E152" s="20">
        <v>23</v>
      </c>
    </row>
    <row r="153" spans="1:11" x14ac:dyDescent="0.2">
      <c r="A153" s="105"/>
      <c r="B153" s="20" t="s">
        <v>15</v>
      </c>
      <c r="C153" s="20">
        <v>4</v>
      </c>
      <c r="D153" s="20">
        <v>1</v>
      </c>
      <c r="E153" s="20">
        <v>5</v>
      </c>
    </row>
    <row r="154" spans="1:11" ht="13.5" thickBot="1" x14ac:dyDescent="0.25">
      <c r="A154" s="54" t="s">
        <v>13</v>
      </c>
      <c r="B154" s="54"/>
      <c r="C154" s="54">
        <v>47</v>
      </c>
      <c r="D154" s="54">
        <v>69</v>
      </c>
      <c r="E154" s="54">
        <v>116</v>
      </c>
    </row>
    <row r="155" spans="1:11" ht="13.5" thickTop="1" x14ac:dyDescent="0.2">
      <c r="B155" s="31"/>
      <c r="C155" s="31"/>
      <c r="D155" s="31"/>
      <c r="E155" s="31"/>
      <c r="F155" s="31"/>
      <c r="G155" s="31"/>
      <c r="H155" s="31"/>
      <c r="I155" s="31"/>
      <c r="J155" s="31"/>
      <c r="K155" s="31"/>
    </row>
    <row r="156" spans="1:11" x14ac:dyDescent="0.2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</row>
    <row r="157" spans="1:11" ht="25.5" customHeight="1" x14ac:dyDescent="0.2">
      <c r="A157" s="107" t="s">
        <v>111</v>
      </c>
      <c r="B157" s="109" t="s">
        <v>137</v>
      </c>
      <c r="C157" s="109"/>
      <c r="D157" s="109"/>
      <c r="E157" s="109"/>
    </row>
    <row r="158" spans="1:11" ht="13.5" customHeight="1" thickBot="1" x14ac:dyDescent="0.25">
      <c r="A158" s="108"/>
      <c r="B158" s="102" t="s">
        <v>114</v>
      </c>
      <c r="C158" s="102" t="s">
        <v>1</v>
      </c>
      <c r="D158" s="102" t="s">
        <v>2</v>
      </c>
      <c r="E158" s="102" t="s">
        <v>13</v>
      </c>
    </row>
    <row r="159" spans="1:11" ht="13.5" thickTop="1" x14ac:dyDescent="0.2">
      <c r="A159" s="110" t="s">
        <v>138</v>
      </c>
      <c r="B159" s="17" t="s">
        <v>14</v>
      </c>
      <c r="C159" s="17"/>
      <c r="D159" s="17">
        <v>1</v>
      </c>
      <c r="E159" s="17">
        <v>1</v>
      </c>
    </row>
    <row r="160" spans="1:11" x14ac:dyDescent="0.2">
      <c r="A160" s="105"/>
      <c r="B160" s="20" t="s">
        <v>15</v>
      </c>
      <c r="C160" s="20">
        <v>5</v>
      </c>
      <c r="D160" s="20">
        <v>3</v>
      </c>
      <c r="E160" s="20">
        <v>8</v>
      </c>
    </row>
    <row r="161" spans="1:5" x14ac:dyDescent="0.2">
      <c r="A161" s="104" t="s">
        <v>139</v>
      </c>
      <c r="B161" s="20" t="s">
        <v>14</v>
      </c>
      <c r="C161" s="20">
        <v>5</v>
      </c>
      <c r="D161" s="20">
        <v>21</v>
      </c>
      <c r="E161" s="20">
        <v>26</v>
      </c>
    </row>
    <row r="162" spans="1:5" x14ac:dyDescent="0.2">
      <c r="A162" s="105"/>
      <c r="B162" s="20" t="s">
        <v>15</v>
      </c>
      <c r="C162" s="20">
        <v>21</v>
      </c>
      <c r="D162" s="20">
        <v>27</v>
      </c>
      <c r="E162" s="20">
        <v>48</v>
      </c>
    </row>
    <row r="163" spans="1:5" x14ac:dyDescent="0.2">
      <c r="A163" s="20" t="s">
        <v>140</v>
      </c>
      <c r="B163" s="20" t="s">
        <v>15</v>
      </c>
      <c r="C163" s="20">
        <v>17</v>
      </c>
      <c r="D163" s="20">
        <v>10</v>
      </c>
      <c r="E163" s="20">
        <v>27</v>
      </c>
    </row>
    <row r="164" spans="1:5" x14ac:dyDescent="0.2">
      <c r="A164" s="20" t="s">
        <v>141</v>
      </c>
      <c r="B164" s="20" t="s">
        <v>15</v>
      </c>
      <c r="C164" s="20">
        <v>2</v>
      </c>
      <c r="D164" s="20">
        <v>8</v>
      </c>
      <c r="E164" s="20">
        <v>10</v>
      </c>
    </row>
    <row r="165" spans="1:5" x14ac:dyDescent="0.2">
      <c r="A165" s="20" t="s">
        <v>142</v>
      </c>
      <c r="B165" s="20" t="s">
        <v>94</v>
      </c>
      <c r="C165" s="20">
        <v>1</v>
      </c>
      <c r="D165" s="20"/>
      <c r="E165" s="20">
        <v>1</v>
      </c>
    </row>
    <row r="166" spans="1:5" x14ac:dyDescent="0.2">
      <c r="A166" s="104" t="s">
        <v>143</v>
      </c>
      <c r="B166" s="20" t="s">
        <v>14</v>
      </c>
      <c r="C166" s="20">
        <v>1</v>
      </c>
      <c r="D166" s="20">
        <v>6</v>
      </c>
      <c r="E166" s="20">
        <v>7</v>
      </c>
    </row>
    <row r="167" spans="1:5" x14ac:dyDescent="0.2">
      <c r="A167" s="105"/>
      <c r="B167" s="20" t="s">
        <v>15</v>
      </c>
      <c r="C167" s="20">
        <v>1</v>
      </c>
      <c r="D167" s="20">
        <v>3</v>
      </c>
      <c r="E167" s="20">
        <v>4</v>
      </c>
    </row>
    <row r="168" spans="1:5" x14ac:dyDescent="0.2">
      <c r="A168" s="104" t="s">
        <v>144</v>
      </c>
      <c r="B168" s="20" t="s">
        <v>94</v>
      </c>
      <c r="C168" s="20">
        <v>3</v>
      </c>
      <c r="D168" s="20">
        <v>2</v>
      </c>
      <c r="E168" s="20">
        <v>5</v>
      </c>
    </row>
    <row r="169" spans="1:5" x14ac:dyDescent="0.2">
      <c r="A169" s="106"/>
      <c r="B169" s="20" t="s">
        <v>14</v>
      </c>
      <c r="C169" s="20">
        <v>33</v>
      </c>
      <c r="D169" s="20">
        <v>100</v>
      </c>
      <c r="E169" s="20">
        <v>133</v>
      </c>
    </row>
    <row r="170" spans="1:5" x14ac:dyDescent="0.2">
      <c r="A170" s="105"/>
      <c r="B170" s="20" t="s">
        <v>15</v>
      </c>
      <c r="C170" s="20">
        <v>35</v>
      </c>
      <c r="D170" s="20">
        <v>13</v>
      </c>
      <c r="E170" s="20">
        <v>48</v>
      </c>
    </row>
    <row r="171" spans="1:5" x14ac:dyDescent="0.2">
      <c r="A171" s="104" t="s">
        <v>145</v>
      </c>
      <c r="B171" s="20" t="s">
        <v>94</v>
      </c>
      <c r="C171" s="20"/>
      <c r="D171" s="20">
        <v>1</v>
      </c>
      <c r="E171" s="20">
        <v>1</v>
      </c>
    </row>
    <row r="172" spans="1:5" x14ac:dyDescent="0.2">
      <c r="A172" s="106"/>
      <c r="B172" s="20" t="s">
        <v>14</v>
      </c>
      <c r="C172" s="20">
        <v>3</v>
      </c>
      <c r="D172" s="20">
        <v>6</v>
      </c>
      <c r="E172" s="20">
        <v>9</v>
      </c>
    </row>
    <row r="173" spans="1:5" x14ac:dyDescent="0.2">
      <c r="A173" s="105"/>
      <c r="B173" s="20" t="s">
        <v>15</v>
      </c>
      <c r="C173" s="20">
        <v>3</v>
      </c>
      <c r="D173" s="20"/>
      <c r="E173" s="20">
        <v>3</v>
      </c>
    </row>
    <row r="174" spans="1:5" x14ac:dyDescent="0.2">
      <c r="A174" s="104" t="s">
        <v>146</v>
      </c>
      <c r="B174" s="20" t="s">
        <v>14</v>
      </c>
      <c r="C174" s="20">
        <v>10</v>
      </c>
      <c r="D174" s="20">
        <v>20</v>
      </c>
      <c r="E174" s="20">
        <v>30</v>
      </c>
    </row>
    <row r="175" spans="1:5" x14ac:dyDescent="0.2">
      <c r="A175" s="105"/>
      <c r="B175" s="20" t="s">
        <v>15</v>
      </c>
      <c r="C175" s="20">
        <v>5</v>
      </c>
      <c r="D175" s="20">
        <v>9</v>
      </c>
      <c r="E175" s="20">
        <v>14</v>
      </c>
    </row>
    <row r="176" spans="1:5" x14ac:dyDescent="0.2">
      <c r="A176" s="20" t="s">
        <v>147</v>
      </c>
      <c r="B176" s="20" t="s">
        <v>15</v>
      </c>
      <c r="C176" s="20">
        <v>1</v>
      </c>
      <c r="D176" s="20"/>
      <c r="E176" s="20">
        <v>1</v>
      </c>
    </row>
    <row r="177" spans="1:5" x14ac:dyDescent="0.2">
      <c r="A177" s="104" t="s">
        <v>148</v>
      </c>
      <c r="B177" s="20" t="s">
        <v>14</v>
      </c>
      <c r="C177" s="20">
        <v>3</v>
      </c>
      <c r="D177" s="20">
        <v>22</v>
      </c>
      <c r="E177" s="20">
        <v>25</v>
      </c>
    </row>
    <row r="178" spans="1:5" x14ac:dyDescent="0.2">
      <c r="A178" s="105"/>
      <c r="B178" s="20" t="s">
        <v>15</v>
      </c>
      <c r="C178" s="20">
        <v>2</v>
      </c>
      <c r="D178" s="20">
        <v>5</v>
      </c>
      <c r="E178" s="20">
        <v>7</v>
      </c>
    </row>
    <row r="179" spans="1:5" x14ac:dyDescent="0.2">
      <c r="A179" s="104" t="s">
        <v>149</v>
      </c>
      <c r="B179" s="20" t="s">
        <v>14</v>
      </c>
      <c r="C179" s="20">
        <v>2</v>
      </c>
      <c r="D179" s="20">
        <v>6</v>
      </c>
      <c r="E179" s="20">
        <v>8</v>
      </c>
    </row>
    <row r="180" spans="1:5" x14ac:dyDescent="0.2">
      <c r="A180" s="105"/>
      <c r="B180" s="20" t="s">
        <v>15</v>
      </c>
      <c r="C180" s="20">
        <v>3</v>
      </c>
      <c r="D180" s="20"/>
      <c r="E180" s="20">
        <v>3</v>
      </c>
    </row>
    <row r="181" spans="1:5" x14ac:dyDescent="0.2">
      <c r="A181" s="104" t="s">
        <v>150</v>
      </c>
      <c r="B181" s="20" t="s">
        <v>14</v>
      </c>
      <c r="C181" s="20">
        <v>3</v>
      </c>
      <c r="D181" s="20">
        <v>7</v>
      </c>
      <c r="E181" s="20">
        <v>10</v>
      </c>
    </row>
    <row r="182" spans="1:5" x14ac:dyDescent="0.2">
      <c r="A182" s="105"/>
      <c r="B182" s="20" t="s">
        <v>15</v>
      </c>
      <c r="C182" s="20">
        <v>8</v>
      </c>
      <c r="D182" s="20">
        <v>2</v>
      </c>
      <c r="E182" s="20">
        <v>10</v>
      </c>
    </row>
    <row r="183" spans="1:5" x14ac:dyDescent="0.2">
      <c r="A183" s="104" t="s">
        <v>151</v>
      </c>
      <c r="B183" s="20" t="s">
        <v>14</v>
      </c>
      <c r="C183" s="20">
        <v>1</v>
      </c>
      <c r="D183" s="20">
        <v>24</v>
      </c>
      <c r="E183" s="20">
        <v>25</v>
      </c>
    </row>
    <row r="184" spans="1:5" x14ac:dyDescent="0.2">
      <c r="A184" s="105"/>
      <c r="B184" s="20" t="s">
        <v>15</v>
      </c>
      <c r="C184" s="20">
        <v>16</v>
      </c>
      <c r="D184" s="20">
        <v>10</v>
      </c>
      <c r="E184" s="20">
        <v>26</v>
      </c>
    </row>
    <row r="185" spans="1:5" x14ac:dyDescent="0.2">
      <c r="A185" s="20" t="s">
        <v>152</v>
      </c>
      <c r="B185" s="20" t="s">
        <v>15</v>
      </c>
      <c r="C185" s="20">
        <v>4</v>
      </c>
      <c r="D185" s="20">
        <v>4</v>
      </c>
      <c r="E185" s="20">
        <v>8</v>
      </c>
    </row>
    <row r="186" spans="1:5" x14ac:dyDescent="0.2">
      <c r="A186" s="104" t="s">
        <v>153</v>
      </c>
      <c r="B186" s="20" t="s">
        <v>14</v>
      </c>
      <c r="C186" s="20">
        <v>2</v>
      </c>
      <c r="D186" s="20">
        <v>25</v>
      </c>
      <c r="E186" s="20">
        <v>27</v>
      </c>
    </row>
    <row r="187" spans="1:5" x14ac:dyDescent="0.2">
      <c r="A187" s="105"/>
      <c r="B187" s="20" t="s">
        <v>15</v>
      </c>
      <c r="C187" s="20">
        <v>5</v>
      </c>
      <c r="D187" s="20">
        <v>7</v>
      </c>
      <c r="E187" s="20">
        <v>12</v>
      </c>
    </row>
    <row r="188" spans="1:5" x14ac:dyDescent="0.2">
      <c r="A188" s="104" t="s">
        <v>154</v>
      </c>
      <c r="B188" s="20" t="s">
        <v>14</v>
      </c>
      <c r="C188" s="20"/>
      <c r="D188" s="20">
        <v>1</v>
      </c>
      <c r="E188" s="20">
        <v>1</v>
      </c>
    </row>
    <row r="189" spans="1:5" x14ac:dyDescent="0.2">
      <c r="A189" s="105"/>
      <c r="B189" s="20" t="s">
        <v>15</v>
      </c>
      <c r="C189" s="20">
        <v>1</v>
      </c>
      <c r="D189" s="20">
        <v>1</v>
      </c>
      <c r="E189" s="20">
        <v>2</v>
      </c>
    </row>
    <row r="190" spans="1:5" x14ac:dyDescent="0.2">
      <c r="A190" s="104" t="s">
        <v>155</v>
      </c>
      <c r="B190" s="20" t="s">
        <v>14</v>
      </c>
      <c r="C190" s="20">
        <v>4</v>
      </c>
      <c r="D190" s="20">
        <v>11</v>
      </c>
      <c r="E190" s="20">
        <v>15</v>
      </c>
    </row>
    <row r="191" spans="1:5" x14ac:dyDescent="0.2">
      <c r="A191" s="105"/>
      <c r="B191" s="20" t="s">
        <v>15</v>
      </c>
      <c r="C191" s="20">
        <v>6</v>
      </c>
      <c r="D191" s="20">
        <v>3</v>
      </c>
      <c r="E191" s="20">
        <v>9</v>
      </c>
    </row>
    <row r="192" spans="1:5" x14ac:dyDescent="0.2">
      <c r="A192" s="104" t="s">
        <v>156</v>
      </c>
      <c r="B192" s="20" t="s">
        <v>14</v>
      </c>
      <c r="C192" s="20">
        <v>3</v>
      </c>
      <c r="D192" s="20">
        <v>4</v>
      </c>
      <c r="E192" s="20">
        <v>7</v>
      </c>
    </row>
    <row r="193" spans="1:5" x14ac:dyDescent="0.2">
      <c r="A193" s="105"/>
      <c r="B193" s="20" t="s">
        <v>15</v>
      </c>
      <c r="C193" s="20">
        <v>2</v>
      </c>
      <c r="D193" s="20">
        <v>1</v>
      </c>
      <c r="E193" s="20">
        <v>3</v>
      </c>
    </row>
    <row r="194" spans="1:5" x14ac:dyDescent="0.2">
      <c r="A194" s="104" t="s">
        <v>157</v>
      </c>
      <c r="B194" s="20" t="s">
        <v>14</v>
      </c>
      <c r="C194" s="20">
        <v>3</v>
      </c>
      <c r="D194" s="20">
        <v>7</v>
      </c>
      <c r="E194" s="20">
        <v>10</v>
      </c>
    </row>
    <row r="195" spans="1:5" x14ac:dyDescent="0.2">
      <c r="A195" s="105"/>
      <c r="B195" s="20" t="s">
        <v>15</v>
      </c>
      <c r="C195" s="20">
        <v>9</v>
      </c>
      <c r="D195" s="20">
        <v>6</v>
      </c>
      <c r="E195" s="20">
        <v>15</v>
      </c>
    </row>
    <row r="196" spans="1:5" x14ac:dyDescent="0.2">
      <c r="A196" s="104" t="s">
        <v>158</v>
      </c>
      <c r="B196" s="20" t="s">
        <v>14</v>
      </c>
      <c r="C196" s="20"/>
      <c r="D196" s="20">
        <v>1</v>
      </c>
      <c r="E196" s="20">
        <v>1</v>
      </c>
    </row>
    <row r="197" spans="1:5" x14ac:dyDescent="0.2">
      <c r="A197" s="105"/>
      <c r="B197" s="20" t="s">
        <v>15</v>
      </c>
      <c r="C197" s="20">
        <v>1</v>
      </c>
      <c r="D197" s="20">
        <v>4</v>
      </c>
      <c r="E197" s="20">
        <v>5</v>
      </c>
    </row>
    <row r="198" spans="1:5" x14ac:dyDescent="0.2">
      <c r="A198" s="20" t="s">
        <v>129</v>
      </c>
      <c r="B198" s="20" t="s">
        <v>15</v>
      </c>
      <c r="C198" s="20">
        <v>10</v>
      </c>
      <c r="D198" s="20">
        <v>1</v>
      </c>
      <c r="E198" s="20">
        <v>11</v>
      </c>
    </row>
    <row r="199" spans="1:5" ht="13.5" thickBot="1" x14ac:dyDescent="0.25">
      <c r="A199" s="54" t="s">
        <v>13</v>
      </c>
      <c r="B199" s="54"/>
      <c r="C199" s="54">
        <v>234</v>
      </c>
      <c r="D199" s="54">
        <v>382</v>
      </c>
      <c r="E199" s="54">
        <v>616</v>
      </c>
    </row>
    <row r="200" spans="1:5" ht="13.5" thickTop="1" x14ac:dyDescent="0.2"/>
  </sheetData>
  <mergeCells count="75">
    <mergeCell ref="A194:A195"/>
    <mergeCell ref="A196:A197"/>
    <mergeCell ref="A181:A182"/>
    <mergeCell ref="A183:A184"/>
    <mergeCell ref="A186:A187"/>
    <mergeCell ref="A188:A189"/>
    <mergeCell ref="A190:A191"/>
    <mergeCell ref="A192:A193"/>
    <mergeCell ref="A166:A167"/>
    <mergeCell ref="A168:A170"/>
    <mergeCell ref="A171:A173"/>
    <mergeCell ref="A174:A175"/>
    <mergeCell ref="A177:A178"/>
    <mergeCell ref="A179:A180"/>
    <mergeCell ref="A149:A150"/>
    <mergeCell ref="A152:A153"/>
    <mergeCell ref="A157:A158"/>
    <mergeCell ref="B157:E157"/>
    <mergeCell ref="A159:A160"/>
    <mergeCell ref="A161:A162"/>
    <mergeCell ref="A138:A139"/>
    <mergeCell ref="I138:I139"/>
    <mergeCell ref="A140:A141"/>
    <mergeCell ref="A142:A143"/>
    <mergeCell ref="A145:A146"/>
    <mergeCell ref="A147:A148"/>
    <mergeCell ref="A130:A131"/>
    <mergeCell ref="B130:E130"/>
    <mergeCell ref="I130:I131"/>
    <mergeCell ref="J130:M130"/>
    <mergeCell ref="A132:A133"/>
    <mergeCell ref="I135:I136"/>
    <mergeCell ref="A107:A109"/>
    <mergeCell ref="B107:D108"/>
    <mergeCell ref="E107:G108"/>
    <mergeCell ref="H107:J108"/>
    <mergeCell ref="K107:K109"/>
    <mergeCell ref="A118:A120"/>
    <mergeCell ref="B118:D119"/>
    <mergeCell ref="E118:G119"/>
    <mergeCell ref="H118:J119"/>
    <mergeCell ref="K118:K120"/>
    <mergeCell ref="A86:A87"/>
    <mergeCell ref="B86:D86"/>
    <mergeCell ref="E86:G86"/>
    <mergeCell ref="H86:J86"/>
    <mergeCell ref="K86:K87"/>
    <mergeCell ref="A96:A97"/>
    <mergeCell ref="B96:D96"/>
    <mergeCell ref="E96:G96"/>
    <mergeCell ref="H96:J96"/>
    <mergeCell ref="K96:K97"/>
    <mergeCell ref="A77:A78"/>
    <mergeCell ref="B77:D77"/>
    <mergeCell ref="E77:G77"/>
    <mergeCell ref="H77:J77"/>
    <mergeCell ref="K77:M77"/>
    <mergeCell ref="N77:N78"/>
    <mergeCell ref="N59:P59"/>
    <mergeCell ref="Q59:Q60"/>
    <mergeCell ref="A68:A69"/>
    <mergeCell ref="B68:D68"/>
    <mergeCell ref="E68:G68"/>
    <mergeCell ref="H68:J68"/>
    <mergeCell ref="K68:M68"/>
    <mergeCell ref="N68:N69"/>
    <mergeCell ref="J1:M1"/>
    <mergeCell ref="A29:A30"/>
    <mergeCell ref="G29:G30"/>
    <mergeCell ref="M29:M30"/>
    <mergeCell ref="A59:A60"/>
    <mergeCell ref="B59:D59"/>
    <mergeCell ref="E59:G59"/>
    <mergeCell ref="H59:J59"/>
    <mergeCell ref="K59:M5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V157"/>
  <sheetViews>
    <sheetView topLeftCell="A7" workbookViewId="0">
      <selection activeCell="C152" sqref="C152"/>
    </sheetView>
  </sheetViews>
  <sheetFormatPr baseColWidth="10" defaultColWidth="11.42578125" defaultRowHeight="12.75" x14ac:dyDescent="0.2"/>
  <cols>
    <col min="1" max="1" width="30.7109375" style="8" customWidth="1"/>
    <col min="2" max="2" width="19.42578125" style="8" customWidth="1"/>
    <col min="3" max="3" width="13.7109375" style="8" bestFit="1" customWidth="1"/>
    <col min="4" max="4" width="11.42578125" style="8"/>
    <col min="5" max="5" width="14.5703125" style="8" bestFit="1" customWidth="1"/>
    <col min="6" max="6" width="16.7109375" style="8" bestFit="1" customWidth="1"/>
    <col min="7" max="7" width="13.140625" style="8" bestFit="1" customWidth="1"/>
    <col min="8" max="16384" width="11.42578125" style="8"/>
  </cols>
  <sheetData>
    <row r="1" spans="1:256" s="6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2"/>
      <c r="K1" s="2"/>
      <c r="L1" s="2"/>
      <c r="M1" s="2"/>
      <c r="N1" s="116" t="s">
        <v>0</v>
      </c>
      <c r="O1" s="116"/>
      <c r="P1" s="116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36" customHeight="1" x14ac:dyDescent="0.2">
      <c r="A2" s="7" t="s">
        <v>224</v>
      </c>
      <c r="W2" s="9" t="s">
        <v>1</v>
      </c>
      <c r="X2" s="9" t="s">
        <v>2</v>
      </c>
    </row>
    <row r="3" spans="1:256" ht="20.25" customHeight="1" x14ac:dyDescent="0.2">
      <c r="A3" s="117" t="s">
        <v>3</v>
      </c>
      <c r="B3" s="117"/>
      <c r="C3" s="117"/>
      <c r="D3" s="117"/>
      <c r="E3" s="117"/>
      <c r="F3" s="117"/>
    </row>
    <row r="4" spans="1:256" ht="15" x14ac:dyDescent="0.25">
      <c r="A4" s="10" t="s">
        <v>4</v>
      </c>
    </row>
    <row r="5" spans="1:256" ht="15.75" thickBot="1" x14ac:dyDescent="0.3">
      <c r="A5" s="10" t="s">
        <v>5</v>
      </c>
      <c r="C5" s="118" t="s">
        <v>6</v>
      </c>
      <c r="D5" s="118"/>
    </row>
    <row r="6" spans="1:256" ht="13.5" thickTop="1" x14ac:dyDescent="0.2">
      <c r="C6" s="11" t="s">
        <v>1</v>
      </c>
      <c r="D6" s="11">
        <v>52.03</v>
      </c>
    </row>
    <row r="7" spans="1:256" x14ac:dyDescent="0.2">
      <c r="C7" s="12" t="s">
        <v>2</v>
      </c>
      <c r="D7" s="12">
        <v>49.23</v>
      </c>
    </row>
    <row r="8" spans="1:256" ht="13.5" thickBot="1" x14ac:dyDescent="0.25">
      <c r="C8" s="13" t="s">
        <v>7</v>
      </c>
      <c r="D8" s="13">
        <v>50.87</v>
      </c>
    </row>
    <row r="9" spans="1:256" s="14" customFormat="1" ht="13.5" thickTop="1" x14ac:dyDescent="0.2"/>
    <row r="10" spans="1:256" s="14" customFormat="1" x14ac:dyDescent="0.2"/>
    <row r="12" spans="1:256" ht="13.5" thickBot="1" x14ac:dyDescent="0.25">
      <c r="A12" s="15" t="s">
        <v>8</v>
      </c>
      <c r="B12" s="16" t="s">
        <v>1</v>
      </c>
      <c r="C12" s="16" t="s">
        <v>2</v>
      </c>
      <c r="D12" s="16" t="s">
        <v>9</v>
      </c>
      <c r="E12" s="16" t="s">
        <v>10</v>
      </c>
      <c r="F12" s="16" t="s">
        <v>11</v>
      </c>
      <c r="G12" s="16" t="s">
        <v>12</v>
      </c>
      <c r="H12" s="16" t="s">
        <v>13</v>
      </c>
    </row>
    <row r="13" spans="1:256" ht="13.5" thickTop="1" x14ac:dyDescent="0.2">
      <c r="A13" s="17" t="s">
        <v>14</v>
      </c>
      <c r="B13" s="17">
        <v>484</v>
      </c>
      <c r="C13" s="17">
        <v>282</v>
      </c>
      <c r="D13" s="18">
        <f>C13/H13</f>
        <v>0.36814621409921672</v>
      </c>
      <c r="E13" s="17">
        <v>4</v>
      </c>
      <c r="F13" s="18">
        <f>E13/H13</f>
        <v>5.2219321148825066E-3</v>
      </c>
      <c r="G13" s="19">
        <v>751</v>
      </c>
      <c r="H13" s="17">
        <v>766</v>
      </c>
    </row>
    <row r="14" spans="1:256" x14ac:dyDescent="0.2">
      <c r="A14" s="20" t="s">
        <v>15</v>
      </c>
      <c r="B14" s="20">
        <v>378</v>
      </c>
      <c r="C14" s="20">
        <v>333</v>
      </c>
      <c r="D14" s="21">
        <f t="shared" ref="D14:D15" si="0">C14/H14</f>
        <v>0.46835443037974683</v>
      </c>
      <c r="E14" s="20">
        <v>16</v>
      </c>
      <c r="F14" s="21">
        <f t="shared" ref="F14:F15" si="1">E14/H14</f>
        <v>2.2503516174402251E-2</v>
      </c>
      <c r="G14" s="22">
        <v>711</v>
      </c>
      <c r="H14" s="20">
        <v>711</v>
      </c>
    </row>
    <row r="15" spans="1:256" ht="13.5" thickBot="1" x14ac:dyDescent="0.25">
      <c r="A15" s="23" t="s">
        <v>13</v>
      </c>
      <c r="B15" s="23">
        <v>862</v>
      </c>
      <c r="C15" s="23">
        <v>615</v>
      </c>
      <c r="D15" s="24">
        <f t="shared" si="0"/>
        <v>0.41638456330399459</v>
      </c>
      <c r="E15" s="23">
        <v>20</v>
      </c>
      <c r="F15" s="24">
        <f t="shared" si="1"/>
        <v>1.3540961408259987E-2</v>
      </c>
      <c r="G15" s="25">
        <f>SUM(G13:G14)</f>
        <v>1462</v>
      </c>
      <c r="H15" s="23">
        <v>1477</v>
      </c>
    </row>
    <row r="16" spans="1:256" ht="13.5" thickTop="1" x14ac:dyDescent="0.2"/>
    <row r="19" spans="1:4" ht="13.5" thickBot="1" x14ac:dyDescent="0.25">
      <c r="A19" s="16" t="s">
        <v>16</v>
      </c>
      <c r="B19" s="16" t="s">
        <v>1</v>
      </c>
      <c r="C19" s="16" t="s">
        <v>2</v>
      </c>
      <c r="D19" s="16" t="s">
        <v>13</v>
      </c>
    </row>
    <row r="20" spans="1:4" ht="13.5" thickTop="1" x14ac:dyDescent="0.2">
      <c r="A20" s="17" t="s">
        <v>17</v>
      </c>
      <c r="B20" s="17">
        <v>1</v>
      </c>
      <c r="C20" s="17"/>
      <c r="D20" s="17">
        <v>1</v>
      </c>
    </row>
    <row r="21" spans="1:4" x14ac:dyDescent="0.2">
      <c r="A21" s="20" t="s">
        <v>18</v>
      </c>
      <c r="B21" s="20">
        <v>23</v>
      </c>
      <c r="C21" s="20">
        <v>16</v>
      </c>
      <c r="D21" s="20">
        <v>39</v>
      </c>
    </row>
    <row r="22" spans="1:4" x14ac:dyDescent="0.2">
      <c r="A22" s="20" t="s">
        <v>19</v>
      </c>
      <c r="B22" s="20">
        <v>9</v>
      </c>
      <c r="C22" s="20">
        <v>5</v>
      </c>
      <c r="D22" s="20">
        <v>14</v>
      </c>
    </row>
    <row r="23" spans="1:4" x14ac:dyDescent="0.2">
      <c r="A23" s="20" t="s">
        <v>20</v>
      </c>
      <c r="B23" s="20">
        <v>113</v>
      </c>
      <c r="C23" s="20">
        <v>40</v>
      </c>
      <c r="D23" s="20">
        <v>153</v>
      </c>
    </row>
    <row r="24" spans="1:4" x14ac:dyDescent="0.2">
      <c r="A24" s="20" t="s">
        <v>21</v>
      </c>
      <c r="B24" s="20">
        <v>7</v>
      </c>
      <c r="C24" s="20">
        <v>2</v>
      </c>
      <c r="D24" s="20">
        <v>9</v>
      </c>
    </row>
    <row r="25" spans="1:4" x14ac:dyDescent="0.2">
      <c r="A25" s="20" t="s">
        <v>22</v>
      </c>
      <c r="B25" s="20">
        <v>27</v>
      </c>
      <c r="C25" s="20">
        <v>48</v>
      </c>
      <c r="D25" s="20">
        <v>75</v>
      </c>
    </row>
    <row r="26" spans="1:4" x14ac:dyDescent="0.2">
      <c r="A26" s="20" t="s">
        <v>23</v>
      </c>
      <c r="B26" s="20">
        <v>2</v>
      </c>
      <c r="C26" s="20">
        <v>2</v>
      </c>
      <c r="D26" s="20">
        <v>4</v>
      </c>
    </row>
    <row r="27" spans="1:4" x14ac:dyDescent="0.2">
      <c r="A27" s="20" t="s">
        <v>24</v>
      </c>
      <c r="B27" s="20">
        <v>116</v>
      </c>
      <c r="C27" s="20">
        <v>139</v>
      </c>
      <c r="D27" s="20">
        <v>255</v>
      </c>
    </row>
    <row r="28" spans="1:4" x14ac:dyDescent="0.2">
      <c r="A28" s="20" t="s">
        <v>25</v>
      </c>
      <c r="B28" s="20">
        <v>29</v>
      </c>
      <c r="C28" s="20">
        <v>18</v>
      </c>
      <c r="D28" s="20">
        <v>47</v>
      </c>
    </row>
    <row r="29" spans="1:4" x14ac:dyDescent="0.2">
      <c r="A29" s="20" t="s">
        <v>26</v>
      </c>
      <c r="B29" s="20">
        <v>335</v>
      </c>
      <c r="C29" s="20">
        <v>221</v>
      </c>
      <c r="D29" s="20">
        <v>556</v>
      </c>
    </row>
    <row r="30" spans="1:4" x14ac:dyDescent="0.2">
      <c r="A30" s="20" t="s">
        <v>27</v>
      </c>
      <c r="B30" s="20">
        <v>199</v>
      </c>
      <c r="C30" s="20">
        <v>123</v>
      </c>
      <c r="D30" s="20">
        <v>322</v>
      </c>
    </row>
    <row r="31" spans="1:4" x14ac:dyDescent="0.2">
      <c r="A31" s="20" t="s">
        <v>28</v>
      </c>
      <c r="B31" s="20">
        <v>1</v>
      </c>
      <c r="C31" s="20">
        <v>1</v>
      </c>
      <c r="D31" s="20">
        <v>2</v>
      </c>
    </row>
    <row r="32" spans="1:4" ht="13.5" thickBot="1" x14ac:dyDescent="0.25">
      <c r="A32" s="23" t="s">
        <v>13</v>
      </c>
      <c r="B32" s="23">
        <v>862</v>
      </c>
      <c r="C32" s="23">
        <v>615</v>
      </c>
      <c r="D32" s="23">
        <v>1477</v>
      </c>
    </row>
    <row r="33" spans="1:4" ht="13.5" thickTop="1" x14ac:dyDescent="0.2"/>
    <row r="35" spans="1:4" customFormat="1" ht="15.75" thickBot="1" x14ac:dyDescent="0.3">
      <c r="A35" s="23" t="s">
        <v>29</v>
      </c>
      <c r="B35" s="16" t="s">
        <v>1</v>
      </c>
      <c r="C35" s="16" t="s">
        <v>2</v>
      </c>
      <c r="D35" s="16" t="s">
        <v>30</v>
      </c>
    </row>
    <row r="36" spans="1:4" customFormat="1" ht="15.75" thickTop="1" x14ac:dyDescent="0.25">
      <c r="A36" s="17" t="s">
        <v>17</v>
      </c>
      <c r="B36" s="26">
        <v>1</v>
      </c>
      <c r="C36" s="26"/>
      <c r="D36" s="26">
        <v>1</v>
      </c>
    </row>
    <row r="37" spans="1:4" customFormat="1" ht="15" x14ac:dyDescent="0.25">
      <c r="A37" s="20" t="s">
        <v>18</v>
      </c>
      <c r="B37" s="27">
        <v>20.373933150684934</v>
      </c>
      <c r="C37" s="27">
        <v>15.279621917808218</v>
      </c>
      <c r="D37" s="27">
        <v>35.653555068493148</v>
      </c>
    </row>
    <row r="38" spans="1:4" customFormat="1" ht="15" x14ac:dyDescent="0.25">
      <c r="A38" s="20" t="s">
        <v>19</v>
      </c>
      <c r="B38" s="27">
        <v>8.129999999999999</v>
      </c>
      <c r="C38" s="27">
        <v>5</v>
      </c>
      <c r="D38" s="27">
        <v>13.13</v>
      </c>
    </row>
    <row r="39" spans="1:4" customFormat="1" ht="15" x14ac:dyDescent="0.25">
      <c r="A39" s="20" t="s">
        <v>20</v>
      </c>
      <c r="B39" s="27">
        <v>109.2666</v>
      </c>
      <c r="C39" s="27">
        <v>40</v>
      </c>
      <c r="D39" s="27">
        <v>149.26659999999998</v>
      </c>
    </row>
    <row r="40" spans="1:4" customFormat="1" ht="15" x14ac:dyDescent="0.25">
      <c r="A40" s="20" t="s">
        <v>21</v>
      </c>
      <c r="B40" s="27">
        <v>7</v>
      </c>
      <c r="C40" s="27">
        <v>2</v>
      </c>
      <c r="D40" s="27">
        <v>9</v>
      </c>
    </row>
    <row r="41" spans="1:4" customFormat="1" ht="15" x14ac:dyDescent="0.25">
      <c r="A41" s="20" t="s">
        <v>22</v>
      </c>
      <c r="B41" s="27">
        <v>4.8445797260273968</v>
      </c>
      <c r="C41" s="27">
        <v>6.8356359817351615</v>
      </c>
      <c r="D41" s="27">
        <v>11.680215707762557</v>
      </c>
    </row>
    <row r="42" spans="1:4" customFormat="1" ht="15" x14ac:dyDescent="0.25">
      <c r="A42" s="20" t="s">
        <v>23</v>
      </c>
      <c r="B42" s="27">
        <v>1.3342465753424657</v>
      </c>
      <c r="C42" s="27">
        <v>0.66849315068493154</v>
      </c>
      <c r="D42" s="27">
        <v>2.0027397260273974</v>
      </c>
    </row>
    <row r="43" spans="1:4" customFormat="1" ht="15" x14ac:dyDescent="0.25">
      <c r="A43" s="20" t="s">
        <v>24</v>
      </c>
      <c r="B43" s="27">
        <v>115.31232876712329</v>
      </c>
      <c r="C43" s="27">
        <v>139</v>
      </c>
      <c r="D43" s="27">
        <v>254.31232876712329</v>
      </c>
    </row>
    <row r="44" spans="1:4" customFormat="1" ht="15" x14ac:dyDescent="0.25">
      <c r="A44" s="20" t="s">
        <v>25</v>
      </c>
      <c r="B44" s="27">
        <v>29</v>
      </c>
      <c r="C44" s="27">
        <v>18</v>
      </c>
      <c r="D44" s="27">
        <v>47</v>
      </c>
    </row>
    <row r="45" spans="1:4" customFormat="1" ht="15" x14ac:dyDescent="0.25">
      <c r="A45" s="20" t="s">
        <v>26</v>
      </c>
      <c r="B45" s="27">
        <v>326.303</v>
      </c>
      <c r="C45" s="27">
        <v>216</v>
      </c>
      <c r="D45" s="27">
        <v>542.303</v>
      </c>
    </row>
    <row r="46" spans="1:4" customFormat="1" ht="15" x14ac:dyDescent="0.25">
      <c r="A46" s="20" t="s">
        <v>27</v>
      </c>
      <c r="B46" s="27">
        <v>42.706964018264834</v>
      </c>
      <c r="C46" s="27">
        <v>24.388497351598179</v>
      </c>
      <c r="D46" s="27">
        <v>67.095461369862903</v>
      </c>
    </row>
    <row r="47" spans="1:4" customFormat="1" ht="15" x14ac:dyDescent="0.25">
      <c r="A47" s="20" t="s">
        <v>28</v>
      </c>
      <c r="B47" s="27">
        <v>0.56164383561643838</v>
      </c>
      <c r="C47" s="27">
        <v>1</v>
      </c>
      <c r="D47" s="27">
        <v>1.5616438356164384</v>
      </c>
    </row>
    <row r="48" spans="1:4" customFormat="1" ht="15.75" thickBot="1" x14ac:dyDescent="0.3">
      <c r="A48" s="23" t="s">
        <v>13</v>
      </c>
      <c r="B48" s="28">
        <v>665.83329607305916</v>
      </c>
      <c r="C48" s="28">
        <v>468.17224840182621</v>
      </c>
      <c r="D48" s="28">
        <v>1134.0055444748884</v>
      </c>
    </row>
    <row r="49" spans="1:5" s="30" customFormat="1" ht="13.5" thickTop="1" x14ac:dyDescent="0.2">
      <c r="A49" s="29" t="s">
        <v>31</v>
      </c>
    </row>
    <row r="51" spans="1:5" ht="13.5" thickBot="1" x14ac:dyDescent="0.25">
      <c r="A51" s="23" t="s">
        <v>32</v>
      </c>
      <c r="B51" s="16" t="s">
        <v>1</v>
      </c>
      <c r="C51" s="16" t="s">
        <v>2</v>
      </c>
      <c r="D51" s="16" t="s">
        <v>9</v>
      </c>
      <c r="E51" s="16" t="s">
        <v>13</v>
      </c>
    </row>
    <row r="52" spans="1:5" ht="13.5" thickTop="1" x14ac:dyDescent="0.2">
      <c r="A52" s="17" t="s">
        <v>19</v>
      </c>
      <c r="B52" s="17">
        <v>9</v>
      </c>
      <c r="C52" s="17">
        <v>5</v>
      </c>
      <c r="D52" s="18">
        <v>0.35714285714285715</v>
      </c>
      <c r="E52" s="17">
        <v>14</v>
      </c>
    </row>
    <row r="53" spans="1:5" x14ac:dyDescent="0.2">
      <c r="A53" s="20" t="s">
        <v>20</v>
      </c>
      <c r="B53" s="20">
        <v>113</v>
      </c>
      <c r="C53" s="20">
        <v>40</v>
      </c>
      <c r="D53" s="18">
        <v>0.26143790849673204</v>
      </c>
      <c r="E53" s="20">
        <v>153</v>
      </c>
    </row>
    <row r="54" spans="1:5" x14ac:dyDescent="0.2">
      <c r="A54" s="20" t="s">
        <v>21</v>
      </c>
      <c r="B54" s="20">
        <v>7</v>
      </c>
      <c r="C54" s="20">
        <v>2</v>
      </c>
      <c r="D54" s="18">
        <v>0.22222222222222221</v>
      </c>
      <c r="E54" s="20">
        <v>9</v>
      </c>
    </row>
    <row r="55" spans="1:5" x14ac:dyDescent="0.2">
      <c r="A55" s="20" t="s">
        <v>24</v>
      </c>
      <c r="B55" s="20">
        <v>116</v>
      </c>
      <c r="C55" s="20">
        <v>139</v>
      </c>
      <c r="D55" s="18">
        <v>0.54509803921568623</v>
      </c>
      <c r="E55" s="20">
        <v>255</v>
      </c>
    </row>
    <row r="56" spans="1:5" x14ac:dyDescent="0.2">
      <c r="A56" s="20" t="s">
        <v>25</v>
      </c>
      <c r="B56" s="20">
        <v>29</v>
      </c>
      <c r="C56" s="20">
        <v>18</v>
      </c>
      <c r="D56" s="18">
        <v>0.38297872340425532</v>
      </c>
      <c r="E56" s="20">
        <v>47</v>
      </c>
    </row>
    <row r="57" spans="1:5" x14ac:dyDescent="0.2">
      <c r="A57" s="20" t="s">
        <v>26</v>
      </c>
      <c r="B57" s="20">
        <v>335</v>
      </c>
      <c r="C57" s="20">
        <v>221</v>
      </c>
      <c r="D57" s="18">
        <v>0.39748201438848924</v>
      </c>
      <c r="E57" s="20">
        <v>556</v>
      </c>
    </row>
    <row r="58" spans="1:5" ht="13.5" thickBot="1" x14ac:dyDescent="0.25">
      <c r="A58" s="23" t="s">
        <v>13</v>
      </c>
      <c r="B58" s="23">
        <v>609</v>
      </c>
      <c r="C58" s="23">
        <v>425</v>
      </c>
      <c r="D58" s="24">
        <v>0.41102514506769827</v>
      </c>
      <c r="E58" s="23">
        <v>1034</v>
      </c>
    </row>
    <row r="59" spans="1:5" ht="13.5" thickTop="1" x14ac:dyDescent="0.2"/>
    <row r="64" spans="1:5" x14ac:dyDescent="0.2">
      <c r="A64" s="31"/>
    </row>
    <row r="65" spans="1:6" ht="15" customHeight="1" x14ac:dyDescent="0.2">
      <c r="A65" s="119" t="s">
        <v>33</v>
      </c>
      <c r="B65" s="121" t="s">
        <v>34</v>
      </c>
      <c r="C65" s="121" t="s">
        <v>35</v>
      </c>
      <c r="D65" s="121" t="s">
        <v>1</v>
      </c>
      <c r="E65" s="121" t="s">
        <v>2</v>
      </c>
      <c r="F65" s="121" t="s">
        <v>13</v>
      </c>
    </row>
    <row r="66" spans="1:6" ht="13.5" thickBot="1" x14ac:dyDescent="0.25">
      <c r="A66" s="120"/>
      <c r="B66" s="118"/>
      <c r="C66" s="118"/>
      <c r="D66" s="118"/>
      <c r="E66" s="118"/>
      <c r="F66" s="118"/>
    </row>
    <row r="67" spans="1:6" ht="13.5" thickTop="1" x14ac:dyDescent="0.2">
      <c r="A67" s="105" t="s">
        <v>14</v>
      </c>
      <c r="B67" s="105" t="s">
        <v>25</v>
      </c>
      <c r="C67" s="17" t="s">
        <v>36</v>
      </c>
      <c r="D67" s="17">
        <v>1</v>
      </c>
      <c r="E67" s="17"/>
      <c r="F67" s="17">
        <v>1</v>
      </c>
    </row>
    <row r="68" spans="1:6" x14ac:dyDescent="0.2">
      <c r="A68" s="111"/>
      <c r="B68" s="111"/>
      <c r="C68" s="20" t="s">
        <v>37</v>
      </c>
      <c r="D68" s="20">
        <v>1</v>
      </c>
      <c r="E68" s="20"/>
      <c r="F68" s="20">
        <v>1</v>
      </c>
    </row>
    <row r="69" spans="1:6" x14ac:dyDescent="0.2">
      <c r="A69" s="111"/>
      <c r="B69" s="111" t="s">
        <v>26</v>
      </c>
      <c r="C69" s="20" t="s">
        <v>38</v>
      </c>
      <c r="D69" s="20">
        <v>1</v>
      </c>
      <c r="E69" s="20"/>
      <c r="F69" s="20">
        <v>1</v>
      </c>
    </row>
    <row r="70" spans="1:6" x14ac:dyDescent="0.2">
      <c r="A70" s="111"/>
      <c r="B70" s="111"/>
      <c r="C70" s="20" t="s">
        <v>36</v>
      </c>
      <c r="D70" s="20">
        <v>1</v>
      </c>
      <c r="E70" s="20"/>
      <c r="F70" s="20">
        <v>1</v>
      </c>
    </row>
    <row r="71" spans="1:6" x14ac:dyDescent="0.2">
      <c r="A71" s="111" t="s">
        <v>15</v>
      </c>
      <c r="B71" s="111" t="s">
        <v>22</v>
      </c>
      <c r="C71" s="20" t="s">
        <v>39</v>
      </c>
      <c r="D71" s="20"/>
      <c r="E71" s="20">
        <v>1</v>
      </c>
      <c r="F71" s="20">
        <v>1</v>
      </c>
    </row>
    <row r="72" spans="1:6" x14ac:dyDescent="0.2">
      <c r="A72" s="111"/>
      <c r="B72" s="111"/>
      <c r="C72" s="20" t="s">
        <v>40</v>
      </c>
      <c r="D72" s="20"/>
      <c r="E72" s="20">
        <v>1</v>
      </c>
      <c r="F72" s="20">
        <v>1</v>
      </c>
    </row>
    <row r="73" spans="1:6" x14ac:dyDescent="0.2">
      <c r="A73" s="111"/>
      <c r="B73" s="111"/>
      <c r="C73" s="20" t="s">
        <v>41</v>
      </c>
      <c r="D73" s="20"/>
      <c r="E73" s="20">
        <v>1</v>
      </c>
      <c r="F73" s="20">
        <v>1</v>
      </c>
    </row>
    <row r="74" spans="1:6" x14ac:dyDescent="0.2">
      <c r="A74" s="111"/>
      <c r="B74" s="111"/>
      <c r="C74" s="20" t="s">
        <v>42</v>
      </c>
      <c r="D74" s="20"/>
      <c r="E74" s="20">
        <v>1</v>
      </c>
      <c r="F74" s="20">
        <v>1</v>
      </c>
    </row>
    <row r="75" spans="1:6" x14ac:dyDescent="0.2">
      <c r="A75" s="111"/>
      <c r="B75" s="111" t="s">
        <v>23</v>
      </c>
      <c r="C75" s="20" t="s">
        <v>38</v>
      </c>
      <c r="D75" s="20"/>
      <c r="E75" s="20">
        <v>1</v>
      </c>
      <c r="F75" s="20">
        <v>1</v>
      </c>
    </row>
    <row r="76" spans="1:6" x14ac:dyDescent="0.2">
      <c r="A76" s="111"/>
      <c r="B76" s="111"/>
      <c r="C76" s="20" t="s">
        <v>43</v>
      </c>
      <c r="D76" s="20"/>
      <c r="E76" s="20">
        <v>1</v>
      </c>
      <c r="F76" s="20">
        <v>1</v>
      </c>
    </row>
    <row r="77" spans="1:6" x14ac:dyDescent="0.2">
      <c r="A77" s="111"/>
      <c r="B77" s="111"/>
      <c r="C77" s="20" t="s">
        <v>44</v>
      </c>
      <c r="D77" s="20">
        <v>1</v>
      </c>
      <c r="E77" s="20"/>
      <c r="F77" s="20">
        <v>1</v>
      </c>
    </row>
    <row r="78" spans="1:6" x14ac:dyDescent="0.2">
      <c r="A78" s="111"/>
      <c r="B78" s="111"/>
      <c r="C78" s="20" t="s">
        <v>45</v>
      </c>
      <c r="D78" s="20">
        <v>1</v>
      </c>
      <c r="E78" s="20"/>
      <c r="F78" s="20">
        <v>1</v>
      </c>
    </row>
    <row r="79" spans="1:6" x14ac:dyDescent="0.2">
      <c r="A79" s="111"/>
      <c r="B79" s="111" t="s">
        <v>24</v>
      </c>
      <c r="C79" s="20" t="s">
        <v>38</v>
      </c>
      <c r="D79" s="20">
        <v>1</v>
      </c>
      <c r="E79" s="20"/>
      <c r="F79" s="20">
        <v>1</v>
      </c>
    </row>
    <row r="80" spans="1:6" x14ac:dyDescent="0.2">
      <c r="A80" s="111"/>
      <c r="B80" s="111"/>
      <c r="C80" s="20" t="s">
        <v>40</v>
      </c>
      <c r="D80" s="20"/>
      <c r="E80" s="20">
        <v>1</v>
      </c>
      <c r="F80" s="20">
        <v>1</v>
      </c>
    </row>
    <row r="81" spans="1:12" x14ac:dyDescent="0.2">
      <c r="A81" s="111"/>
      <c r="B81" s="111"/>
      <c r="C81" s="20" t="s">
        <v>36</v>
      </c>
      <c r="D81" s="20"/>
      <c r="E81" s="20">
        <v>1</v>
      </c>
      <c r="F81" s="20">
        <v>1</v>
      </c>
    </row>
    <row r="82" spans="1:12" x14ac:dyDescent="0.2">
      <c r="A82" s="111"/>
      <c r="B82" s="111"/>
      <c r="C82" s="20" t="s">
        <v>45</v>
      </c>
      <c r="D82" s="20">
        <v>1</v>
      </c>
      <c r="E82" s="20">
        <v>1</v>
      </c>
      <c r="F82" s="20">
        <v>2</v>
      </c>
    </row>
    <row r="83" spans="1:12" x14ac:dyDescent="0.2">
      <c r="A83" s="111"/>
      <c r="B83" s="111"/>
      <c r="C83" s="20" t="s">
        <v>37</v>
      </c>
      <c r="D83" s="20">
        <v>1</v>
      </c>
      <c r="E83" s="20"/>
      <c r="F83" s="20">
        <v>1</v>
      </c>
    </row>
    <row r="84" spans="1:12" x14ac:dyDescent="0.2">
      <c r="A84" s="111"/>
      <c r="B84" s="111" t="s">
        <v>27</v>
      </c>
      <c r="C84" s="20" t="s">
        <v>38</v>
      </c>
      <c r="D84" s="20">
        <v>1</v>
      </c>
      <c r="E84" s="20"/>
      <c r="F84" s="20">
        <v>1</v>
      </c>
    </row>
    <row r="85" spans="1:12" x14ac:dyDescent="0.2">
      <c r="A85" s="111"/>
      <c r="B85" s="111"/>
      <c r="C85" s="20" t="s">
        <v>45</v>
      </c>
      <c r="D85" s="20"/>
      <c r="E85" s="20">
        <v>1</v>
      </c>
      <c r="F85" s="20">
        <v>1</v>
      </c>
    </row>
    <row r="86" spans="1:12" ht="13.5" thickBot="1" x14ac:dyDescent="0.25">
      <c r="A86" s="23" t="s">
        <v>13</v>
      </c>
      <c r="B86" s="23"/>
      <c r="C86" s="23"/>
      <c r="D86" s="23">
        <v>10</v>
      </c>
      <c r="E86" s="23">
        <v>10</v>
      </c>
      <c r="F86" s="23">
        <v>20</v>
      </c>
    </row>
    <row r="87" spans="1:12" ht="13.5" thickTop="1" x14ac:dyDescent="0.2"/>
    <row r="90" spans="1:12" x14ac:dyDescent="0.2">
      <c r="A90" s="125" t="s">
        <v>46</v>
      </c>
      <c r="B90" s="121" t="s">
        <v>47</v>
      </c>
      <c r="C90" s="121"/>
      <c r="D90" s="121" t="s">
        <v>48</v>
      </c>
      <c r="E90" s="121"/>
      <c r="F90" s="121" t="s">
        <v>49</v>
      </c>
      <c r="G90" s="121"/>
      <c r="H90" s="126" t="s">
        <v>50</v>
      </c>
      <c r="I90" s="126"/>
      <c r="J90" s="121" t="s">
        <v>51</v>
      </c>
      <c r="K90" s="121"/>
      <c r="L90" s="122" t="s">
        <v>13</v>
      </c>
    </row>
    <row r="91" spans="1:12" ht="15.75" customHeight="1" thickBot="1" x14ac:dyDescent="0.25">
      <c r="A91" s="124"/>
      <c r="B91" s="16" t="s">
        <v>1</v>
      </c>
      <c r="C91" s="16" t="s">
        <v>2</v>
      </c>
      <c r="D91" s="16" t="s">
        <v>1</v>
      </c>
      <c r="E91" s="16" t="s">
        <v>2</v>
      </c>
      <c r="F91" s="16" t="s">
        <v>1</v>
      </c>
      <c r="G91" s="16" t="s">
        <v>2</v>
      </c>
      <c r="H91" s="16" t="s">
        <v>1</v>
      </c>
      <c r="I91" s="16" t="s">
        <v>2</v>
      </c>
      <c r="J91" s="16" t="s">
        <v>1</v>
      </c>
      <c r="K91" s="16" t="s">
        <v>2</v>
      </c>
      <c r="L91" s="123"/>
    </row>
    <row r="92" spans="1:12" ht="13.5" thickTop="1" x14ac:dyDescent="0.2">
      <c r="A92" s="17" t="s">
        <v>17</v>
      </c>
      <c r="B92" s="17"/>
      <c r="C92" s="17"/>
      <c r="D92" s="17"/>
      <c r="E92" s="17"/>
      <c r="F92" s="17"/>
      <c r="G92" s="17"/>
      <c r="H92" s="17">
        <v>1</v>
      </c>
      <c r="I92" s="17"/>
      <c r="J92" s="17"/>
      <c r="K92" s="17"/>
      <c r="L92" s="17">
        <v>1</v>
      </c>
    </row>
    <row r="93" spans="1:12" x14ac:dyDescent="0.2">
      <c r="A93" s="20" t="s">
        <v>18</v>
      </c>
      <c r="B93" s="20">
        <v>1</v>
      </c>
      <c r="C93" s="20">
        <v>2</v>
      </c>
      <c r="D93" s="20">
        <v>2</v>
      </c>
      <c r="E93" s="20"/>
      <c r="F93" s="20"/>
      <c r="G93" s="20">
        <v>2</v>
      </c>
      <c r="H93" s="20">
        <v>10</v>
      </c>
      <c r="I93" s="20">
        <v>9</v>
      </c>
      <c r="J93" s="20">
        <v>10</v>
      </c>
      <c r="K93" s="20">
        <v>3</v>
      </c>
      <c r="L93" s="20">
        <v>39</v>
      </c>
    </row>
    <row r="94" spans="1:12" x14ac:dyDescent="0.2">
      <c r="A94" s="20" t="s">
        <v>19</v>
      </c>
      <c r="B94" s="20">
        <v>2</v>
      </c>
      <c r="C94" s="20"/>
      <c r="D94" s="20">
        <v>2</v>
      </c>
      <c r="E94" s="20">
        <v>3</v>
      </c>
      <c r="F94" s="20">
        <v>1</v>
      </c>
      <c r="G94" s="20"/>
      <c r="H94" s="20">
        <v>2</v>
      </c>
      <c r="I94" s="20">
        <v>2</v>
      </c>
      <c r="J94" s="20">
        <v>2</v>
      </c>
      <c r="K94" s="20"/>
      <c r="L94" s="20">
        <v>14</v>
      </c>
    </row>
    <row r="95" spans="1:12" x14ac:dyDescent="0.2">
      <c r="A95" s="20" t="s">
        <v>20</v>
      </c>
      <c r="B95" s="20">
        <v>8</v>
      </c>
      <c r="C95" s="20">
        <v>5</v>
      </c>
      <c r="D95" s="20">
        <v>41</v>
      </c>
      <c r="E95" s="20">
        <v>12</v>
      </c>
      <c r="F95" s="20">
        <v>4</v>
      </c>
      <c r="G95" s="20">
        <v>4</v>
      </c>
      <c r="H95" s="20">
        <v>24</v>
      </c>
      <c r="I95" s="20">
        <v>14</v>
      </c>
      <c r="J95" s="20">
        <v>36</v>
      </c>
      <c r="K95" s="20">
        <v>5</v>
      </c>
      <c r="L95" s="20">
        <v>153</v>
      </c>
    </row>
    <row r="96" spans="1:12" x14ac:dyDescent="0.2">
      <c r="A96" s="20" t="s">
        <v>21</v>
      </c>
      <c r="B96" s="20">
        <v>2</v>
      </c>
      <c r="C96" s="20">
        <v>2</v>
      </c>
      <c r="D96" s="20">
        <v>2</v>
      </c>
      <c r="E96" s="20"/>
      <c r="F96" s="20"/>
      <c r="G96" s="20"/>
      <c r="H96" s="20">
        <v>2</v>
      </c>
      <c r="I96" s="20"/>
      <c r="J96" s="20">
        <v>1</v>
      </c>
      <c r="K96" s="20"/>
      <c r="L96" s="20">
        <v>9</v>
      </c>
    </row>
    <row r="97" spans="1:12" x14ac:dyDescent="0.2">
      <c r="A97" s="20" t="s">
        <v>22</v>
      </c>
      <c r="B97" s="20">
        <v>8</v>
      </c>
      <c r="C97" s="20">
        <v>15</v>
      </c>
      <c r="D97" s="20">
        <v>3</v>
      </c>
      <c r="E97" s="20">
        <v>6</v>
      </c>
      <c r="F97" s="20">
        <v>1</v>
      </c>
      <c r="G97" s="20">
        <v>5</v>
      </c>
      <c r="H97" s="20">
        <v>9</v>
      </c>
      <c r="I97" s="20">
        <v>22</v>
      </c>
      <c r="J97" s="20">
        <v>6</v>
      </c>
      <c r="K97" s="20"/>
      <c r="L97" s="20">
        <v>75</v>
      </c>
    </row>
    <row r="98" spans="1:12" x14ac:dyDescent="0.2">
      <c r="A98" s="20" t="s">
        <v>23</v>
      </c>
      <c r="B98" s="20">
        <v>2</v>
      </c>
      <c r="C98" s="20">
        <v>2</v>
      </c>
      <c r="D98" s="20"/>
      <c r="E98" s="20"/>
      <c r="F98" s="20"/>
      <c r="G98" s="20"/>
      <c r="H98" s="20"/>
      <c r="I98" s="20"/>
      <c r="J98" s="20"/>
      <c r="K98" s="20"/>
      <c r="L98" s="20">
        <v>4</v>
      </c>
    </row>
    <row r="99" spans="1:12" x14ac:dyDescent="0.2">
      <c r="A99" s="20" t="s">
        <v>24</v>
      </c>
      <c r="B99" s="20">
        <v>11</v>
      </c>
      <c r="C99" s="20">
        <v>25</v>
      </c>
      <c r="D99" s="20">
        <v>9</v>
      </c>
      <c r="E99" s="20">
        <v>18</v>
      </c>
      <c r="F99" s="20">
        <v>2</v>
      </c>
      <c r="G99" s="20">
        <v>8</v>
      </c>
      <c r="H99" s="20">
        <v>46</v>
      </c>
      <c r="I99" s="20">
        <v>60</v>
      </c>
      <c r="J99" s="20">
        <v>48</v>
      </c>
      <c r="K99" s="20">
        <v>28</v>
      </c>
      <c r="L99" s="20">
        <v>255</v>
      </c>
    </row>
    <row r="100" spans="1:12" x14ac:dyDescent="0.2">
      <c r="A100" s="20" t="s">
        <v>25</v>
      </c>
      <c r="B100" s="20">
        <v>1</v>
      </c>
      <c r="C100" s="20">
        <v>5</v>
      </c>
      <c r="D100" s="20">
        <v>3</v>
      </c>
      <c r="E100" s="20"/>
      <c r="F100" s="20"/>
      <c r="G100" s="20"/>
      <c r="H100" s="20">
        <v>10</v>
      </c>
      <c r="I100" s="20">
        <v>9</v>
      </c>
      <c r="J100" s="20">
        <v>15</v>
      </c>
      <c r="K100" s="20">
        <v>4</v>
      </c>
      <c r="L100" s="20">
        <v>47</v>
      </c>
    </row>
    <row r="101" spans="1:12" x14ac:dyDescent="0.2">
      <c r="A101" s="20" t="s">
        <v>26</v>
      </c>
      <c r="B101" s="20">
        <v>54</v>
      </c>
      <c r="C101" s="20">
        <v>43</v>
      </c>
      <c r="D101" s="20">
        <v>93</v>
      </c>
      <c r="E101" s="20">
        <v>62</v>
      </c>
      <c r="F101" s="20">
        <v>11</v>
      </c>
      <c r="G101" s="20">
        <v>12</v>
      </c>
      <c r="H101" s="20">
        <v>74</v>
      </c>
      <c r="I101" s="20">
        <v>68</v>
      </c>
      <c r="J101" s="20">
        <v>103</v>
      </c>
      <c r="K101" s="20">
        <v>36</v>
      </c>
      <c r="L101" s="20">
        <v>556</v>
      </c>
    </row>
    <row r="102" spans="1:12" x14ac:dyDescent="0.2">
      <c r="A102" s="20" t="s">
        <v>27</v>
      </c>
      <c r="B102" s="20">
        <v>17</v>
      </c>
      <c r="C102" s="20">
        <v>26</v>
      </c>
      <c r="D102" s="20">
        <v>3</v>
      </c>
      <c r="E102" s="20">
        <v>3</v>
      </c>
      <c r="F102" s="20">
        <v>11</v>
      </c>
      <c r="G102" s="20">
        <v>17</v>
      </c>
      <c r="H102" s="20">
        <v>101</v>
      </c>
      <c r="I102" s="20">
        <v>68</v>
      </c>
      <c r="J102" s="20">
        <v>67</v>
      </c>
      <c r="K102" s="20">
        <v>9</v>
      </c>
      <c r="L102" s="20">
        <v>322</v>
      </c>
    </row>
    <row r="103" spans="1:12" x14ac:dyDescent="0.2">
      <c r="A103" s="20" t="s">
        <v>28</v>
      </c>
      <c r="B103" s="20"/>
      <c r="C103" s="20"/>
      <c r="D103" s="20"/>
      <c r="E103" s="20"/>
      <c r="F103" s="20"/>
      <c r="G103" s="20"/>
      <c r="H103" s="20"/>
      <c r="I103" s="20">
        <v>1</v>
      </c>
      <c r="J103" s="20">
        <v>1</v>
      </c>
      <c r="K103" s="20"/>
      <c r="L103" s="20">
        <v>2</v>
      </c>
    </row>
    <row r="104" spans="1:12" ht="13.5" thickBot="1" x14ac:dyDescent="0.25">
      <c r="A104" s="23" t="s">
        <v>13</v>
      </c>
      <c r="B104" s="23">
        <v>106</v>
      </c>
      <c r="C104" s="23">
        <v>125</v>
      </c>
      <c r="D104" s="23">
        <v>158</v>
      </c>
      <c r="E104" s="23">
        <v>104</v>
      </c>
      <c r="F104" s="23">
        <v>30</v>
      </c>
      <c r="G104" s="23">
        <v>48</v>
      </c>
      <c r="H104" s="23">
        <v>279</v>
      </c>
      <c r="I104" s="23">
        <v>253</v>
      </c>
      <c r="J104" s="23">
        <v>289</v>
      </c>
      <c r="K104" s="23">
        <v>85</v>
      </c>
      <c r="L104" s="23">
        <v>1477</v>
      </c>
    </row>
    <row r="105" spans="1:12" ht="13.5" thickTop="1" x14ac:dyDescent="0.2"/>
    <row r="107" spans="1:12" x14ac:dyDescent="0.2">
      <c r="A107" s="119" t="s">
        <v>52</v>
      </c>
      <c r="B107" s="121" t="s">
        <v>47</v>
      </c>
      <c r="C107" s="121"/>
      <c r="D107" s="121" t="s">
        <v>48</v>
      </c>
      <c r="E107" s="121"/>
      <c r="F107" s="121" t="s">
        <v>49</v>
      </c>
      <c r="G107" s="121"/>
      <c r="H107" s="121" t="s">
        <v>50</v>
      </c>
      <c r="I107" s="121"/>
      <c r="J107" s="121" t="s">
        <v>51</v>
      </c>
      <c r="K107" s="121"/>
      <c r="L107" s="121" t="s">
        <v>30</v>
      </c>
    </row>
    <row r="108" spans="1:12" ht="13.5" thickBot="1" x14ac:dyDescent="0.25">
      <c r="A108" s="124"/>
      <c r="B108" s="16" t="s">
        <v>1</v>
      </c>
      <c r="C108" s="16" t="s">
        <v>2</v>
      </c>
      <c r="D108" s="16" t="s">
        <v>1</v>
      </c>
      <c r="E108" s="16" t="s">
        <v>2</v>
      </c>
      <c r="F108" s="16" t="s">
        <v>1</v>
      </c>
      <c r="G108" s="16" t="s">
        <v>2</v>
      </c>
      <c r="H108" s="16" t="s">
        <v>1</v>
      </c>
      <c r="I108" s="16" t="s">
        <v>2</v>
      </c>
      <c r="J108" s="16" t="s">
        <v>1</v>
      </c>
      <c r="K108" s="16" t="s">
        <v>2</v>
      </c>
      <c r="L108" s="118"/>
    </row>
    <row r="109" spans="1:12" ht="13.5" thickTop="1" x14ac:dyDescent="0.2">
      <c r="A109" s="17" t="s">
        <v>17</v>
      </c>
      <c r="B109" s="26"/>
      <c r="C109" s="26"/>
      <c r="D109" s="26"/>
      <c r="E109" s="26"/>
      <c r="F109" s="26"/>
      <c r="G109" s="26"/>
      <c r="H109" s="26">
        <v>1</v>
      </c>
      <c r="I109" s="26"/>
      <c r="J109" s="26"/>
      <c r="K109" s="26"/>
      <c r="L109" s="26">
        <v>1</v>
      </c>
    </row>
    <row r="110" spans="1:12" x14ac:dyDescent="0.2">
      <c r="A110" s="20" t="s">
        <v>18</v>
      </c>
      <c r="B110" s="27">
        <v>1</v>
      </c>
      <c r="C110" s="27">
        <v>2</v>
      </c>
      <c r="D110" s="27">
        <v>1.3123287671232877</v>
      </c>
      <c r="E110" s="27"/>
      <c r="F110" s="27"/>
      <c r="G110" s="27">
        <v>2</v>
      </c>
      <c r="H110" s="27">
        <v>8.6101419178082192</v>
      </c>
      <c r="I110" s="27">
        <v>8.364553424657533</v>
      </c>
      <c r="J110" s="27">
        <v>9.4514624657534245</v>
      </c>
      <c r="K110" s="27">
        <v>2.9150684931506849</v>
      </c>
      <c r="L110" s="27">
        <v>35.653555068493148</v>
      </c>
    </row>
    <row r="111" spans="1:12" x14ac:dyDescent="0.2">
      <c r="A111" s="20" t="s">
        <v>19</v>
      </c>
      <c r="B111" s="27">
        <v>2</v>
      </c>
      <c r="C111" s="27"/>
      <c r="D111" s="27">
        <v>2</v>
      </c>
      <c r="E111" s="27">
        <v>3</v>
      </c>
      <c r="F111" s="27">
        <v>0.13</v>
      </c>
      <c r="G111" s="27"/>
      <c r="H111" s="27">
        <v>2</v>
      </c>
      <c r="I111" s="27">
        <v>2</v>
      </c>
      <c r="J111" s="27">
        <v>2</v>
      </c>
      <c r="K111" s="27"/>
      <c r="L111" s="27">
        <v>13.13</v>
      </c>
    </row>
    <row r="112" spans="1:12" x14ac:dyDescent="0.2">
      <c r="A112" s="20" t="s">
        <v>20</v>
      </c>
      <c r="B112" s="27">
        <v>8</v>
      </c>
      <c r="C112" s="27">
        <v>5</v>
      </c>
      <c r="D112" s="27">
        <v>41</v>
      </c>
      <c r="E112" s="27">
        <v>12</v>
      </c>
      <c r="F112" s="27">
        <v>3</v>
      </c>
      <c r="G112" s="27">
        <v>4</v>
      </c>
      <c r="H112" s="27">
        <v>21.2666</v>
      </c>
      <c r="I112" s="27">
        <v>14</v>
      </c>
      <c r="J112" s="27">
        <v>36</v>
      </c>
      <c r="K112" s="27">
        <v>5</v>
      </c>
      <c r="L112" s="27">
        <v>149.26659999999998</v>
      </c>
    </row>
    <row r="113" spans="1:12" x14ac:dyDescent="0.2">
      <c r="A113" s="20" t="s">
        <v>21</v>
      </c>
      <c r="B113" s="27">
        <v>2</v>
      </c>
      <c r="C113" s="27">
        <v>2</v>
      </c>
      <c r="D113" s="27">
        <v>2</v>
      </c>
      <c r="E113" s="27"/>
      <c r="F113" s="27"/>
      <c r="G113" s="27"/>
      <c r="H113" s="27">
        <v>2</v>
      </c>
      <c r="I113" s="27"/>
      <c r="J113" s="27">
        <v>1</v>
      </c>
      <c r="K113" s="27"/>
      <c r="L113" s="27">
        <v>9</v>
      </c>
    </row>
    <row r="114" spans="1:12" x14ac:dyDescent="0.2">
      <c r="A114" s="20" t="s">
        <v>22</v>
      </c>
      <c r="B114" s="27">
        <v>0.56586082191780829</v>
      </c>
      <c r="C114" s="27">
        <v>1.4499660273972601</v>
      </c>
      <c r="D114" s="27">
        <v>1.1457682191780822</v>
      </c>
      <c r="E114" s="27">
        <v>0.9472356164383563</v>
      </c>
      <c r="F114" s="27">
        <v>9.8260273972602744E-2</v>
      </c>
      <c r="G114" s="27">
        <v>0.95248529680365301</v>
      </c>
      <c r="H114" s="27">
        <v>1.6265063013698631</v>
      </c>
      <c r="I114" s="27">
        <v>3.4859490410958909</v>
      </c>
      <c r="J114" s="27">
        <v>1.4081841095890411</v>
      </c>
      <c r="K114" s="27"/>
      <c r="L114" s="27">
        <v>11.680215707762557</v>
      </c>
    </row>
    <row r="115" spans="1:12" x14ac:dyDescent="0.2">
      <c r="A115" s="20" t="s">
        <v>23</v>
      </c>
      <c r="B115" s="27">
        <v>1.3342465753424657</v>
      </c>
      <c r="C115" s="27">
        <v>0.66849315068493154</v>
      </c>
      <c r="D115" s="27"/>
      <c r="E115" s="27"/>
      <c r="F115" s="27"/>
      <c r="G115" s="27"/>
      <c r="H115" s="27"/>
      <c r="I115" s="27"/>
      <c r="J115" s="27"/>
      <c r="K115" s="27"/>
      <c r="L115" s="27">
        <v>2.0027397260273974</v>
      </c>
    </row>
    <row r="116" spans="1:12" x14ac:dyDescent="0.2">
      <c r="A116" s="20" t="s">
        <v>24</v>
      </c>
      <c r="B116" s="27">
        <v>11</v>
      </c>
      <c r="C116" s="27">
        <v>25</v>
      </c>
      <c r="D116" s="27">
        <v>9</v>
      </c>
      <c r="E116" s="27">
        <v>18</v>
      </c>
      <c r="F116" s="27">
        <v>2</v>
      </c>
      <c r="G116" s="27">
        <v>8</v>
      </c>
      <c r="H116" s="27">
        <v>46</v>
      </c>
      <c r="I116" s="27">
        <v>60</v>
      </c>
      <c r="J116" s="27">
        <v>47.31232876712329</v>
      </c>
      <c r="K116" s="27">
        <v>28</v>
      </c>
      <c r="L116" s="27">
        <v>254.31232876712329</v>
      </c>
    </row>
    <row r="117" spans="1:12" x14ac:dyDescent="0.2">
      <c r="A117" s="20" t="s">
        <v>25</v>
      </c>
      <c r="B117" s="27">
        <v>1</v>
      </c>
      <c r="C117" s="27">
        <v>5</v>
      </c>
      <c r="D117" s="27">
        <v>3</v>
      </c>
      <c r="E117" s="27"/>
      <c r="F117" s="27"/>
      <c r="G117" s="27"/>
      <c r="H117" s="27">
        <v>10</v>
      </c>
      <c r="I117" s="27">
        <v>9</v>
      </c>
      <c r="J117" s="27">
        <v>15</v>
      </c>
      <c r="K117" s="27">
        <v>4</v>
      </c>
      <c r="L117" s="27">
        <v>47</v>
      </c>
    </row>
    <row r="118" spans="1:12" x14ac:dyDescent="0.2">
      <c r="A118" s="20" t="s">
        <v>26</v>
      </c>
      <c r="B118" s="27">
        <v>53</v>
      </c>
      <c r="C118" s="27">
        <v>43</v>
      </c>
      <c r="D118" s="27">
        <v>92</v>
      </c>
      <c r="E118" s="27">
        <v>61</v>
      </c>
      <c r="F118" s="27">
        <v>11</v>
      </c>
      <c r="G118" s="27">
        <v>12</v>
      </c>
      <c r="H118" s="27">
        <v>69.173000000000002</v>
      </c>
      <c r="I118" s="27">
        <v>64</v>
      </c>
      <c r="J118" s="27">
        <v>101.13</v>
      </c>
      <c r="K118" s="27">
        <v>36</v>
      </c>
      <c r="L118" s="27">
        <v>542.303</v>
      </c>
    </row>
    <row r="119" spans="1:12" x14ac:dyDescent="0.2">
      <c r="A119" s="20" t="s">
        <v>27</v>
      </c>
      <c r="B119" s="27">
        <v>3.289771506849315</v>
      </c>
      <c r="C119" s="27">
        <v>5.649918721461189</v>
      </c>
      <c r="D119" s="27">
        <v>0.19211506849315069</v>
      </c>
      <c r="E119" s="27">
        <v>0.14365205479452053</v>
      </c>
      <c r="F119" s="27">
        <v>1.5259999999999998</v>
      </c>
      <c r="G119" s="27">
        <v>2.4831999999999992</v>
      </c>
      <c r="H119" s="27">
        <v>20.54692054794522</v>
      </c>
      <c r="I119" s="27">
        <v>14.606876712328775</v>
      </c>
      <c r="J119" s="27">
        <v>17.152156894977182</v>
      </c>
      <c r="K119" s="27">
        <v>1.5048498630136988</v>
      </c>
      <c r="L119" s="27">
        <v>67.095461369862903</v>
      </c>
    </row>
    <row r="120" spans="1:12" x14ac:dyDescent="0.2">
      <c r="A120" s="20" t="s">
        <v>28</v>
      </c>
      <c r="B120" s="27"/>
      <c r="C120" s="27"/>
      <c r="D120" s="27"/>
      <c r="E120" s="27"/>
      <c r="F120" s="27"/>
      <c r="G120" s="27"/>
      <c r="H120" s="27"/>
      <c r="I120" s="27">
        <v>1</v>
      </c>
      <c r="J120" s="27">
        <v>0.56164383561643838</v>
      </c>
      <c r="K120" s="27"/>
      <c r="L120" s="27">
        <v>1.5616438356164384</v>
      </c>
    </row>
    <row r="121" spans="1:12" ht="13.5" thickBot="1" x14ac:dyDescent="0.25">
      <c r="A121" s="23" t="s">
        <v>13</v>
      </c>
      <c r="B121" s="28">
        <v>83.189878904109577</v>
      </c>
      <c r="C121" s="28">
        <v>89.768377899543381</v>
      </c>
      <c r="D121" s="28">
        <v>151.65021205479454</v>
      </c>
      <c r="E121" s="28">
        <v>95.090887671232892</v>
      </c>
      <c r="F121" s="28">
        <v>17.754260273972601</v>
      </c>
      <c r="G121" s="28">
        <v>29.435685296803655</v>
      </c>
      <c r="H121" s="28">
        <v>182.22316876712324</v>
      </c>
      <c r="I121" s="28">
        <v>176.45737917808219</v>
      </c>
      <c r="J121" s="28">
        <v>231.01577607305947</v>
      </c>
      <c r="K121" s="28">
        <v>77.419918356164374</v>
      </c>
      <c r="L121" s="28">
        <v>1134.0055444748884</v>
      </c>
    </row>
    <row r="122" spans="1:12" ht="13.5" thickTop="1" x14ac:dyDescent="0.2">
      <c r="A122" s="29" t="s">
        <v>31</v>
      </c>
    </row>
    <row r="123" spans="1:12" x14ac:dyDescent="0.2">
      <c r="A123" s="29"/>
    </row>
    <row r="125" spans="1:12" x14ac:dyDescent="0.2">
      <c r="A125" s="125" t="s">
        <v>53</v>
      </c>
      <c r="B125" s="121" t="s">
        <v>54</v>
      </c>
      <c r="C125" s="121"/>
      <c r="D125" s="121" t="s">
        <v>55</v>
      </c>
      <c r="E125" s="121"/>
      <c r="F125" s="121" t="s">
        <v>56</v>
      </c>
      <c r="G125" s="121"/>
      <c r="H125" s="121" t="s">
        <v>13</v>
      </c>
    </row>
    <row r="126" spans="1:12" ht="13.5" thickBot="1" x14ac:dyDescent="0.25">
      <c r="A126" s="124"/>
      <c r="B126" s="16" t="s">
        <v>1</v>
      </c>
      <c r="C126" s="16" t="s">
        <v>2</v>
      </c>
      <c r="D126" s="16" t="s">
        <v>1</v>
      </c>
      <c r="E126" s="16" t="s">
        <v>2</v>
      </c>
      <c r="F126" s="16" t="s">
        <v>1</v>
      </c>
      <c r="G126" s="16" t="s">
        <v>2</v>
      </c>
      <c r="H126" s="118"/>
    </row>
    <row r="127" spans="1:12" ht="13.5" thickTop="1" x14ac:dyDescent="0.2">
      <c r="A127" s="17" t="s">
        <v>17</v>
      </c>
      <c r="B127" s="17">
        <v>1</v>
      </c>
      <c r="C127" s="17"/>
      <c r="D127" s="17"/>
      <c r="E127" s="17"/>
      <c r="F127" s="17"/>
      <c r="G127" s="17"/>
      <c r="H127" s="17">
        <v>1</v>
      </c>
    </row>
    <row r="128" spans="1:12" x14ac:dyDescent="0.2">
      <c r="A128" s="20" t="s">
        <v>18</v>
      </c>
      <c r="B128" s="20">
        <v>7</v>
      </c>
      <c r="C128" s="20">
        <v>4</v>
      </c>
      <c r="D128" s="20">
        <v>3</v>
      </c>
      <c r="E128" s="20">
        <v>7</v>
      </c>
      <c r="F128" s="20">
        <v>13</v>
      </c>
      <c r="G128" s="20">
        <v>5</v>
      </c>
      <c r="H128" s="20">
        <v>39</v>
      </c>
    </row>
    <row r="129" spans="1:12" x14ac:dyDescent="0.2">
      <c r="A129" s="20" t="s">
        <v>19</v>
      </c>
      <c r="B129" s="20">
        <v>2</v>
      </c>
      <c r="C129" s="20"/>
      <c r="D129" s="20">
        <v>2</v>
      </c>
      <c r="E129" s="20">
        <v>4</v>
      </c>
      <c r="F129" s="20">
        <v>5</v>
      </c>
      <c r="G129" s="20">
        <v>1</v>
      </c>
      <c r="H129" s="20">
        <v>14</v>
      </c>
    </row>
    <row r="130" spans="1:12" x14ac:dyDescent="0.2">
      <c r="A130" s="20" t="s">
        <v>20</v>
      </c>
      <c r="B130" s="20">
        <v>16</v>
      </c>
      <c r="C130" s="20">
        <v>5</v>
      </c>
      <c r="D130" s="20">
        <v>9</v>
      </c>
      <c r="E130" s="20">
        <v>5</v>
      </c>
      <c r="F130" s="20">
        <v>88</v>
      </c>
      <c r="G130" s="20">
        <v>30</v>
      </c>
      <c r="H130" s="20">
        <v>153</v>
      </c>
    </row>
    <row r="131" spans="1:12" x14ac:dyDescent="0.2">
      <c r="A131" s="20" t="s">
        <v>21</v>
      </c>
      <c r="B131" s="20">
        <v>3</v>
      </c>
      <c r="C131" s="20">
        <v>1</v>
      </c>
      <c r="D131" s="20">
        <v>1</v>
      </c>
      <c r="E131" s="20"/>
      <c r="F131" s="20">
        <v>3</v>
      </c>
      <c r="G131" s="20">
        <v>1</v>
      </c>
      <c r="H131" s="20">
        <v>9</v>
      </c>
    </row>
    <row r="132" spans="1:12" x14ac:dyDescent="0.2">
      <c r="A132" s="20" t="s">
        <v>22</v>
      </c>
      <c r="B132" s="20">
        <v>8</v>
      </c>
      <c r="C132" s="20">
        <v>15</v>
      </c>
      <c r="D132" s="20">
        <v>7</v>
      </c>
      <c r="E132" s="20">
        <v>15</v>
      </c>
      <c r="F132" s="20">
        <v>12</v>
      </c>
      <c r="G132" s="20">
        <v>18</v>
      </c>
      <c r="H132" s="20">
        <v>75</v>
      </c>
    </row>
    <row r="133" spans="1:12" x14ac:dyDescent="0.2">
      <c r="A133" s="20" t="s">
        <v>23</v>
      </c>
      <c r="B133" s="20"/>
      <c r="C133" s="20"/>
      <c r="D133" s="20"/>
      <c r="E133" s="20"/>
      <c r="F133" s="20">
        <v>2</v>
      </c>
      <c r="G133" s="20">
        <v>2</v>
      </c>
      <c r="H133" s="20">
        <v>4</v>
      </c>
    </row>
    <row r="134" spans="1:12" x14ac:dyDescent="0.2">
      <c r="A134" s="20" t="s">
        <v>24</v>
      </c>
      <c r="B134" s="20">
        <v>34</v>
      </c>
      <c r="C134" s="20">
        <v>39</v>
      </c>
      <c r="D134" s="20">
        <v>25</v>
      </c>
      <c r="E134" s="20">
        <v>32</v>
      </c>
      <c r="F134" s="20">
        <v>57</v>
      </c>
      <c r="G134" s="20">
        <v>68</v>
      </c>
      <c r="H134" s="20">
        <v>255</v>
      </c>
    </row>
    <row r="135" spans="1:12" x14ac:dyDescent="0.2">
      <c r="A135" s="20" t="s">
        <v>25</v>
      </c>
      <c r="B135" s="20">
        <v>7</v>
      </c>
      <c r="C135" s="20">
        <v>2</v>
      </c>
      <c r="D135" s="20">
        <v>2</v>
      </c>
      <c r="E135" s="20"/>
      <c r="F135" s="20">
        <v>20</v>
      </c>
      <c r="G135" s="20">
        <v>16</v>
      </c>
      <c r="H135" s="20">
        <v>47</v>
      </c>
    </row>
    <row r="136" spans="1:12" x14ac:dyDescent="0.2">
      <c r="A136" s="20" t="s">
        <v>26</v>
      </c>
      <c r="B136" s="20">
        <v>55</v>
      </c>
      <c r="C136" s="20">
        <v>47</v>
      </c>
      <c r="D136" s="20">
        <v>44</v>
      </c>
      <c r="E136" s="20">
        <v>28</v>
      </c>
      <c r="F136" s="20">
        <v>236</v>
      </c>
      <c r="G136" s="20">
        <v>146</v>
      </c>
      <c r="H136" s="20">
        <v>556</v>
      </c>
    </row>
    <row r="137" spans="1:12" x14ac:dyDescent="0.2">
      <c r="A137" s="20" t="s">
        <v>27</v>
      </c>
      <c r="B137" s="20">
        <v>58</v>
      </c>
      <c r="C137" s="20">
        <v>30</v>
      </c>
      <c r="D137" s="20">
        <v>59</v>
      </c>
      <c r="E137" s="20">
        <v>55</v>
      </c>
      <c r="F137" s="20">
        <v>82</v>
      </c>
      <c r="G137" s="20">
        <v>38</v>
      </c>
      <c r="H137" s="20">
        <v>322</v>
      </c>
    </row>
    <row r="138" spans="1:12" x14ac:dyDescent="0.2">
      <c r="A138" s="20" t="s">
        <v>28</v>
      </c>
      <c r="B138" s="20">
        <v>1</v>
      </c>
      <c r="C138" s="20"/>
      <c r="D138" s="20"/>
      <c r="E138" s="20"/>
      <c r="F138" s="20"/>
      <c r="G138" s="20">
        <v>1</v>
      </c>
      <c r="H138" s="20">
        <v>2</v>
      </c>
    </row>
    <row r="139" spans="1:12" ht="13.5" thickBot="1" x14ac:dyDescent="0.25">
      <c r="A139" s="23" t="s">
        <v>13</v>
      </c>
      <c r="B139" s="23">
        <v>192</v>
      </c>
      <c r="C139" s="23">
        <v>143</v>
      </c>
      <c r="D139" s="23">
        <v>152</v>
      </c>
      <c r="E139" s="23">
        <v>146</v>
      </c>
      <c r="F139" s="23">
        <v>518</v>
      </c>
      <c r="G139" s="23">
        <v>326</v>
      </c>
      <c r="H139" s="23">
        <v>1477</v>
      </c>
    </row>
    <row r="140" spans="1:12" ht="13.5" thickTop="1" x14ac:dyDescent="0.2"/>
    <row r="142" spans="1:12" x14ac:dyDescent="0.2">
      <c r="A142" s="125" t="s">
        <v>57</v>
      </c>
      <c r="B142" s="121" t="s">
        <v>58</v>
      </c>
      <c r="C142" s="121"/>
      <c r="D142" s="121" t="s">
        <v>59</v>
      </c>
      <c r="E142" s="121"/>
      <c r="F142" s="127" t="s">
        <v>60</v>
      </c>
      <c r="G142" s="127"/>
      <c r="H142" s="121" t="s">
        <v>61</v>
      </c>
      <c r="I142" s="121"/>
      <c r="J142" s="121" t="s">
        <v>62</v>
      </c>
      <c r="K142" s="121"/>
      <c r="L142" s="121" t="s">
        <v>13</v>
      </c>
    </row>
    <row r="143" spans="1:12" ht="13.5" thickBot="1" x14ac:dyDescent="0.25">
      <c r="A143" s="124"/>
      <c r="B143" s="16" t="s">
        <v>1</v>
      </c>
      <c r="C143" s="16" t="s">
        <v>2</v>
      </c>
      <c r="D143" s="16" t="s">
        <v>1</v>
      </c>
      <c r="E143" s="16" t="s">
        <v>2</v>
      </c>
      <c r="F143" s="16" t="s">
        <v>1</v>
      </c>
      <c r="G143" s="16" t="s">
        <v>2</v>
      </c>
      <c r="H143" s="16" t="s">
        <v>1</v>
      </c>
      <c r="I143" s="16" t="s">
        <v>2</v>
      </c>
      <c r="J143" s="16" t="s">
        <v>1</v>
      </c>
      <c r="K143" s="16" t="s">
        <v>2</v>
      </c>
      <c r="L143" s="118"/>
    </row>
    <row r="144" spans="1:12" ht="13.5" thickTop="1" x14ac:dyDescent="0.2">
      <c r="A144" s="17" t="s">
        <v>17</v>
      </c>
      <c r="B144" s="17"/>
      <c r="C144" s="17"/>
      <c r="D144" s="17"/>
      <c r="E144" s="17"/>
      <c r="F144" s="17">
        <v>1</v>
      </c>
      <c r="G144" s="17"/>
      <c r="H144" s="17"/>
      <c r="I144" s="17"/>
      <c r="J144" s="17"/>
      <c r="K144" s="17"/>
      <c r="L144" s="17">
        <v>1</v>
      </c>
    </row>
    <row r="145" spans="1:12" x14ac:dyDescent="0.2">
      <c r="A145" s="20" t="s">
        <v>18</v>
      </c>
      <c r="B145" s="20">
        <v>1</v>
      </c>
      <c r="C145" s="20"/>
      <c r="D145" s="20">
        <v>10</v>
      </c>
      <c r="E145" s="20">
        <v>9</v>
      </c>
      <c r="F145" s="20">
        <v>8</v>
      </c>
      <c r="G145" s="20">
        <v>6</v>
      </c>
      <c r="H145" s="20">
        <v>4</v>
      </c>
      <c r="I145" s="20"/>
      <c r="J145" s="20"/>
      <c r="K145" s="20">
        <v>1</v>
      </c>
      <c r="L145" s="20">
        <v>39</v>
      </c>
    </row>
    <row r="146" spans="1:12" x14ac:dyDescent="0.2">
      <c r="A146" s="20" t="s">
        <v>19</v>
      </c>
      <c r="B146" s="20"/>
      <c r="C146" s="20"/>
      <c r="D146" s="20"/>
      <c r="E146" s="20"/>
      <c r="F146" s="20"/>
      <c r="G146" s="20"/>
      <c r="H146" s="20">
        <v>4</v>
      </c>
      <c r="I146" s="20">
        <v>3</v>
      </c>
      <c r="J146" s="20">
        <v>5</v>
      </c>
      <c r="K146" s="20">
        <v>2</v>
      </c>
      <c r="L146" s="20">
        <v>14</v>
      </c>
    </row>
    <row r="147" spans="1:12" x14ac:dyDescent="0.2">
      <c r="A147" s="20" t="s">
        <v>20</v>
      </c>
      <c r="B147" s="20"/>
      <c r="C147" s="20"/>
      <c r="D147" s="20"/>
      <c r="E147" s="20"/>
      <c r="F147" s="20">
        <v>9</v>
      </c>
      <c r="G147" s="20"/>
      <c r="H147" s="20">
        <v>70</v>
      </c>
      <c r="I147" s="20">
        <v>29</v>
      </c>
      <c r="J147" s="20">
        <v>34</v>
      </c>
      <c r="K147" s="20">
        <v>11</v>
      </c>
      <c r="L147" s="20">
        <v>153</v>
      </c>
    </row>
    <row r="148" spans="1:12" x14ac:dyDescent="0.2">
      <c r="A148" s="20" t="s">
        <v>21</v>
      </c>
      <c r="B148" s="20"/>
      <c r="C148" s="20"/>
      <c r="D148" s="20"/>
      <c r="E148" s="20"/>
      <c r="F148" s="20"/>
      <c r="G148" s="20"/>
      <c r="H148" s="20"/>
      <c r="I148" s="20"/>
      <c r="J148" s="20">
        <v>7</v>
      </c>
      <c r="K148" s="20">
        <v>2</v>
      </c>
      <c r="L148" s="20">
        <v>9</v>
      </c>
    </row>
    <row r="149" spans="1:12" x14ac:dyDescent="0.2">
      <c r="A149" s="20" t="s">
        <v>22</v>
      </c>
      <c r="B149" s="20">
        <v>7</v>
      </c>
      <c r="C149" s="20">
        <v>3</v>
      </c>
      <c r="D149" s="20">
        <v>8</v>
      </c>
      <c r="E149" s="20">
        <v>30</v>
      </c>
      <c r="F149" s="20">
        <v>9</v>
      </c>
      <c r="G149" s="20">
        <v>12</v>
      </c>
      <c r="H149" s="20">
        <v>3</v>
      </c>
      <c r="I149" s="20">
        <v>3</v>
      </c>
      <c r="J149" s="20"/>
      <c r="K149" s="20"/>
      <c r="L149" s="20">
        <v>75</v>
      </c>
    </row>
    <row r="150" spans="1:12" x14ac:dyDescent="0.2">
      <c r="A150" s="20" t="s">
        <v>23</v>
      </c>
      <c r="B150" s="20"/>
      <c r="C150" s="20"/>
      <c r="D150" s="20">
        <v>1</v>
      </c>
      <c r="E150" s="20">
        <v>1</v>
      </c>
      <c r="F150" s="20">
        <v>1</v>
      </c>
      <c r="G150" s="20"/>
      <c r="H150" s="20"/>
      <c r="I150" s="20"/>
      <c r="J150" s="20"/>
      <c r="K150" s="20">
        <v>1</v>
      </c>
      <c r="L150" s="20">
        <v>4</v>
      </c>
    </row>
    <row r="151" spans="1:12" x14ac:dyDescent="0.2">
      <c r="A151" s="20" t="s">
        <v>24</v>
      </c>
      <c r="B151" s="20"/>
      <c r="C151" s="20"/>
      <c r="D151" s="20">
        <v>9</v>
      </c>
      <c r="E151" s="20">
        <v>8</v>
      </c>
      <c r="F151" s="20">
        <v>64</v>
      </c>
      <c r="G151" s="20">
        <v>78</v>
      </c>
      <c r="H151" s="20">
        <v>36</v>
      </c>
      <c r="I151" s="20">
        <v>50</v>
      </c>
      <c r="J151" s="20">
        <v>7</v>
      </c>
      <c r="K151" s="20">
        <v>3</v>
      </c>
      <c r="L151" s="20">
        <v>255</v>
      </c>
    </row>
    <row r="152" spans="1:12" x14ac:dyDescent="0.2">
      <c r="A152" s="20" t="s">
        <v>25</v>
      </c>
      <c r="B152" s="20"/>
      <c r="C152" s="20"/>
      <c r="D152" s="20"/>
      <c r="E152" s="20"/>
      <c r="F152" s="20"/>
      <c r="G152" s="20"/>
      <c r="H152" s="20">
        <v>22</v>
      </c>
      <c r="I152" s="20">
        <v>12</v>
      </c>
      <c r="J152" s="20">
        <v>7</v>
      </c>
      <c r="K152" s="20">
        <v>6</v>
      </c>
      <c r="L152" s="20">
        <v>47</v>
      </c>
    </row>
    <row r="153" spans="1:12" x14ac:dyDescent="0.2">
      <c r="A153" s="20" t="s">
        <v>26</v>
      </c>
      <c r="B153" s="20"/>
      <c r="C153" s="20"/>
      <c r="D153" s="20">
        <v>1</v>
      </c>
      <c r="E153" s="20">
        <v>1</v>
      </c>
      <c r="F153" s="20">
        <v>62</v>
      </c>
      <c r="G153" s="20">
        <v>52</v>
      </c>
      <c r="H153" s="20">
        <v>210</v>
      </c>
      <c r="I153" s="20">
        <v>139</v>
      </c>
      <c r="J153" s="20">
        <v>62</v>
      </c>
      <c r="K153" s="20">
        <v>29</v>
      </c>
      <c r="L153" s="20">
        <v>556</v>
      </c>
    </row>
    <row r="154" spans="1:12" x14ac:dyDescent="0.2">
      <c r="A154" s="20" t="s">
        <v>27</v>
      </c>
      <c r="B154" s="20">
        <v>4</v>
      </c>
      <c r="C154" s="20">
        <v>1</v>
      </c>
      <c r="D154" s="20">
        <v>20</v>
      </c>
      <c r="E154" s="20">
        <v>27</v>
      </c>
      <c r="F154" s="20">
        <v>77</v>
      </c>
      <c r="G154" s="20">
        <v>57</v>
      </c>
      <c r="H154" s="20">
        <v>72</v>
      </c>
      <c r="I154" s="20">
        <v>30</v>
      </c>
      <c r="J154" s="20">
        <v>26</v>
      </c>
      <c r="K154" s="20">
        <v>8</v>
      </c>
      <c r="L154" s="20">
        <v>322</v>
      </c>
    </row>
    <row r="155" spans="1:12" x14ac:dyDescent="0.2">
      <c r="A155" s="20" t="s">
        <v>28</v>
      </c>
      <c r="B155" s="20"/>
      <c r="C155" s="20"/>
      <c r="D155" s="20">
        <v>1</v>
      </c>
      <c r="E155" s="20">
        <v>1</v>
      </c>
      <c r="F155" s="20"/>
      <c r="G155" s="20"/>
      <c r="H155" s="20"/>
      <c r="I155" s="20"/>
      <c r="J155" s="20"/>
      <c r="K155" s="20"/>
      <c r="L155" s="20">
        <v>2</v>
      </c>
    </row>
    <row r="156" spans="1:12" ht="13.5" thickBot="1" x14ac:dyDescent="0.25">
      <c r="A156" s="23" t="s">
        <v>13</v>
      </c>
      <c r="B156" s="23">
        <v>12</v>
      </c>
      <c r="C156" s="23">
        <v>4</v>
      </c>
      <c r="D156" s="23">
        <v>50</v>
      </c>
      <c r="E156" s="23">
        <v>77</v>
      </c>
      <c r="F156" s="23">
        <v>231</v>
      </c>
      <c r="G156" s="23">
        <v>205</v>
      </c>
      <c r="H156" s="23">
        <v>421</v>
      </c>
      <c r="I156" s="23">
        <v>266</v>
      </c>
      <c r="J156" s="23">
        <v>148</v>
      </c>
      <c r="K156" s="23">
        <v>63</v>
      </c>
      <c r="L156" s="23">
        <v>1477</v>
      </c>
    </row>
    <row r="157" spans="1:12" ht="13.5" thickTop="1" x14ac:dyDescent="0.2"/>
  </sheetData>
  <mergeCells count="43">
    <mergeCell ref="J142:K142"/>
    <mergeCell ref="L142:L143"/>
    <mergeCell ref="A125:A126"/>
    <mergeCell ref="B125:C125"/>
    <mergeCell ref="D125:E125"/>
    <mergeCell ref="F125:G125"/>
    <mergeCell ref="H125:H126"/>
    <mergeCell ref="A142:A143"/>
    <mergeCell ref="B142:C142"/>
    <mergeCell ref="D142:E142"/>
    <mergeCell ref="F142:G142"/>
    <mergeCell ref="H142:I142"/>
    <mergeCell ref="L90:L91"/>
    <mergeCell ref="A107:A108"/>
    <mergeCell ref="B107:C107"/>
    <mergeCell ref="D107:E107"/>
    <mergeCell ref="F107:G107"/>
    <mergeCell ref="H107:I107"/>
    <mergeCell ref="J107:K107"/>
    <mergeCell ref="L107:L108"/>
    <mergeCell ref="A90:A91"/>
    <mergeCell ref="B90:C90"/>
    <mergeCell ref="D90:E90"/>
    <mergeCell ref="F90:G90"/>
    <mergeCell ref="H90:I90"/>
    <mergeCell ref="J90:K90"/>
    <mergeCell ref="A67:A70"/>
    <mergeCell ref="B67:B68"/>
    <mergeCell ref="B69:B70"/>
    <mergeCell ref="A71:A85"/>
    <mergeCell ref="B71:B74"/>
    <mergeCell ref="B75:B78"/>
    <mergeCell ref="B79:B83"/>
    <mergeCell ref="B84:B85"/>
    <mergeCell ref="N1:P1"/>
    <mergeCell ref="A3:F3"/>
    <mergeCell ref="C5:D5"/>
    <mergeCell ref="A65:A66"/>
    <mergeCell ref="B65:B66"/>
    <mergeCell ref="C65:C66"/>
    <mergeCell ref="D65:D66"/>
    <mergeCell ref="E65:E66"/>
    <mergeCell ref="F65:F6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IV92"/>
  <sheetViews>
    <sheetView topLeftCell="A58" workbookViewId="0">
      <selection activeCell="A2" sqref="A2:XFD2"/>
    </sheetView>
  </sheetViews>
  <sheetFormatPr baseColWidth="10" defaultRowHeight="15" x14ac:dyDescent="0.25"/>
  <cols>
    <col min="1" max="1" width="34.140625" bestFit="1" customWidth="1"/>
  </cols>
  <sheetData>
    <row r="1" spans="1:256" s="6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2"/>
      <c r="K1" s="116" t="s">
        <v>0</v>
      </c>
      <c r="L1" s="116"/>
      <c r="M1" s="116"/>
      <c r="N1" s="116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8" customFormat="1" ht="15.75" x14ac:dyDescent="0.2">
      <c r="A2" s="33" t="s">
        <v>63</v>
      </c>
    </row>
    <row r="3" spans="1:256" s="8" customFormat="1" ht="12.75" x14ac:dyDescent="0.2">
      <c r="A3" s="8" t="s">
        <v>4</v>
      </c>
    </row>
    <row r="4" spans="1:256" s="8" customFormat="1" ht="12.75" x14ac:dyDescent="0.2">
      <c r="A4" s="8" t="s">
        <v>5</v>
      </c>
      <c r="F4" s="34"/>
      <c r="G4" s="34"/>
    </row>
    <row r="7" spans="1:256" ht="39" thickBot="1" x14ac:dyDescent="0.3">
      <c r="A7" s="35" t="s">
        <v>64</v>
      </c>
      <c r="B7" s="76" t="s">
        <v>1</v>
      </c>
      <c r="C7" s="76" t="s">
        <v>2</v>
      </c>
      <c r="D7" s="77" t="s">
        <v>65</v>
      </c>
      <c r="E7" s="77" t="s">
        <v>66</v>
      </c>
      <c r="F7" s="77" t="s">
        <v>67</v>
      </c>
      <c r="G7" s="76" t="s">
        <v>68</v>
      </c>
    </row>
    <row r="8" spans="1:256" ht="15.75" thickTop="1" x14ac:dyDescent="0.25">
      <c r="A8" s="17" t="s">
        <v>17</v>
      </c>
      <c r="B8" s="17">
        <v>1</v>
      </c>
      <c r="C8" s="17"/>
      <c r="D8" s="17"/>
      <c r="E8" s="17"/>
      <c r="F8" s="17"/>
      <c r="G8" s="17">
        <v>1</v>
      </c>
    </row>
    <row r="9" spans="1:256" x14ac:dyDescent="0.25">
      <c r="A9" s="20" t="s">
        <v>18</v>
      </c>
      <c r="B9" s="20">
        <v>23</v>
      </c>
      <c r="C9" s="20">
        <v>16</v>
      </c>
      <c r="D9" s="20">
        <v>23</v>
      </c>
      <c r="E9" s="20">
        <v>16</v>
      </c>
      <c r="F9" s="21">
        <v>1</v>
      </c>
      <c r="G9" s="20">
        <v>39</v>
      </c>
    </row>
    <row r="10" spans="1:256" x14ac:dyDescent="0.25">
      <c r="A10" s="20" t="s">
        <v>19</v>
      </c>
      <c r="B10" s="20">
        <v>9</v>
      </c>
      <c r="C10" s="20">
        <v>5</v>
      </c>
      <c r="D10" s="20">
        <v>9</v>
      </c>
      <c r="E10" s="20">
        <v>5</v>
      </c>
      <c r="F10" s="21">
        <v>1</v>
      </c>
      <c r="G10" s="20">
        <v>14</v>
      </c>
    </row>
    <row r="11" spans="1:256" x14ac:dyDescent="0.25">
      <c r="A11" s="20" t="s">
        <v>20</v>
      </c>
      <c r="B11" s="20">
        <v>113</v>
      </c>
      <c r="C11" s="20">
        <v>40</v>
      </c>
      <c r="D11" s="20">
        <v>113</v>
      </c>
      <c r="E11" s="20">
        <v>40</v>
      </c>
      <c r="F11" s="21">
        <v>1</v>
      </c>
      <c r="G11" s="20">
        <v>153</v>
      </c>
    </row>
    <row r="12" spans="1:256" x14ac:dyDescent="0.25">
      <c r="A12" s="20" t="s">
        <v>21</v>
      </c>
      <c r="B12" s="20">
        <v>7</v>
      </c>
      <c r="C12" s="20">
        <v>2</v>
      </c>
      <c r="D12" s="20">
        <v>7</v>
      </c>
      <c r="E12" s="20">
        <v>2</v>
      </c>
      <c r="F12" s="21">
        <v>1</v>
      </c>
      <c r="G12" s="20">
        <v>9</v>
      </c>
    </row>
    <row r="13" spans="1:256" x14ac:dyDescent="0.25">
      <c r="A13" s="20" t="s">
        <v>22</v>
      </c>
      <c r="B13" s="20">
        <v>27</v>
      </c>
      <c r="C13" s="20">
        <v>48</v>
      </c>
      <c r="D13" s="20">
        <v>5</v>
      </c>
      <c r="E13" s="20">
        <v>13</v>
      </c>
      <c r="F13" s="21">
        <v>0.24</v>
      </c>
      <c r="G13" s="20">
        <v>75</v>
      </c>
    </row>
    <row r="14" spans="1:256" x14ac:dyDescent="0.25">
      <c r="A14" s="20" t="s">
        <v>23</v>
      </c>
      <c r="B14" s="20">
        <v>2</v>
      </c>
      <c r="C14" s="20">
        <v>2</v>
      </c>
      <c r="D14" s="20"/>
      <c r="E14" s="20"/>
      <c r="F14" s="21">
        <v>0</v>
      </c>
      <c r="G14" s="20">
        <v>4</v>
      </c>
    </row>
    <row r="15" spans="1:256" x14ac:dyDescent="0.25">
      <c r="A15" s="20" t="s">
        <v>24</v>
      </c>
      <c r="B15" s="20">
        <v>116</v>
      </c>
      <c r="C15" s="20">
        <v>139</v>
      </c>
      <c r="D15" s="20">
        <v>116</v>
      </c>
      <c r="E15" s="20">
        <v>139</v>
      </c>
      <c r="F15" s="21">
        <v>1</v>
      </c>
      <c r="G15" s="20">
        <v>255</v>
      </c>
    </row>
    <row r="16" spans="1:256" x14ac:dyDescent="0.25">
      <c r="A16" s="20" t="s">
        <v>25</v>
      </c>
      <c r="B16" s="20">
        <v>29</v>
      </c>
      <c r="C16" s="20">
        <v>18</v>
      </c>
      <c r="D16" s="20">
        <v>5</v>
      </c>
      <c r="E16" s="20">
        <v>2</v>
      </c>
      <c r="F16" s="21">
        <v>0.14893617021276595</v>
      </c>
      <c r="G16" s="20">
        <v>47</v>
      </c>
    </row>
    <row r="17" spans="1:12" x14ac:dyDescent="0.25">
      <c r="A17" s="20" t="s">
        <v>26</v>
      </c>
      <c r="B17" s="20">
        <v>335</v>
      </c>
      <c r="C17" s="20">
        <v>221</v>
      </c>
      <c r="D17" s="20">
        <v>335</v>
      </c>
      <c r="E17" s="20">
        <v>220</v>
      </c>
      <c r="F17" s="21">
        <v>0.99820143884892087</v>
      </c>
      <c r="G17" s="20">
        <v>556</v>
      </c>
    </row>
    <row r="18" spans="1:12" x14ac:dyDescent="0.25">
      <c r="A18" s="20" t="s">
        <v>27</v>
      </c>
      <c r="B18" s="20">
        <v>199</v>
      </c>
      <c r="C18" s="20">
        <v>123</v>
      </c>
      <c r="D18" s="20">
        <v>58</v>
      </c>
      <c r="E18" s="20">
        <v>35</v>
      </c>
      <c r="F18" s="21">
        <v>0.28881987577639751</v>
      </c>
      <c r="G18" s="20">
        <v>322</v>
      </c>
    </row>
    <row r="19" spans="1:12" x14ac:dyDescent="0.25">
      <c r="A19" s="20" t="s">
        <v>28</v>
      </c>
      <c r="B19" s="20">
        <v>1</v>
      </c>
      <c r="C19" s="20">
        <v>1</v>
      </c>
      <c r="D19" s="20">
        <v>1</v>
      </c>
      <c r="E19" s="20">
        <v>1</v>
      </c>
      <c r="F19" s="21">
        <v>1</v>
      </c>
      <c r="G19" s="20">
        <v>2</v>
      </c>
    </row>
    <row r="20" spans="1:12" ht="15.75" thickBot="1" x14ac:dyDescent="0.3">
      <c r="A20" s="23" t="s">
        <v>13</v>
      </c>
      <c r="B20" s="23">
        <v>862</v>
      </c>
      <c r="C20" s="23">
        <v>615</v>
      </c>
      <c r="D20" s="23">
        <v>672</v>
      </c>
      <c r="E20" s="23">
        <v>473</v>
      </c>
      <c r="F20" s="24">
        <v>0.77522004062288419</v>
      </c>
      <c r="G20" s="23">
        <v>1477</v>
      </c>
    </row>
    <row r="21" spans="1:12" ht="15.75" thickTop="1" x14ac:dyDescent="0.25"/>
    <row r="23" spans="1:12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128" t="s">
        <v>69</v>
      </c>
      <c r="L23" s="121"/>
    </row>
    <row r="24" spans="1:12" x14ac:dyDescent="0.25">
      <c r="A24" s="119" t="s">
        <v>70</v>
      </c>
      <c r="B24" s="121" t="s">
        <v>71</v>
      </c>
      <c r="C24" s="121"/>
      <c r="D24" s="121"/>
      <c r="E24" s="121"/>
      <c r="F24" s="121" t="s">
        <v>72</v>
      </c>
      <c r="G24" s="121"/>
      <c r="H24" s="121"/>
      <c r="I24" s="121"/>
      <c r="J24" s="129" t="s">
        <v>73</v>
      </c>
      <c r="K24" s="121"/>
      <c r="L24" s="121"/>
    </row>
    <row r="25" spans="1:12" ht="15.75" thickBot="1" x14ac:dyDescent="0.3">
      <c r="A25" s="124"/>
      <c r="B25" s="76" t="s">
        <v>1</v>
      </c>
      <c r="C25" s="76" t="s">
        <v>2</v>
      </c>
      <c r="D25" s="76" t="s">
        <v>13</v>
      </c>
      <c r="E25" s="76" t="s">
        <v>9</v>
      </c>
      <c r="F25" s="76" t="s">
        <v>1</v>
      </c>
      <c r="G25" s="76" t="s">
        <v>2</v>
      </c>
      <c r="H25" s="76" t="s">
        <v>13</v>
      </c>
      <c r="I25" s="76" t="s">
        <v>9</v>
      </c>
      <c r="J25" s="118"/>
      <c r="K25" s="76" t="s">
        <v>1</v>
      </c>
      <c r="L25" s="37" t="s">
        <v>2</v>
      </c>
    </row>
    <row r="26" spans="1:12" ht="15.75" thickTop="1" x14ac:dyDescent="0.25">
      <c r="A26" s="17" t="s">
        <v>18</v>
      </c>
      <c r="B26" s="17">
        <v>18</v>
      </c>
      <c r="C26" s="17">
        <v>9</v>
      </c>
      <c r="D26" s="17">
        <v>27</v>
      </c>
      <c r="E26" s="18">
        <f>C26/D26</f>
        <v>0.33333333333333331</v>
      </c>
      <c r="F26" s="17">
        <v>5</v>
      </c>
      <c r="G26" s="17">
        <v>7</v>
      </c>
      <c r="H26" s="17">
        <f>SUM(F26:G26)</f>
        <v>12</v>
      </c>
      <c r="I26" s="18">
        <f>G26/H26</f>
        <v>0.58333333333333337</v>
      </c>
      <c r="J26" s="79">
        <f>D26+H26</f>
        <v>39</v>
      </c>
      <c r="K26" s="18">
        <f>B26/J26</f>
        <v>0.46153846153846156</v>
      </c>
      <c r="L26" s="18">
        <f>C26/J26</f>
        <v>0.23076923076923078</v>
      </c>
    </row>
    <row r="27" spans="1:12" x14ac:dyDescent="0.25">
      <c r="A27" s="20" t="s">
        <v>19</v>
      </c>
      <c r="B27" s="20">
        <v>5</v>
      </c>
      <c r="C27" s="20"/>
      <c r="D27" s="20">
        <v>5</v>
      </c>
      <c r="E27" s="18">
        <f t="shared" ref="E27:E34" si="0">C27/D27</f>
        <v>0</v>
      </c>
      <c r="F27" s="20">
        <v>4</v>
      </c>
      <c r="G27" s="20">
        <v>5</v>
      </c>
      <c r="H27" s="20">
        <f t="shared" ref="H27:H36" si="1">SUM(F27:G27)</f>
        <v>9</v>
      </c>
      <c r="I27" s="18">
        <f t="shared" ref="I27:I36" si="2">G27/H27</f>
        <v>0.55555555555555558</v>
      </c>
      <c r="J27" s="80">
        <f t="shared" ref="J27:J36" si="3">D27+H27</f>
        <v>14</v>
      </c>
      <c r="K27" s="18">
        <f t="shared" ref="K27:K36" si="4">B27/J27</f>
        <v>0.35714285714285715</v>
      </c>
      <c r="L27" s="18">
        <f t="shared" ref="L27:L36" si="5">C27/J27</f>
        <v>0</v>
      </c>
    </row>
    <row r="28" spans="1:12" x14ac:dyDescent="0.25">
      <c r="A28" s="20" t="s">
        <v>20</v>
      </c>
      <c r="B28" s="20">
        <v>21</v>
      </c>
      <c r="C28" s="20">
        <v>2</v>
      </c>
      <c r="D28" s="20">
        <v>23</v>
      </c>
      <c r="E28" s="18">
        <f t="shared" si="0"/>
        <v>8.6956521739130432E-2</v>
      </c>
      <c r="F28" s="20">
        <v>92</v>
      </c>
      <c r="G28" s="20">
        <v>38</v>
      </c>
      <c r="H28" s="20">
        <f t="shared" si="1"/>
        <v>130</v>
      </c>
      <c r="I28" s="18">
        <f t="shared" si="2"/>
        <v>0.29230769230769232</v>
      </c>
      <c r="J28" s="80">
        <f t="shared" si="3"/>
        <v>153</v>
      </c>
      <c r="K28" s="18">
        <f t="shared" si="4"/>
        <v>0.13725490196078433</v>
      </c>
      <c r="L28" s="18">
        <f t="shared" si="5"/>
        <v>1.3071895424836602E-2</v>
      </c>
    </row>
    <row r="29" spans="1:12" x14ac:dyDescent="0.25">
      <c r="A29" s="20" t="s">
        <v>159</v>
      </c>
      <c r="B29" s="20"/>
      <c r="C29" s="20"/>
      <c r="D29" s="20"/>
      <c r="E29" s="18"/>
      <c r="F29" s="20">
        <v>7</v>
      </c>
      <c r="G29" s="20">
        <v>2</v>
      </c>
      <c r="H29" s="20">
        <v>9</v>
      </c>
      <c r="I29" s="18">
        <f t="shared" si="2"/>
        <v>0.22222222222222221</v>
      </c>
      <c r="J29" s="80">
        <f t="shared" si="3"/>
        <v>9</v>
      </c>
      <c r="K29" s="18">
        <f t="shared" si="4"/>
        <v>0</v>
      </c>
      <c r="L29" s="18">
        <f t="shared" si="5"/>
        <v>0</v>
      </c>
    </row>
    <row r="30" spans="1:12" x14ac:dyDescent="0.25">
      <c r="A30" s="20" t="s">
        <v>22</v>
      </c>
      <c r="B30" s="20">
        <v>1</v>
      </c>
      <c r="C30" s="20">
        <v>6</v>
      </c>
      <c r="D30" s="20">
        <v>7</v>
      </c>
      <c r="E30" s="18">
        <f t="shared" si="0"/>
        <v>0.8571428571428571</v>
      </c>
      <c r="F30" s="20">
        <v>4</v>
      </c>
      <c r="G30" s="20">
        <v>7</v>
      </c>
      <c r="H30" s="20">
        <f t="shared" si="1"/>
        <v>11</v>
      </c>
      <c r="I30" s="18">
        <f t="shared" si="2"/>
        <v>0.63636363636363635</v>
      </c>
      <c r="J30" s="80">
        <f t="shared" si="3"/>
        <v>18</v>
      </c>
      <c r="K30" s="18">
        <f t="shared" si="4"/>
        <v>5.5555555555555552E-2</v>
      </c>
      <c r="L30" s="18">
        <f t="shared" si="5"/>
        <v>0.33333333333333331</v>
      </c>
    </row>
    <row r="31" spans="1:12" x14ac:dyDescent="0.25">
      <c r="A31" s="20" t="s">
        <v>24</v>
      </c>
      <c r="B31" s="20">
        <v>80</v>
      </c>
      <c r="C31" s="20">
        <v>100</v>
      </c>
      <c r="D31" s="20">
        <v>180</v>
      </c>
      <c r="E31" s="18">
        <f t="shared" si="0"/>
        <v>0.55555555555555558</v>
      </c>
      <c r="F31" s="20">
        <v>36</v>
      </c>
      <c r="G31" s="20">
        <v>39</v>
      </c>
      <c r="H31" s="20">
        <f t="shared" si="1"/>
        <v>75</v>
      </c>
      <c r="I31" s="18">
        <f t="shared" si="2"/>
        <v>0.52</v>
      </c>
      <c r="J31" s="80">
        <f t="shared" si="3"/>
        <v>255</v>
      </c>
      <c r="K31" s="18">
        <f t="shared" si="4"/>
        <v>0.31372549019607843</v>
      </c>
      <c r="L31" s="18">
        <f t="shared" si="5"/>
        <v>0.39215686274509803</v>
      </c>
    </row>
    <row r="32" spans="1:12" x14ac:dyDescent="0.25">
      <c r="A32" s="20" t="s">
        <v>25</v>
      </c>
      <c r="B32" s="20">
        <v>4</v>
      </c>
      <c r="C32" s="20">
        <v>1</v>
      </c>
      <c r="D32" s="20">
        <v>5</v>
      </c>
      <c r="E32" s="18">
        <f t="shared" si="0"/>
        <v>0.2</v>
      </c>
      <c r="F32" s="20">
        <v>1</v>
      </c>
      <c r="G32" s="20">
        <v>1</v>
      </c>
      <c r="H32" s="20">
        <f t="shared" si="1"/>
        <v>2</v>
      </c>
      <c r="I32" s="18">
        <f t="shared" si="2"/>
        <v>0.5</v>
      </c>
      <c r="J32" s="80">
        <f t="shared" si="3"/>
        <v>7</v>
      </c>
      <c r="K32" s="18">
        <f t="shared" si="4"/>
        <v>0.5714285714285714</v>
      </c>
      <c r="L32" s="18">
        <f t="shared" si="5"/>
        <v>0.14285714285714285</v>
      </c>
    </row>
    <row r="33" spans="1:12" x14ac:dyDescent="0.25">
      <c r="A33" s="20" t="s">
        <v>26</v>
      </c>
      <c r="B33" s="20">
        <v>167</v>
      </c>
      <c r="C33" s="20">
        <v>77</v>
      </c>
      <c r="D33" s="20">
        <v>244</v>
      </c>
      <c r="E33" s="18">
        <f t="shared" si="0"/>
        <v>0.3155737704918033</v>
      </c>
      <c r="F33" s="20">
        <v>168</v>
      </c>
      <c r="G33" s="20">
        <v>143</v>
      </c>
      <c r="H33" s="20">
        <f t="shared" si="1"/>
        <v>311</v>
      </c>
      <c r="I33" s="18">
        <f t="shared" si="2"/>
        <v>0.45980707395498394</v>
      </c>
      <c r="J33" s="80">
        <f t="shared" si="3"/>
        <v>555</v>
      </c>
      <c r="K33" s="18">
        <f t="shared" si="4"/>
        <v>0.30090090090090088</v>
      </c>
      <c r="L33" s="18">
        <f t="shared" si="5"/>
        <v>0.13873873873873874</v>
      </c>
    </row>
    <row r="34" spans="1:12" x14ac:dyDescent="0.25">
      <c r="A34" s="20" t="s">
        <v>27</v>
      </c>
      <c r="B34" s="20">
        <v>37</v>
      </c>
      <c r="C34" s="20">
        <v>11</v>
      </c>
      <c r="D34" s="20">
        <v>48</v>
      </c>
      <c r="E34" s="18">
        <f t="shared" si="0"/>
        <v>0.22916666666666666</v>
      </c>
      <c r="F34" s="20">
        <v>21</v>
      </c>
      <c r="G34" s="20">
        <v>24</v>
      </c>
      <c r="H34" s="20">
        <f t="shared" si="1"/>
        <v>45</v>
      </c>
      <c r="I34" s="18">
        <f t="shared" si="2"/>
        <v>0.53333333333333333</v>
      </c>
      <c r="J34" s="80">
        <f t="shared" si="3"/>
        <v>93</v>
      </c>
      <c r="K34" s="18">
        <f t="shared" si="4"/>
        <v>0.39784946236559138</v>
      </c>
      <c r="L34" s="18">
        <f t="shared" si="5"/>
        <v>0.11827956989247312</v>
      </c>
    </row>
    <row r="35" spans="1:12" x14ac:dyDescent="0.25">
      <c r="A35" s="20" t="s">
        <v>28</v>
      </c>
      <c r="B35" s="20"/>
      <c r="C35" s="20"/>
      <c r="D35" s="20"/>
      <c r="E35" s="18"/>
      <c r="F35" s="20">
        <v>1</v>
      </c>
      <c r="G35" s="20">
        <v>1</v>
      </c>
      <c r="H35" s="20">
        <f t="shared" si="1"/>
        <v>2</v>
      </c>
      <c r="I35" s="18">
        <f t="shared" si="2"/>
        <v>0.5</v>
      </c>
      <c r="J35" s="80">
        <f t="shared" si="3"/>
        <v>2</v>
      </c>
      <c r="K35" s="18">
        <f t="shared" si="4"/>
        <v>0</v>
      </c>
      <c r="L35" s="18">
        <f t="shared" si="5"/>
        <v>0</v>
      </c>
    </row>
    <row r="36" spans="1:12" ht="15.75" thickBot="1" x14ac:dyDescent="0.3">
      <c r="A36" s="23" t="s">
        <v>13</v>
      </c>
      <c r="B36" s="23">
        <v>333</v>
      </c>
      <c r="C36" s="23">
        <v>206</v>
      </c>
      <c r="D36" s="23">
        <v>539</v>
      </c>
      <c r="E36" s="18">
        <f>C36/D36</f>
        <v>0.38218923933209648</v>
      </c>
      <c r="F36" s="23">
        <v>339</v>
      </c>
      <c r="G36" s="23">
        <f>SUM(G26:G35)</f>
        <v>267</v>
      </c>
      <c r="H36" s="23">
        <f t="shared" si="1"/>
        <v>606</v>
      </c>
      <c r="I36" s="18">
        <f t="shared" si="2"/>
        <v>0.4405940594059406</v>
      </c>
      <c r="J36" s="81">
        <f t="shared" si="3"/>
        <v>1145</v>
      </c>
      <c r="K36" s="18">
        <f t="shared" si="4"/>
        <v>0.29082969432314409</v>
      </c>
      <c r="L36" s="18">
        <f t="shared" si="5"/>
        <v>0.1799126637554585</v>
      </c>
    </row>
    <row r="37" spans="1:12" ht="15.75" thickTop="1" x14ac:dyDescent="0.25"/>
    <row r="57" spans="1:7" x14ac:dyDescent="0.25">
      <c r="A57" s="119" t="s">
        <v>74</v>
      </c>
      <c r="B57" s="121" t="s">
        <v>1</v>
      </c>
      <c r="C57" s="121"/>
      <c r="D57" s="121" t="s">
        <v>2</v>
      </c>
      <c r="E57" s="121"/>
      <c r="F57" s="128" t="s">
        <v>75</v>
      </c>
      <c r="G57" s="128" t="s">
        <v>76</v>
      </c>
    </row>
    <row r="58" spans="1:7" ht="26.25" thickBot="1" x14ac:dyDescent="0.3">
      <c r="A58" s="124"/>
      <c r="B58" s="76" t="s">
        <v>77</v>
      </c>
      <c r="C58" s="77" t="s">
        <v>78</v>
      </c>
      <c r="D58" s="76" t="s">
        <v>77</v>
      </c>
      <c r="E58" s="77" t="s">
        <v>78</v>
      </c>
      <c r="F58" s="118"/>
      <c r="G58" s="118"/>
    </row>
    <row r="59" spans="1:7" ht="15.75" thickTop="1" x14ac:dyDescent="0.25">
      <c r="A59" s="17" t="s">
        <v>19</v>
      </c>
      <c r="B59" s="17">
        <v>12</v>
      </c>
      <c r="C59" s="17">
        <v>32</v>
      </c>
      <c r="D59" s="17">
        <v>7</v>
      </c>
      <c r="E59" s="17">
        <v>19</v>
      </c>
      <c r="F59" s="17">
        <v>19</v>
      </c>
      <c r="G59" s="17">
        <v>51</v>
      </c>
    </row>
    <row r="60" spans="1:7" x14ac:dyDescent="0.25">
      <c r="A60" s="20" t="s">
        <v>20</v>
      </c>
      <c r="B60" s="20">
        <v>422</v>
      </c>
      <c r="C60" s="20">
        <v>445</v>
      </c>
      <c r="D60" s="20">
        <v>150</v>
      </c>
      <c r="E60" s="20">
        <v>162</v>
      </c>
      <c r="F60" s="20">
        <v>572</v>
      </c>
      <c r="G60" s="20">
        <v>607</v>
      </c>
    </row>
    <row r="61" spans="1:7" x14ac:dyDescent="0.25">
      <c r="A61" s="20" t="s">
        <v>24</v>
      </c>
      <c r="B61" s="20">
        <v>131</v>
      </c>
      <c r="C61" s="20">
        <v>205</v>
      </c>
      <c r="D61" s="20">
        <v>178</v>
      </c>
      <c r="E61" s="20">
        <v>274</v>
      </c>
      <c r="F61" s="20">
        <v>309</v>
      </c>
      <c r="G61" s="20">
        <v>479</v>
      </c>
    </row>
    <row r="62" spans="1:7" x14ac:dyDescent="0.25">
      <c r="A62" s="20" t="s">
        <v>25</v>
      </c>
      <c r="B62" s="20">
        <v>0</v>
      </c>
      <c r="C62" s="20">
        <v>87</v>
      </c>
      <c r="D62" s="20">
        <v>0</v>
      </c>
      <c r="E62" s="20">
        <v>74</v>
      </c>
      <c r="F62" s="20">
        <v>0</v>
      </c>
      <c r="G62" s="20">
        <v>161</v>
      </c>
    </row>
    <row r="63" spans="1:7" x14ac:dyDescent="0.25">
      <c r="A63" s="20" t="s">
        <v>26</v>
      </c>
      <c r="B63" s="20">
        <v>690</v>
      </c>
      <c r="C63" s="20">
        <v>984</v>
      </c>
      <c r="D63" s="20">
        <v>440</v>
      </c>
      <c r="E63" s="20">
        <v>682</v>
      </c>
      <c r="F63" s="20">
        <v>1130</v>
      </c>
      <c r="G63" s="20">
        <v>1666</v>
      </c>
    </row>
    <row r="64" spans="1:7" ht="15.75" thickBot="1" x14ac:dyDescent="0.3">
      <c r="A64" s="23" t="s">
        <v>13</v>
      </c>
      <c r="B64" s="23">
        <v>1255</v>
      </c>
      <c r="C64" s="23">
        <v>1753</v>
      </c>
      <c r="D64" s="23">
        <v>775</v>
      </c>
      <c r="E64" s="23">
        <v>1211</v>
      </c>
      <c r="F64" s="23">
        <v>2030</v>
      </c>
      <c r="G64" s="23">
        <v>2964</v>
      </c>
    </row>
    <row r="65" spans="1:7" ht="15.75" thickTop="1" x14ac:dyDescent="0.25"/>
    <row r="67" spans="1:7" s="8" customFormat="1" ht="12.75" x14ac:dyDescent="0.2"/>
    <row r="68" spans="1:7" s="8" customFormat="1" ht="15" customHeight="1" x14ac:dyDescent="0.2">
      <c r="A68" s="119" t="s">
        <v>79</v>
      </c>
      <c r="B68" s="121" t="s">
        <v>1</v>
      </c>
      <c r="C68" s="121"/>
      <c r="D68" s="121" t="s">
        <v>2</v>
      </c>
      <c r="E68" s="121"/>
      <c r="F68" s="128" t="s">
        <v>80</v>
      </c>
      <c r="G68" s="128" t="s">
        <v>81</v>
      </c>
    </row>
    <row r="69" spans="1:7" s="8" customFormat="1" ht="26.25" thickBot="1" x14ac:dyDescent="0.25">
      <c r="A69" s="120"/>
      <c r="B69" s="76" t="s">
        <v>77</v>
      </c>
      <c r="C69" s="77" t="s">
        <v>82</v>
      </c>
      <c r="D69" s="76" t="s">
        <v>77</v>
      </c>
      <c r="E69" s="77" t="s">
        <v>82</v>
      </c>
      <c r="F69" s="130"/>
      <c r="G69" s="130"/>
    </row>
    <row r="70" spans="1:7" s="8" customFormat="1" ht="13.5" thickTop="1" x14ac:dyDescent="0.2">
      <c r="A70" s="17" t="s">
        <v>47</v>
      </c>
      <c r="B70" s="17">
        <v>160</v>
      </c>
      <c r="C70" s="17">
        <v>226</v>
      </c>
      <c r="D70" s="17">
        <v>127</v>
      </c>
      <c r="E70" s="17">
        <v>234</v>
      </c>
      <c r="F70" s="17">
        <v>287</v>
      </c>
      <c r="G70" s="17">
        <v>460</v>
      </c>
    </row>
    <row r="71" spans="1:7" s="8" customFormat="1" ht="12.75" x14ac:dyDescent="0.2">
      <c r="A71" s="20" t="s">
        <v>48</v>
      </c>
      <c r="B71" s="20">
        <v>452</v>
      </c>
      <c r="C71" s="20">
        <v>505</v>
      </c>
      <c r="D71" s="20">
        <v>265</v>
      </c>
      <c r="E71" s="20">
        <v>323</v>
      </c>
      <c r="F71" s="20">
        <v>717</v>
      </c>
      <c r="G71" s="20">
        <v>828</v>
      </c>
    </row>
    <row r="72" spans="1:7" s="8" customFormat="1" ht="12.75" x14ac:dyDescent="0.2">
      <c r="A72" s="20" t="s">
        <v>49</v>
      </c>
      <c r="B72" s="20">
        <v>52</v>
      </c>
      <c r="C72" s="20">
        <v>59</v>
      </c>
      <c r="D72" s="20">
        <v>52</v>
      </c>
      <c r="E72" s="20">
        <v>73</v>
      </c>
      <c r="F72" s="20">
        <v>104</v>
      </c>
      <c r="G72" s="20">
        <v>132</v>
      </c>
    </row>
    <row r="73" spans="1:7" s="8" customFormat="1" ht="12.75" x14ac:dyDescent="0.2">
      <c r="A73" s="20" t="s">
        <v>50</v>
      </c>
      <c r="B73" s="20">
        <v>180</v>
      </c>
      <c r="C73" s="20">
        <v>406</v>
      </c>
      <c r="D73" s="20">
        <v>163</v>
      </c>
      <c r="E73" s="20">
        <v>392</v>
      </c>
      <c r="F73" s="20">
        <v>343</v>
      </c>
      <c r="G73" s="20">
        <v>798</v>
      </c>
    </row>
    <row r="74" spans="1:7" s="8" customFormat="1" ht="12.75" x14ac:dyDescent="0.2">
      <c r="A74" s="20" t="s">
        <v>51</v>
      </c>
      <c r="B74" s="20">
        <v>411</v>
      </c>
      <c r="C74" s="20">
        <v>557</v>
      </c>
      <c r="D74" s="20">
        <v>168</v>
      </c>
      <c r="E74" s="20">
        <v>189</v>
      </c>
      <c r="F74" s="20">
        <v>579</v>
      </c>
      <c r="G74" s="20">
        <v>746</v>
      </c>
    </row>
    <row r="75" spans="1:7" s="8" customFormat="1" ht="13.5" thickBot="1" x14ac:dyDescent="0.25">
      <c r="A75" s="23" t="s">
        <v>13</v>
      </c>
      <c r="B75" s="23">
        <v>1255</v>
      </c>
      <c r="C75" s="23">
        <v>1753</v>
      </c>
      <c r="D75" s="23">
        <v>775</v>
      </c>
      <c r="E75" s="23">
        <v>1211</v>
      </c>
      <c r="F75" s="23">
        <v>2030</v>
      </c>
      <c r="G75" s="23">
        <v>2964</v>
      </c>
    </row>
    <row r="76" spans="1:7" ht="15.75" thickTop="1" x14ac:dyDescent="0.25"/>
    <row r="84" spans="1:4" x14ac:dyDescent="0.25">
      <c r="A84" s="119" t="s">
        <v>83</v>
      </c>
      <c r="B84" s="122" t="s">
        <v>1</v>
      </c>
      <c r="C84" s="122" t="s">
        <v>2</v>
      </c>
      <c r="D84" s="122" t="s">
        <v>13</v>
      </c>
    </row>
    <row r="85" spans="1:4" ht="15.75" thickBot="1" x14ac:dyDescent="0.3">
      <c r="A85" s="124"/>
      <c r="B85" s="123"/>
      <c r="C85" s="123"/>
      <c r="D85" s="123"/>
    </row>
    <row r="86" spans="1:4" ht="15.75" thickTop="1" x14ac:dyDescent="0.25">
      <c r="A86" s="20" t="s">
        <v>19</v>
      </c>
      <c r="B86" s="20">
        <v>46</v>
      </c>
      <c r="C86" s="20">
        <v>27</v>
      </c>
      <c r="D86" s="20">
        <v>73</v>
      </c>
    </row>
    <row r="87" spans="1:4" x14ac:dyDescent="0.25">
      <c r="A87" s="20" t="s">
        <v>20</v>
      </c>
      <c r="B87" s="20">
        <v>574</v>
      </c>
      <c r="C87" s="20">
        <v>211</v>
      </c>
      <c r="D87" s="20">
        <v>785</v>
      </c>
    </row>
    <row r="88" spans="1:4" x14ac:dyDescent="0.25">
      <c r="A88" s="20" t="s">
        <v>24</v>
      </c>
      <c r="B88" s="20">
        <v>300</v>
      </c>
      <c r="C88" s="20">
        <v>375</v>
      </c>
      <c r="D88" s="20">
        <v>675</v>
      </c>
    </row>
    <row r="89" spans="1:4" x14ac:dyDescent="0.25">
      <c r="A89" s="20" t="s">
        <v>25</v>
      </c>
      <c r="B89" s="20">
        <v>148</v>
      </c>
      <c r="C89" s="20">
        <v>86</v>
      </c>
      <c r="D89" s="20">
        <v>234</v>
      </c>
    </row>
    <row r="90" spans="1:4" x14ac:dyDescent="0.25">
      <c r="A90" s="20" t="s">
        <v>26</v>
      </c>
      <c r="B90" s="20">
        <v>1456</v>
      </c>
      <c r="C90" s="20">
        <v>942</v>
      </c>
      <c r="D90" s="20">
        <v>2398</v>
      </c>
    </row>
    <row r="91" spans="1:4" ht="15.75" thickBot="1" x14ac:dyDescent="0.3">
      <c r="A91" s="23" t="s">
        <v>13</v>
      </c>
      <c r="B91" s="23">
        <v>2524</v>
      </c>
      <c r="C91" s="23">
        <v>1641</v>
      </c>
      <c r="D91" s="23">
        <v>4165</v>
      </c>
    </row>
    <row r="92" spans="1:4" ht="15.75" thickTop="1" x14ac:dyDescent="0.25"/>
  </sheetData>
  <mergeCells count="20">
    <mergeCell ref="A84:A85"/>
    <mergeCell ref="B84:B85"/>
    <mergeCell ref="C84:C85"/>
    <mergeCell ref="D84:D85"/>
    <mergeCell ref="A57:A58"/>
    <mergeCell ref="B57:C57"/>
    <mergeCell ref="D57:E57"/>
    <mergeCell ref="F57:F58"/>
    <mergeCell ref="G57:G58"/>
    <mergeCell ref="A68:A69"/>
    <mergeCell ref="B68:C68"/>
    <mergeCell ref="D68:E68"/>
    <mergeCell ref="F68:F69"/>
    <mergeCell ref="G68:G69"/>
    <mergeCell ref="K1:N1"/>
    <mergeCell ref="K23:L24"/>
    <mergeCell ref="A24:A25"/>
    <mergeCell ref="B24:E24"/>
    <mergeCell ref="F24:I24"/>
    <mergeCell ref="J24:J2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IV46"/>
  <sheetViews>
    <sheetView workbookViewId="0">
      <selection activeCell="F9" sqref="F9"/>
    </sheetView>
  </sheetViews>
  <sheetFormatPr baseColWidth="10" defaultRowHeight="15" x14ac:dyDescent="0.25"/>
  <cols>
    <col min="1" max="1" width="33.85546875" customWidth="1"/>
    <col min="6" max="6" width="11.42578125" customWidth="1"/>
    <col min="7" max="7" width="22.7109375" customWidth="1"/>
  </cols>
  <sheetData>
    <row r="1" spans="1:256" s="6" customFormat="1" ht="59.25" customHeight="1" thickBot="1" x14ac:dyDescent="0.25">
      <c r="A1" s="1"/>
      <c r="B1" s="2"/>
      <c r="C1" s="2"/>
      <c r="D1" s="3"/>
      <c r="E1" s="4"/>
      <c r="F1" s="4"/>
      <c r="G1" s="2"/>
      <c r="H1" s="116" t="s">
        <v>0</v>
      </c>
      <c r="I1" s="116"/>
      <c r="J1" s="116"/>
      <c r="K1" s="116"/>
      <c r="L1" s="38"/>
      <c r="M1" s="38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8" customFormat="1" ht="34.15" customHeight="1" x14ac:dyDescent="0.2">
      <c r="A2" s="39" t="s">
        <v>225</v>
      </c>
      <c r="W2" s="9" t="s">
        <v>1</v>
      </c>
      <c r="X2" s="9" t="s">
        <v>2</v>
      </c>
    </row>
    <row r="3" spans="1:256" s="8" customFormat="1" ht="20.25" customHeight="1" x14ac:dyDescent="0.2">
      <c r="A3" s="40" t="s">
        <v>3</v>
      </c>
      <c r="B3" s="40"/>
      <c r="C3" s="40"/>
      <c r="D3" s="40"/>
      <c r="E3" s="40"/>
      <c r="F3" s="40"/>
      <c r="G3" s="41"/>
    </row>
    <row r="4" spans="1:256" s="8" customFormat="1" x14ac:dyDescent="0.25">
      <c r="A4" s="10" t="s">
        <v>4</v>
      </c>
    </row>
    <row r="5" spans="1:256" s="8" customFormat="1" x14ac:dyDescent="0.25">
      <c r="A5" s="10" t="s">
        <v>5</v>
      </c>
      <c r="F5" s="131"/>
      <c r="G5" s="131"/>
    </row>
    <row r="9" spans="1:256" ht="15.75" thickBot="1" x14ac:dyDescent="0.3">
      <c r="A9" s="15" t="s">
        <v>84</v>
      </c>
      <c r="B9" s="42" t="s">
        <v>1</v>
      </c>
      <c r="C9" s="42" t="s">
        <v>2</v>
      </c>
      <c r="D9" s="42" t="s">
        <v>13</v>
      </c>
      <c r="G9" s="43"/>
    </row>
    <row r="10" spans="1:256" ht="15.75" thickTop="1" x14ac:dyDescent="0.25">
      <c r="A10" s="17" t="s">
        <v>14</v>
      </c>
      <c r="B10" s="44">
        <v>507</v>
      </c>
      <c r="C10" s="44">
        <v>293</v>
      </c>
      <c r="D10" s="44">
        <v>800</v>
      </c>
    </row>
    <row r="11" spans="1:256" x14ac:dyDescent="0.25">
      <c r="A11" s="20" t="s">
        <v>15</v>
      </c>
      <c r="B11" s="44">
        <v>390</v>
      </c>
      <c r="C11" s="44">
        <v>359</v>
      </c>
      <c r="D11" s="44">
        <v>749</v>
      </c>
    </row>
    <row r="12" spans="1:256" ht="15.75" thickBot="1" x14ac:dyDescent="0.3">
      <c r="A12" s="23" t="s">
        <v>13</v>
      </c>
      <c r="B12" s="45">
        <v>897</v>
      </c>
      <c r="C12" s="45">
        <v>652</v>
      </c>
      <c r="D12" s="45">
        <v>1549</v>
      </c>
    </row>
    <row r="13" spans="1:256" ht="15.75" thickTop="1" x14ac:dyDescent="0.25"/>
    <row r="14" spans="1:256" x14ac:dyDescent="0.25">
      <c r="G14" s="119" t="s">
        <v>85</v>
      </c>
    </row>
    <row r="15" spans="1:256" ht="15.75" thickBot="1" x14ac:dyDescent="0.3">
      <c r="A15" s="15" t="s">
        <v>86</v>
      </c>
      <c r="B15" s="16" t="s">
        <v>1</v>
      </c>
      <c r="C15" s="16" t="s">
        <v>2</v>
      </c>
      <c r="D15" s="16" t="s">
        <v>13</v>
      </c>
      <c r="G15" s="124"/>
      <c r="H15" s="46" t="s">
        <v>87</v>
      </c>
      <c r="I15" s="16" t="s">
        <v>88</v>
      </c>
      <c r="J15" s="16" t="s">
        <v>89</v>
      </c>
    </row>
    <row r="16" spans="1:256" ht="15.75" thickTop="1" x14ac:dyDescent="0.25">
      <c r="A16" s="17" t="s">
        <v>17</v>
      </c>
      <c r="B16" s="17">
        <v>1</v>
      </c>
      <c r="C16" s="17"/>
      <c r="D16" s="17">
        <f>SUM(B16:C16)</f>
        <v>1</v>
      </c>
      <c r="G16" s="17" t="s">
        <v>17</v>
      </c>
      <c r="H16" s="26">
        <v>1</v>
      </c>
      <c r="I16" s="26"/>
      <c r="J16" s="26">
        <v>1</v>
      </c>
    </row>
    <row r="17" spans="1:12" x14ac:dyDescent="0.25">
      <c r="A17" s="20" t="s">
        <v>18</v>
      </c>
      <c r="B17" s="20">
        <v>19</v>
      </c>
      <c r="C17" s="20">
        <v>14</v>
      </c>
      <c r="D17" s="17">
        <f t="shared" ref="D17:D26" si="0">SUM(B17:C17)</f>
        <v>33</v>
      </c>
      <c r="G17" s="20" t="s">
        <v>18</v>
      </c>
      <c r="H17" s="27">
        <v>17.282191780821915</v>
      </c>
      <c r="I17" s="27">
        <v>13.953424657534246</v>
      </c>
      <c r="J17" s="27">
        <v>31.235616438356161</v>
      </c>
    </row>
    <row r="18" spans="1:12" x14ac:dyDescent="0.25">
      <c r="A18" s="20" t="s">
        <v>19</v>
      </c>
      <c r="B18" s="20">
        <v>10</v>
      </c>
      <c r="C18" s="20">
        <v>5</v>
      </c>
      <c r="D18" s="17">
        <f t="shared" si="0"/>
        <v>15</v>
      </c>
      <c r="G18" s="20" t="s">
        <v>19</v>
      </c>
      <c r="H18" s="27">
        <v>8.7957534246575335</v>
      </c>
      <c r="I18" s="27">
        <v>5</v>
      </c>
      <c r="J18" s="27">
        <v>13.795753424657534</v>
      </c>
    </row>
    <row r="19" spans="1:12" x14ac:dyDescent="0.25">
      <c r="A19" s="20" t="s">
        <v>20</v>
      </c>
      <c r="B19" s="20">
        <v>120</v>
      </c>
      <c r="C19" s="20">
        <v>43</v>
      </c>
      <c r="D19" s="17">
        <f t="shared" si="0"/>
        <v>163</v>
      </c>
      <c r="G19" s="20" t="s">
        <v>20</v>
      </c>
      <c r="H19" s="27">
        <v>114.59536712328769</v>
      </c>
      <c r="I19" s="27">
        <v>41.997260273972593</v>
      </c>
      <c r="J19" s="27">
        <v>156.59262739726029</v>
      </c>
    </row>
    <row r="20" spans="1:12" x14ac:dyDescent="0.25">
      <c r="A20" s="20" t="s">
        <v>21</v>
      </c>
      <c r="B20" s="20">
        <v>6</v>
      </c>
      <c r="C20" s="20">
        <v>2</v>
      </c>
      <c r="D20" s="17">
        <f t="shared" si="0"/>
        <v>8</v>
      </c>
      <c r="G20" s="20" t="s">
        <v>21</v>
      </c>
      <c r="H20" s="27">
        <v>5.6657534246575345</v>
      </c>
      <c r="I20" s="27">
        <v>2</v>
      </c>
      <c r="J20" s="27">
        <v>7.6657534246575345</v>
      </c>
    </row>
    <row r="21" spans="1:12" x14ac:dyDescent="0.25">
      <c r="A21" s="20" t="s">
        <v>22</v>
      </c>
      <c r="B21" s="20">
        <v>31</v>
      </c>
      <c r="C21" s="20">
        <v>66</v>
      </c>
      <c r="D21" s="17">
        <f t="shared" si="0"/>
        <v>97</v>
      </c>
      <c r="G21" s="20" t="s">
        <v>22</v>
      </c>
      <c r="H21" s="27">
        <v>2.8559506849315066</v>
      </c>
      <c r="I21" s="27">
        <v>8.6409243835616447</v>
      </c>
      <c r="J21" s="27">
        <v>11.496875068493154</v>
      </c>
    </row>
    <row r="22" spans="1:12" x14ac:dyDescent="0.25">
      <c r="A22" s="20" t="s">
        <v>23</v>
      </c>
      <c r="B22" s="20">
        <v>3</v>
      </c>
      <c r="C22" s="20">
        <v>3</v>
      </c>
      <c r="D22" s="17">
        <f t="shared" si="0"/>
        <v>6</v>
      </c>
      <c r="G22" s="20" t="s">
        <v>23</v>
      </c>
      <c r="H22" s="27">
        <v>2.2178995433789956</v>
      </c>
      <c r="I22" s="27">
        <v>1.3342465753424657</v>
      </c>
      <c r="J22" s="27">
        <v>3.552146118721462</v>
      </c>
    </row>
    <row r="23" spans="1:12" x14ac:dyDescent="0.25">
      <c r="A23" s="20" t="s">
        <v>24</v>
      </c>
      <c r="B23" s="20">
        <v>120</v>
      </c>
      <c r="C23" s="20">
        <v>140</v>
      </c>
      <c r="D23" s="17">
        <f t="shared" si="0"/>
        <v>260</v>
      </c>
      <c r="G23" s="20" t="s">
        <v>24</v>
      </c>
      <c r="H23" s="27">
        <v>116.33150684931508</v>
      </c>
      <c r="I23" s="27">
        <v>140</v>
      </c>
      <c r="J23" s="27">
        <v>256.33150684931508</v>
      </c>
    </row>
    <row r="24" spans="1:12" x14ac:dyDescent="0.25">
      <c r="A24" s="20" t="s">
        <v>25</v>
      </c>
      <c r="B24" s="20">
        <v>33</v>
      </c>
      <c r="C24" s="20">
        <v>19</v>
      </c>
      <c r="D24" s="17">
        <f t="shared" si="0"/>
        <v>52</v>
      </c>
      <c r="G24" s="20" t="s">
        <v>25</v>
      </c>
      <c r="H24" s="27">
        <v>31.663013698630138</v>
      </c>
      <c r="I24" s="27">
        <v>18.30958904109589</v>
      </c>
      <c r="J24" s="27">
        <v>49.972602739726014</v>
      </c>
    </row>
    <row r="25" spans="1:12" x14ac:dyDescent="0.25">
      <c r="A25" s="20" t="s">
        <v>26</v>
      </c>
      <c r="B25" s="20">
        <v>338</v>
      </c>
      <c r="C25" s="20">
        <v>224</v>
      </c>
      <c r="D25" s="17">
        <f t="shared" si="0"/>
        <v>562</v>
      </c>
      <c r="G25" s="20" t="s">
        <v>26</v>
      </c>
      <c r="H25" s="27">
        <v>328.30026027397253</v>
      </c>
      <c r="I25" s="27">
        <v>217.49315068493152</v>
      </c>
      <c r="J25" s="27">
        <v>545.79341095890402</v>
      </c>
    </row>
    <row r="26" spans="1:12" x14ac:dyDescent="0.25">
      <c r="A26" s="20" t="s">
        <v>27</v>
      </c>
      <c r="B26" s="20">
        <v>216</v>
      </c>
      <c r="C26" s="20">
        <v>136</v>
      </c>
      <c r="D26" s="17">
        <f t="shared" si="0"/>
        <v>352</v>
      </c>
      <c r="G26" s="20" t="s">
        <v>27</v>
      </c>
      <c r="H26" s="27">
        <v>44.268468675799099</v>
      </c>
      <c r="I26" s="27">
        <v>24.742330228310507</v>
      </c>
      <c r="J26" s="27">
        <v>69.010798904109592</v>
      </c>
    </row>
    <row r="27" spans="1:12" ht="15.75" thickBot="1" x14ac:dyDescent="0.3">
      <c r="A27" s="23" t="s">
        <v>13</v>
      </c>
      <c r="B27" s="23">
        <f>SUM(B16:B26)</f>
        <v>897</v>
      </c>
      <c r="C27" s="23">
        <f t="shared" ref="C27:D27" si="1">SUM(C16:C26)</f>
        <v>652</v>
      </c>
      <c r="D27" s="23">
        <f t="shared" si="1"/>
        <v>1549</v>
      </c>
      <c r="G27" s="23" t="s">
        <v>13</v>
      </c>
      <c r="H27" s="28">
        <v>672.97616547945199</v>
      </c>
      <c r="I27" s="28">
        <v>473.47092584474888</v>
      </c>
      <c r="J27" s="28">
        <v>1146.447091324201</v>
      </c>
    </row>
    <row r="28" spans="1:12" ht="15.75" thickTop="1" x14ac:dyDescent="0.25"/>
    <row r="32" spans="1:12" s="8" customFormat="1" ht="12.75" x14ac:dyDescent="0.2">
      <c r="A32" s="119" t="s">
        <v>90</v>
      </c>
      <c r="B32" s="121" t="s">
        <v>47</v>
      </c>
      <c r="C32" s="121"/>
      <c r="D32" s="121" t="s">
        <v>48</v>
      </c>
      <c r="E32" s="121"/>
      <c r="F32" s="121" t="s">
        <v>49</v>
      </c>
      <c r="G32" s="121"/>
      <c r="H32" s="121" t="s">
        <v>50</v>
      </c>
      <c r="I32" s="121"/>
      <c r="J32" s="121" t="s">
        <v>51</v>
      </c>
      <c r="K32" s="121"/>
      <c r="L32" s="121" t="s">
        <v>91</v>
      </c>
    </row>
    <row r="33" spans="1:12" s="8" customFormat="1" ht="12.75" customHeight="1" thickBot="1" x14ac:dyDescent="0.25">
      <c r="A33" s="124"/>
      <c r="B33" s="16" t="s">
        <v>1</v>
      </c>
      <c r="C33" s="16" t="s">
        <v>2</v>
      </c>
      <c r="D33" s="16" t="s">
        <v>1</v>
      </c>
      <c r="E33" s="16" t="s">
        <v>2</v>
      </c>
      <c r="F33" s="16" t="s">
        <v>1</v>
      </c>
      <c r="G33" s="16" t="s">
        <v>2</v>
      </c>
      <c r="H33" s="16" t="s">
        <v>1</v>
      </c>
      <c r="I33" s="16" t="s">
        <v>2</v>
      </c>
      <c r="J33" s="16" t="s">
        <v>1</v>
      </c>
      <c r="K33" s="16" t="s">
        <v>2</v>
      </c>
      <c r="L33" s="118"/>
    </row>
    <row r="34" spans="1:12" s="8" customFormat="1" ht="13.5" thickTop="1" x14ac:dyDescent="0.2">
      <c r="A34" s="17" t="s">
        <v>17</v>
      </c>
      <c r="B34" s="26"/>
      <c r="C34" s="26"/>
      <c r="D34" s="26"/>
      <c r="E34" s="26"/>
      <c r="F34" s="26"/>
      <c r="G34" s="26"/>
      <c r="H34" s="26">
        <v>1</v>
      </c>
      <c r="I34" s="26"/>
      <c r="J34" s="26"/>
      <c r="K34" s="26"/>
      <c r="L34" s="26">
        <f t="shared" ref="L34:L45" si="2">SUM(B34:K34)</f>
        <v>1</v>
      </c>
    </row>
    <row r="35" spans="1:12" s="8" customFormat="1" ht="12.75" x14ac:dyDescent="0.2">
      <c r="A35" s="20" t="s">
        <v>18</v>
      </c>
      <c r="B35" s="27">
        <v>1</v>
      </c>
      <c r="C35" s="27">
        <v>2</v>
      </c>
      <c r="D35" s="27">
        <v>1.3123287671232877</v>
      </c>
      <c r="E35" s="27"/>
      <c r="F35" s="27"/>
      <c r="G35" s="27">
        <v>2</v>
      </c>
      <c r="H35" s="27">
        <v>7.6575342465753424</v>
      </c>
      <c r="I35" s="27">
        <v>7.9534246575342467</v>
      </c>
      <c r="J35" s="27">
        <v>7.3123287671232875</v>
      </c>
      <c r="K35" s="27">
        <v>2</v>
      </c>
      <c r="L35" s="27">
        <f t="shared" si="2"/>
        <v>31.235616438356164</v>
      </c>
    </row>
    <row r="36" spans="1:12" s="8" customFormat="1" ht="12.75" x14ac:dyDescent="0.2">
      <c r="A36" s="20" t="s">
        <v>19</v>
      </c>
      <c r="B36" s="27">
        <v>2</v>
      </c>
      <c r="C36" s="27"/>
      <c r="D36" s="27">
        <v>2</v>
      </c>
      <c r="E36" s="27">
        <v>3</v>
      </c>
      <c r="F36" s="27">
        <v>0.13</v>
      </c>
      <c r="G36" s="27"/>
      <c r="H36" s="27">
        <v>2</v>
      </c>
      <c r="I36" s="27">
        <v>2</v>
      </c>
      <c r="J36" s="27">
        <v>2.6657534246575345</v>
      </c>
      <c r="K36" s="27"/>
      <c r="L36" s="27">
        <f t="shared" si="2"/>
        <v>13.795753424657534</v>
      </c>
    </row>
    <row r="37" spans="1:12" s="8" customFormat="1" ht="12.75" x14ac:dyDescent="0.2">
      <c r="A37" s="20" t="s">
        <v>20</v>
      </c>
      <c r="B37" s="27">
        <v>9</v>
      </c>
      <c r="C37" s="27">
        <v>5</v>
      </c>
      <c r="D37" s="27">
        <v>42.331506849315062</v>
      </c>
      <c r="E37" s="27">
        <v>13.331506849315069</v>
      </c>
      <c r="F37" s="27">
        <v>3</v>
      </c>
      <c r="G37" s="27">
        <v>4.6657534246575345</v>
      </c>
      <c r="H37" s="27">
        <v>23.598106849315069</v>
      </c>
      <c r="I37" s="27">
        <v>14</v>
      </c>
      <c r="J37" s="27">
        <v>36.665753424657531</v>
      </c>
      <c r="K37" s="27">
        <v>5</v>
      </c>
      <c r="L37" s="27">
        <f t="shared" si="2"/>
        <v>156.59262739726026</v>
      </c>
    </row>
    <row r="38" spans="1:12" s="8" customFormat="1" ht="12.75" x14ac:dyDescent="0.2">
      <c r="A38" s="20" t="s">
        <v>21</v>
      </c>
      <c r="B38" s="27">
        <v>1</v>
      </c>
      <c r="C38" s="27">
        <v>2</v>
      </c>
      <c r="D38" s="27">
        <v>2</v>
      </c>
      <c r="E38" s="27"/>
      <c r="F38" s="27"/>
      <c r="G38" s="27"/>
      <c r="H38" s="27">
        <v>1</v>
      </c>
      <c r="I38" s="27"/>
      <c r="J38" s="27">
        <v>1.6657534246575343</v>
      </c>
      <c r="K38" s="27"/>
      <c r="L38" s="27">
        <f t="shared" si="2"/>
        <v>7.6657534246575345</v>
      </c>
    </row>
    <row r="39" spans="1:12" s="8" customFormat="1" ht="12.75" x14ac:dyDescent="0.2">
      <c r="A39" s="20" t="s">
        <v>22</v>
      </c>
      <c r="B39" s="27">
        <v>0.56586082191780829</v>
      </c>
      <c r="C39" s="27">
        <v>1.0362509589041098</v>
      </c>
      <c r="D39" s="27">
        <v>0.37792109589041101</v>
      </c>
      <c r="E39" s="27">
        <v>1.8929945205479453</v>
      </c>
      <c r="F39" s="27">
        <v>9.8260273972602744E-2</v>
      </c>
      <c r="G39" s="27">
        <v>0.90800273972602741</v>
      </c>
      <c r="H39" s="27">
        <v>1.1526202739726028</v>
      </c>
      <c r="I39" s="27">
        <v>4.5611726027397266</v>
      </c>
      <c r="J39" s="27">
        <v>0.66128821917808223</v>
      </c>
      <c r="K39" s="27">
        <v>0.24250356164383563</v>
      </c>
      <c r="L39" s="27">
        <f t="shared" si="2"/>
        <v>11.496875068493154</v>
      </c>
    </row>
    <row r="40" spans="1:12" s="8" customFormat="1" ht="12.75" x14ac:dyDescent="0.2">
      <c r="A40" s="20" t="s">
        <v>23</v>
      </c>
      <c r="B40" s="27">
        <v>2.2178995433789956</v>
      </c>
      <c r="C40" s="27">
        <v>1.3342465753424657</v>
      </c>
      <c r="D40" s="27"/>
      <c r="E40" s="27"/>
      <c r="F40" s="27"/>
      <c r="G40" s="27"/>
      <c r="H40" s="27"/>
      <c r="I40" s="27"/>
      <c r="J40" s="27"/>
      <c r="K40" s="27"/>
      <c r="L40" s="27">
        <f t="shared" si="2"/>
        <v>3.5521461187214616</v>
      </c>
    </row>
    <row r="41" spans="1:12" s="8" customFormat="1" ht="12.75" x14ac:dyDescent="0.2">
      <c r="A41" s="20" t="s">
        <v>24</v>
      </c>
      <c r="B41" s="27">
        <v>11</v>
      </c>
      <c r="C41" s="27">
        <v>25</v>
      </c>
      <c r="D41" s="27">
        <v>9</v>
      </c>
      <c r="E41" s="27">
        <v>18</v>
      </c>
      <c r="F41" s="27">
        <v>2</v>
      </c>
      <c r="G41" s="27">
        <v>8</v>
      </c>
      <c r="H41" s="27">
        <v>46</v>
      </c>
      <c r="I41" s="27">
        <v>61</v>
      </c>
      <c r="J41" s="27">
        <v>48.331506849315069</v>
      </c>
      <c r="K41" s="27">
        <v>28</v>
      </c>
      <c r="L41" s="27">
        <f t="shared" si="2"/>
        <v>256.33150684931508</v>
      </c>
    </row>
    <row r="42" spans="1:12" s="8" customFormat="1" ht="12.75" x14ac:dyDescent="0.2">
      <c r="A42" s="20" t="s">
        <v>25</v>
      </c>
      <c r="B42" s="27">
        <v>1</v>
      </c>
      <c r="C42" s="27">
        <v>5</v>
      </c>
      <c r="D42" s="27">
        <v>3</v>
      </c>
      <c r="E42" s="27">
        <v>0.30958904109589042</v>
      </c>
      <c r="F42" s="27"/>
      <c r="G42" s="27"/>
      <c r="H42" s="27">
        <v>10</v>
      </c>
      <c r="I42" s="27">
        <v>9</v>
      </c>
      <c r="J42" s="27">
        <v>17.663013698630138</v>
      </c>
      <c r="K42" s="27">
        <v>4</v>
      </c>
      <c r="L42" s="27">
        <f t="shared" si="2"/>
        <v>49.972602739726028</v>
      </c>
    </row>
    <row r="43" spans="1:12" s="8" customFormat="1" ht="12.75" x14ac:dyDescent="0.2">
      <c r="A43" s="20" t="s">
        <v>26</v>
      </c>
      <c r="B43" s="27">
        <v>53.665753424657531</v>
      </c>
      <c r="C43" s="27">
        <v>43.665753424657531</v>
      </c>
      <c r="D43" s="27">
        <v>92.665753424657538</v>
      </c>
      <c r="E43" s="27">
        <v>61.827397260273969</v>
      </c>
      <c r="F43" s="27">
        <v>11.665753424657535</v>
      </c>
      <c r="G43" s="27">
        <v>12</v>
      </c>
      <c r="H43" s="27">
        <v>69.173000000000002</v>
      </c>
      <c r="I43" s="27">
        <v>64</v>
      </c>
      <c r="J43" s="27">
        <v>101.13</v>
      </c>
      <c r="K43" s="27">
        <v>36</v>
      </c>
      <c r="L43" s="27">
        <f t="shared" si="2"/>
        <v>545.79341095890413</v>
      </c>
    </row>
    <row r="44" spans="1:12" s="8" customFormat="1" ht="12.75" x14ac:dyDescent="0.2">
      <c r="A44" s="20" t="s">
        <v>27</v>
      </c>
      <c r="B44" s="27">
        <v>3.3043797260273977</v>
      </c>
      <c r="C44" s="27">
        <v>5.0883905022831053</v>
      </c>
      <c r="D44" s="27">
        <v>0.19211506849315069</v>
      </c>
      <c r="E44" s="27">
        <v>0.14365205479452053</v>
      </c>
      <c r="F44" s="27">
        <v>1.5259999999999998</v>
      </c>
      <c r="G44" s="27">
        <v>2.5697479452054788</v>
      </c>
      <c r="H44" s="27">
        <v>22.35578191780824</v>
      </c>
      <c r="I44" s="27">
        <v>15.454050958904116</v>
      </c>
      <c r="J44" s="27">
        <v>16.890191963470325</v>
      </c>
      <c r="K44" s="27">
        <v>1.4864887671232878</v>
      </c>
      <c r="L44" s="27">
        <f t="shared" si="2"/>
        <v>69.010798904109635</v>
      </c>
    </row>
    <row r="45" spans="1:12" s="8" customFormat="1" ht="13.5" thickBot="1" x14ac:dyDescent="0.25">
      <c r="A45" s="23" t="s">
        <v>13</v>
      </c>
      <c r="B45" s="28">
        <f t="shared" ref="B45:K45" si="3">SUM(B34:B44)</f>
        <v>84.75389351598173</v>
      </c>
      <c r="C45" s="28">
        <f t="shared" si="3"/>
        <v>90.12464146118721</v>
      </c>
      <c r="D45" s="28">
        <f t="shared" si="3"/>
        <v>152.87962520547944</v>
      </c>
      <c r="E45" s="28">
        <f t="shared" si="3"/>
        <v>98.505139726027394</v>
      </c>
      <c r="F45" s="28">
        <f t="shared" si="3"/>
        <v>18.420013698630136</v>
      </c>
      <c r="G45" s="28">
        <f t="shared" si="3"/>
        <v>30.143504109589038</v>
      </c>
      <c r="H45" s="28">
        <f t="shared" si="3"/>
        <v>183.93704328767123</v>
      </c>
      <c r="I45" s="28">
        <f t="shared" si="3"/>
        <v>177.96864821917808</v>
      </c>
      <c r="J45" s="28">
        <f t="shared" si="3"/>
        <v>232.98558977168949</v>
      </c>
      <c r="K45" s="28">
        <f t="shared" si="3"/>
        <v>76.728992328767134</v>
      </c>
      <c r="L45" s="28">
        <f t="shared" si="2"/>
        <v>1146.447091324201</v>
      </c>
    </row>
    <row r="46" spans="1:12" ht="15.75" thickTop="1" x14ac:dyDescent="0.25"/>
  </sheetData>
  <mergeCells count="10">
    <mergeCell ref="L32:L33"/>
    <mergeCell ref="H1:K1"/>
    <mergeCell ref="F5:G5"/>
    <mergeCell ref="G14:G15"/>
    <mergeCell ref="A32:A33"/>
    <mergeCell ref="B32:C32"/>
    <mergeCell ref="D32:E32"/>
    <mergeCell ref="F32:G32"/>
    <mergeCell ref="H32:I32"/>
    <mergeCell ref="J32:K3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V101"/>
  <sheetViews>
    <sheetView topLeftCell="A88" workbookViewId="0">
      <selection activeCell="A95" sqref="A95:A96"/>
    </sheetView>
  </sheetViews>
  <sheetFormatPr baseColWidth="10" defaultColWidth="11.42578125" defaultRowHeight="12.75" x14ac:dyDescent="0.2"/>
  <cols>
    <col min="1" max="1" width="42.5703125" style="8" bestFit="1" customWidth="1"/>
    <col min="2" max="4" width="11.42578125" style="8"/>
    <col min="5" max="5" width="11.7109375" style="8" customWidth="1"/>
    <col min="6" max="6" width="14.7109375" style="8" bestFit="1" customWidth="1"/>
    <col min="7" max="9" width="11.42578125" style="8"/>
    <col min="10" max="10" width="11" style="8" customWidth="1"/>
    <col min="11" max="12" width="11.42578125" style="8"/>
    <col min="13" max="13" width="43.7109375" style="8" bestFit="1" customWidth="1"/>
    <col min="14" max="16384" width="11.42578125" style="8"/>
  </cols>
  <sheetData>
    <row r="1" spans="1:256" s="6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2"/>
      <c r="K1" s="2"/>
      <c r="L1" s="2"/>
      <c r="M1" s="78" t="s">
        <v>0</v>
      </c>
      <c r="N1" s="82"/>
      <c r="O1" s="82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30.6" customHeight="1" x14ac:dyDescent="0.2">
      <c r="A2" s="83" t="s">
        <v>226</v>
      </c>
      <c r="W2" s="9" t="s">
        <v>1</v>
      </c>
      <c r="X2" s="9" t="s">
        <v>2</v>
      </c>
    </row>
    <row r="3" spans="1:256" ht="20.25" customHeight="1" x14ac:dyDescent="0.2">
      <c r="A3" s="117" t="s">
        <v>3</v>
      </c>
      <c r="B3" s="117"/>
      <c r="C3" s="117"/>
      <c r="D3" s="117"/>
      <c r="E3" s="117"/>
      <c r="F3" s="117"/>
    </row>
    <row r="5" spans="1:256" x14ac:dyDescent="0.2">
      <c r="A5" s="84" t="s">
        <v>4</v>
      </c>
    </row>
    <row r="6" spans="1:256" x14ac:dyDescent="0.2">
      <c r="A6" s="8" t="s">
        <v>5</v>
      </c>
    </row>
    <row r="9" spans="1:256" x14ac:dyDescent="0.2">
      <c r="D9" s="36"/>
      <c r="E9" s="36"/>
    </row>
    <row r="10" spans="1:256" ht="13.5" thickBot="1" x14ac:dyDescent="0.25">
      <c r="B10" s="141" t="s">
        <v>160</v>
      </c>
      <c r="C10" s="141"/>
      <c r="D10" s="36"/>
      <c r="E10" s="36"/>
    </row>
    <row r="11" spans="1:256" ht="13.5" thickTop="1" x14ac:dyDescent="0.2">
      <c r="B11" s="17" t="s">
        <v>1</v>
      </c>
      <c r="C11" s="17">
        <v>31.98</v>
      </c>
      <c r="D11" s="36"/>
      <c r="E11" s="36"/>
    </row>
    <row r="12" spans="1:256" x14ac:dyDescent="0.2">
      <c r="B12" s="20" t="s">
        <v>2</v>
      </c>
      <c r="C12" s="20">
        <v>32.28</v>
      </c>
    </row>
    <row r="13" spans="1:256" ht="13.5" thickBot="1" x14ac:dyDescent="0.25">
      <c r="B13" s="85" t="s">
        <v>7</v>
      </c>
      <c r="C13" s="85">
        <v>32.14</v>
      </c>
    </row>
    <row r="14" spans="1:256" ht="13.5" thickTop="1" x14ac:dyDescent="0.2"/>
    <row r="18" spans="1:10" ht="13.5" thickBot="1" x14ac:dyDescent="0.25">
      <c r="A18" s="86" t="s">
        <v>161</v>
      </c>
      <c r="B18" s="86" t="s">
        <v>1</v>
      </c>
      <c r="C18" s="86" t="s">
        <v>2</v>
      </c>
      <c r="D18" s="86" t="s">
        <v>162</v>
      </c>
      <c r="E18" s="86" t="s">
        <v>163</v>
      </c>
      <c r="F18" s="86" t="s">
        <v>164</v>
      </c>
      <c r="G18" s="86" t="s">
        <v>68</v>
      </c>
      <c r="H18" s="86" t="s">
        <v>30</v>
      </c>
    </row>
    <row r="19" spans="1:10" ht="13.5" thickTop="1" x14ac:dyDescent="0.2">
      <c r="A19" s="17" t="s">
        <v>165</v>
      </c>
      <c r="B19" s="17">
        <v>5</v>
      </c>
      <c r="C19" s="17">
        <v>10</v>
      </c>
      <c r="D19" s="18">
        <v>0.66666666666666663</v>
      </c>
      <c r="E19" s="17">
        <v>1</v>
      </c>
      <c r="F19" s="18">
        <v>6.6666666666666666E-2</v>
      </c>
      <c r="G19" s="17">
        <v>15</v>
      </c>
      <c r="H19" s="87" t="s">
        <v>166</v>
      </c>
    </row>
    <row r="20" spans="1:10" x14ac:dyDescent="0.2">
      <c r="A20" s="20" t="s">
        <v>167</v>
      </c>
      <c r="B20" s="20">
        <v>190</v>
      </c>
      <c r="C20" s="20">
        <v>169</v>
      </c>
      <c r="D20" s="21">
        <v>0.47075208913649025</v>
      </c>
      <c r="E20" s="20">
        <v>26</v>
      </c>
      <c r="F20" s="21">
        <v>7.2423398328690811E-2</v>
      </c>
      <c r="G20" s="20">
        <v>359</v>
      </c>
      <c r="H20" s="27">
        <v>262.11875561643836</v>
      </c>
    </row>
    <row r="21" spans="1:10" x14ac:dyDescent="0.2">
      <c r="A21" s="20" t="s">
        <v>168</v>
      </c>
      <c r="B21" s="20">
        <v>115</v>
      </c>
      <c r="C21" s="20">
        <v>160</v>
      </c>
      <c r="D21" s="21">
        <v>0.58181818181818179</v>
      </c>
      <c r="E21" s="20">
        <v>16</v>
      </c>
      <c r="F21" s="21">
        <v>5.8181818181818182E-2</v>
      </c>
      <c r="G21" s="20">
        <v>275</v>
      </c>
      <c r="H21" s="27">
        <v>251.05046721461184</v>
      </c>
    </row>
    <row r="22" spans="1:10" x14ac:dyDescent="0.2">
      <c r="A22" s="20" t="s">
        <v>169</v>
      </c>
      <c r="B22" s="20">
        <v>3</v>
      </c>
      <c r="C22" s="20">
        <v>3</v>
      </c>
      <c r="D22" s="21">
        <v>0.5</v>
      </c>
      <c r="E22" s="20">
        <v>0</v>
      </c>
      <c r="F22" s="21">
        <v>0</v>
      </c>
      <c r="G22" s="20">
        <v>6</v>
      </c>
      <c r="H22" s="27">
        <v>5.4767123299999998</v>
      </c>
    </row>
    <row r="23" spans="1:10" ht="13.5" thickBot="1" x14ac:dyDescent="0.25">
      <c r="A23" s="85" t="s">
        <v>13</v>
      </c>
      <c r="B23" s="85">
        <v>313</v>
      </c>
      <c r="C23" s="85">
        <v>342</v>
      </c>
      <c r="D23" s="88">
        <v>0.52213740458015268</v>
      </c>
      <c r="E23" s="85">
        <v>43</v>
      </c>
      <c r="F23" s="88">
        <v>6.5648854961832065E-2</v>
      </c>
      <c r="G23" s="85">
        <v>655</v>
      </c>
      <c r="H23" s="89">
        <v>518.6459351610506</v>
      </c>
    </row>
    <row r="24" spans="1:10" ht="13.5" thickTop="1" x14ac:dyDescent="0.2">
      <c r="A24" s="14" t="s">
        <v>31</v>
      </c>
      <c r="B24" s="14"/>
      <c r="C24" s="14"/>
      <c r="D24" s="14"/>
      <c r="E24" s="14"/>
      <c r="F24" s="14"/>
      <c r="G24" s="14"/>
      <c r="H24" s="14"/>
    </row>
    <row r="27" spans="1:10" x14ac:dyDescent="0.2">
      <c r="A27" s="142" t="s">
        <v>170</v>
      </c>
      <c r="B27" s="140" t="s">
        <v>58</v>
      </c>
      <c r="C27" s="140"/>
      <c r="D27" s="140" t="s">
        <v>59</v>
      </c>
      <c r="E27" s="140"/>
      <c r="F27" s="140" t="s">
        <v>60</v>
      </c>
      <c r="G27" s="140"/>
      <c r="H27" s="140" t="s">
        <v>61</v>
      </c>
      <c r="I27" s="140"/>
      <c r="J27" s="140" t="s">
        <v>13</v>
      </c>
    </row>
    <row r="28" spans="1:10" ht="13.5" thickBot="1" x14ac:dyDescent="0.25">
      <c r="A28" s="132"/>
      <c r="B28" s="86" t="s">
        <v>1</v>
      </c>
      <c r="C28" s="86" t="s">
        <v>2</v>
      </c>
      <c r="D28" s="86" t="s">
        <v>1</v>
      </c>
      <c r="E28" s="86" t="s">
        <v>2</v>
      </c>
      <c r="F28" s="86" t="s">
        <v>1</v>
      </c>
      <c r="G28" s="86" t="s">
        <v>2</v>
      </c>
      <c r="H28" s="86" t="s">
        <v>1</v>
      </c>
      <c r="I28" s="86" t="s">
        <v>2</v>
      </c>
      <c r="J28" s="141"/>
    </row>
    <row r="29" spans="1:10" ht="13.5" thickTop="1" x14ac:dyDescent="0.2">
      <c r="A29" s="17" t="s">
        <v>165</v>
      </c>
      <c r="B29" s="17">
        <v>4</v>
      </c>
      <c r="C29" s="17">
        <v>6</v>
      </c>
      <c r="D29" s="17">
        <v>1</v>
      </c>
      <c r="E29" s="17">
        <v>4</v>
      </c>
      <c r="F29" s="17"/>
      <c r="G29" s="17"/>
      <c r="H29" s="17"/>
      <c r="I29" s="17"/>
      <c r="J29" s="17">
        <v>15</v>
      </c>
    </row>
    <row r="30" spans="1:10" x14ac:dyDescent="0.2">
      <c r="A30" s="20" t="s">
        <v>167</v>
      </c>
      <c r="B30" s="20">
        <v>90</v>
      </c>
      <c r="C30" s="20">
        <v>71</v>
      </c>
      <c r="D30" s="20">
        <v>61</v>
      </c>
      <c r="E30" s="20">
        <v>58</v>
      </c>
      <c r="F30" s="20">
        <v>36</v>
      </c>
      <c r="G30" s="20">
        <v>33</v>
      </c>
      <c r="H30" s="20">
        <v>3</v>
      </c>
      <c r="I30" s="20">
        <v>7</v>
      </c>
      <c r="J30" s="20">
        <v>359</v>
      </c>
    </row>
    <row r="31" spans="1:10" x14ac:dyDescent="0.2">
      <c r="A31" s="20" t="s">
        <v>168</v>
      </c>
      <c r="B31" s="20">
        <v>56</v>
      </c>
      <c r="C31" s="20">
        <v>84</v>
      </c>
      <c r="D31" s="20">
        <v>42</v>
      </c>
      <c r="E31" s="20">
        <v>59</v>
      </c>
      <c r="F31" s="20">
        <v>17</v>
      </c>
      <c r="G31" s="20">
        <v>15</v>
      </c>
      <c r="H31" s="20"/>
      <c r="I31" s="20">
        <v>2</v>
      </c>
      <c r="J31" s="20">
        <v>275</v>
      </c>
    </row>
    <row r="32" spans="1:10" x14ac:dyDescent="0.2">
      <c r="A32" s="20" t="s">
        <v>169</v>
      </c>
      <c r="B32" s="20"/>
      <c r="C32" s="20"/>
      <c r="D32" s="20">
        <v>1</v>
      </c>
      <c r="E32" s="20">
        <v>2</v>
      </c>
      <c r="F32" s="20">
        <v>2</v>
      </c>
      <c r="G32" s="20">
        <v>1</v>
      </c>
      <c r="H32" s="20"/>
      <c r="I32" s="20"/>
      <c r="J32" s="20">
        <v>6</v>
      </c>
    </row>
    <row r="33" spans="1:17" ht="13.5" thickBot="1" x14ac:dyDescent="0.25">
      <c r="A33" s="85" t="s">
        <v>13</v>
      </c>
      <c r="B33" s="85">
        <v>150</v>
      </c>
      <c r="C33" s="85">
        <v>161</v>
      </c>
      <c r="D33" s="85">
        <v>105</v>
      </c>
      <c r="E33" s="85">
        <v>123</v>
      </c>
      <c r="F33" s="85">
        <v>55</v>
      </c>
      <c r="G33" s="85">
        <v>49</v>
      </c>
      <c r="H33" s="85">
        <v>3</v>
      </c>
      <c r="I33" s="85">
        <v>9</v>
      </c>
      <c r="J33" s="85">
        <v>655</v>
      </c>
    </row>
    <row r="34" spans="1:17" ht="13.5" thickTop="1" x14ac:dyDescent="0.2"/>
    <row r="35" spans="1:17" ht="15" customHeight="1" x14ac:dyDescent="0.2">
      <c r="M35" s="142" t="s">
        <v>171</v>
      </c>
      <c r="N35" s="140" t="s">
        <v>172</v>
      </c>
      <c r="O35" s="140" t="s">
        <v>1</v>
      </c>
      <c r="P35" s="140" t="s">
        <v>2</v>
      </c>
      <c r="Q35" s="140" t="s">
        <v>13</v>
      </c>
    </row>
    <row r="36" spans="1:17" ht="13.5" thickBot="1" x14ac:dyDescent="0.25">
      <c r="M36" s="132"/>
      <c r="N36" s="141"/>
      <c r="O36" s="141"/>
      <c r="P36" s="141"/>
      <c r="Q36" s="141"/>
    </row>
    <row r="37" spans="1:17" ht="13.5" thickTop="1" x14ac:dyDescent="0.2">
      <c r="M37" s="17" t="s">
        <v>165</v>
      </c>
      <c r="N37" s="17" t="s">
        <v>173</v>
      </c>
      <c r="O37" s="17"/>
      <c r="P37" s="17">
        <v>1</v>
      </c>
      <c r="Q37" s="17">
        <v>1</v>
      </c>
    </row>
    <row r="38" spans="1:17" x14ac:dyDescent="0.2">
      <c r="M38" s="111" t="s">
        <v>167</v>
      </c>
      <c r="N38" s="20" t="s">
        <v>174</v>
      </c>
      <c r="O38" s="20">
        <v>1</v>
      </c>
      <c r="P38" s="20"/>
      <c r="Q38" s="20">
        <v>1</v>
      </c>
    </row>
    <row r="39" spans="1:17" ht="15" customHeight="1" x14ac:dyDescent="0.2">
      <c r="A39" s="142" t="s">
        <v>175</v>
      </c>
      <c r="B39" s="140" t="s">
        <v>1</v>
      </c>
      <c r="C39" s="140" t="s">
        <v>2</v>
      </c>
      <c r="D39" s="143" t="s">
        <v>162</v>
      </c>
      <c r="E39" s="140" t="s">
        <v>13</v>
      </c>
      <c r="M39" s="111"/>
      <c r="N39" s="20" t="s">
        <v>174</v>
      </c>
      <c r="O39" s="20"/>
      <c r="P39" s="20">
        <v>1</v>
      </c>
      <c r="Q39" s="20">
        <v>1</v>
      </c>
    </row>
    <row r="40" spans="1:17" ht="13.5" thickBot="1" x14ac:dyDescent="0.25">
      <c r="A40" s="132"/>
      <c r="B40" s="141"/>
      <c r="C40" s="141"/>
      <c r="D40" s="144"/>
      <c r="E40" s="141"/>
      <c r="M40" s="111"/>
      <c r="N40" s="20" t="s">
        <v>176</v>
      </c>
      <c r="O40" s="20">
        <v>1</v>
      </c>
      <c r="P40" s="20"/>
      <c r="Q40" s="20">
        <v>1</v>
      </c>
    </row>
    <row r="41" spans="1:17" ht="13.5" thickTop="1" x14ac:dyDescent="0.2">
      <c r="A41" s="17" t="s">
        <v>177</v>
      </c>
      <c r="B41" s="17">
        <v>11</v>
      </c>
      <c r="C41" s="17">
        <v>15</v>
      </c>
      <c r="D41" s="18">
        <f>C41/E41</f>
        <v>0.57692307692307687</v>
      </c>
      <c r="E41" s="17">
        <v>26</v>
      </c>
      <c r="M41" s="111"/>
      <c r="N41" s="20" t="s">
        <v>178</v>
      </c>
      <c r="O41" s="20">
        <v>1</v>
      </c>
      <c r="P41" s="20"/>
      <c r="Q41" s="20">
        <v>1</v>
      </c>
    </row>
    <row r="42" spans="1:17" x14ac:dyDescent="0.2">
      <c r="A42" s="20" t="s">
        <v>179</v>
      </c>
      <c r="B42" s="20">
        <v>9</v>
      </c>
      <c r="C42" s="20">
        <v>21</v>
      </c>
      <c r="D42" s="18">
        <f t="shared" ref="D42:D46" si="0">C42/E42</f>
        <v>0.7</v>
      </c>
      <c r="E42" s="20">
        <v>30</v>
      </c>
      <c r="M42" s="111"/>
      <c r="N42" s="20" t="s">
        <v>180</v>
      </c>
      <c r="O42" s="20"/>
      <c r="P42" s="20">
        <v>1</v>
      </c>
      <c r="Q42" s="20">
        <v>1</v>
      </c>
    </row>
    <row r="43" spans="1:17" x14ac:dyDescent="0.2">
      <c r="A43" s="20" t="s">
        <v>181</v>
      </c>
      <c r="B43" s="20">
        <v>1</v>
      </c>
      <c r="C43" s="20"/>
      <c r="D43" s="18">
        <f t="shared" si="0"/>
        <v>0</v>
      </c>
      <c r="E43" s="20">
        <v>1</v>
      </c>
      <c r="M43" s="111"/>
      <c r="N43" s="20" t="s">
        <v>182</v>
      </c>
      <c r="O43" s="20">
        <v>1</v>
      </c>
      <c r="P43" s="20"/>
      <c r="Q43" s="20">
        <v>1</v>
      </c>
    </row>
    <row r="44" spans="1:17" x14ac:dyDescent="0.2">
      <c r="A44" s="20" t="s">
        <v>183</v>
      </c>
      <c r="B44" s="20">
        <v>18</v>
      </c>
      <c r="C44" s="20">
        <v>29</v>
      </c>
      <c r="D44" s="18">
        <f t="shared" si="0"/>
        <v>0.61702127659574468</v>
      </c>
      <c r="E44" s="20">
        <v>47</v>
      </c>
      <c r="M44" s="111"/>
      <c r="N44" s="20" t="s">
        <v>184</v>
      </c>
      <c r="O44" s="20"/>
      <c r="P44" s="20">
        <v>1</v>
      </c>
      <c r="Q44" s="20">
        <v>1</v>
      </c>
    </row>
    <row r="45" spans="1:17" x14ac:dyDescent="0.2">
      <c r="A45" s="20" t="s">
        <v>185</v>
      </c>
      <c r="B45" s="20">
        <v>27</v>
      </c>
      <c r="C45" s="20">
        <v>45</v>
      </c>
      <c r="D45" s="18">
        <f t="shared" si="0"/>
        <v>0.625</v>
      </c>
      <c r="E45" s="20">
        <v>72</v>
      </c>
      <c r="M45" s="111"/>
      <c r="N45" s="20" t="s">
        <v>186</v>
      </c>
      <c r="O45" s="20">
        <v>1</v>
      </c>
      <c r="P45" s="20"/>
      <c r="Q45" s="20">
        <v>1</v>
      </c>
    </row>
    <row r="46" spans="1:17" ht="13.5" thickBot="1" x14ac:dyDescent="0.25">
      <c r="A46" s="85" t="s">
        <v>13</v>
      </c>
      <c r="B46" s="85">
        <f>SUM(B41:B45)</f>
        <v>66</v>
      </c>
      <c r="C46" s="85">
        <f t="shared" ref="C46" si="1">SUM(C41:C45)</f>
        <v>110</v>
      </c>
      <c r="D46" s="88">
        <f t="shared" si="0"/>
        <v>0.625</v>
      </c>
      <c r="E46" s="85">
        <f>SUM(E41:E45)</f>
        <v>176</v>
      </c>
      <c r="M46" s="111"/>
      <c r="N46" s="20" t="s">
        <v>187</v>
      </c>
      <c r="O46" s="20">
        <v>1</v>
      </c>
      <c r="P46" s="20"/>
      <c r="Q46" s="20">
        <v>1</v>
      </c>
    </row>
    <row r="47" spans="1:17" ht="13.5" thickTop="1" x14ac:dyDescent="0.2">
      <c r="A47" s="36"/>
      <c r="B47" s="36"/>
      <c r="C47" s="36"/>
      <c r="D47" s="90"/>
      <c r="E47" s="36"/>
      <c r="M47" s="111"/>
      <c r="N47" s="20" t="s">
        <v>188</v>
      </c>
      <c r="O47" s="20">
        <v>3</v>
      </c>
      <c r="P47" s="20">
        <v>2</v>
      </c>
      <c r="Q47" s="20">
        <v>5</v>
      </c>
    </row>
    <row r="48" spans="1:17" x14ac:dyDescent="0.2">
      <c r="A48" s="36"/>
      <c r="B48" s="36"/>
      <c r="C48" s="36"/>
      <c r="D48" s="90"/>
      <c r="E48" s="36"/>
      <c r="M48" s="111"/>
      <c r="N48" s="20" t="s">
        <v>189</v>
      </c>
      <c r="O48" s="20">
        <v>1</v>
      </c>
      <c r="P48" s="20"/>
      <c r="Q48" s="20">
        <v>1</v>
      </c>
    </row>
    <row r="49" spans="1:17" x14ac:dyDescent="0.2">
      <c r="A49" s="36"/>
      <c r="B49" s="36"/>
      <c r="C49" s="36"/>
      <c r="D49" s="90"/>
      <c r="E49" s="36"/>
      <c r="M49" s="111"/>
      <c r="N49" s="20" t="s">
        <v>190</v>
      </c>
      <c r="O49" s="20">
        <v>3</v>
      </c>
      <c r="P49" s="20">
        <v>3</v>
      </c>
      <c r="Q49" s="20">
        <v>6</v>
      </c>
    </row>
    <row r="50" spans="1:17" x14ac:dyDescent="0.2">
      <c r="M50" s="111"/>
      <c r="N50" s="20" t="s">
        <v>191</v>
      </c>
      <c r="O50" s="20">
        <v>1</v>
      </c>
      <c r="P50" s="20"/>
      <c r="Q50" s="20">
        <v>1</v>
      </c>
    </row>
    <row r="51" spans="1:17" x14ac:dyDescent="0.2">
      <c r="M51" s="111"/>
      <c r="N51" s="20" t="s">
        <v>192</v>
      </c>
      <c r="O51" s="20"/>
      <c r="P51" s="20">
        <v>1</v>
      </c>
      <c r="Q51" s="20">
        <v>1</v>
      </c>
    </row>
    <row r="52" spans="1:17" x14ac:dyDescent="0.2">
      <c r="M52" s="111"/>
      <c r="N52" s="20" t="s">
        <v>193</v>
      </c>
      <c r="O52" s="20">
        <v>1</v>
      </c>
      <c r="P52" s="20">
        <v>1</v>
      </c>
      <c r="Q52" s="20">
        <v>2</v>
      </c>
    </row>
    <row r="53" spans="1:17" x14ac:dyDescent="0.2">
      <c r="M53" s="111"/>
      <c r="N53" s="20" t="s">
        <v>194</v>
      </c>
      <c r="O53" s="20"/>
      <c r="P53" s="20">
        <v>1</v>
      </c>
      <c r="Q53" s="20">
        <v>1</v>
      </c>
    </row>
    <row r="54" spans="1:17" x14ac:dyDescent="0.2">
      <c r="M54" s="111" t="s">
        <v>168</v>
      </c>
      <c r="N54" s="20" t="s">
        <v>195</v>
      </c>
      <c r="O54" s="20">
        <v>1</v>
      </c>
      <c r="P54" s="20"/>
      <c r="Q54" s="20">
        <v>1</v>
      </c>
    </row>
    <row r="55" spans="1:17" x14ac:dyDescent="0.2">
      <c r="M55" s="111"/>
      <c r="N55" s="20" t="s">
        <v>196</v>
      </c>
      <c r="O55" s="20"/>
      <c r="P55" s="20">
        <v>1</v>
      </c>
      <c r="Q55" s="20">
        <v>1</v>
      </c>
    </row>
    <row r="56" spans="1:17" x14ac:dyDescent="0.2">
      <c r="A56" s="140" t="s">
        <v>197</v>
      </c>
      <c r="B56" s="140" t="s">
        <v>1</v>
      </c>
      <c r="C56" s="140" t="s">
        <v>2</v>
      </c>
      <c r="D56" s="140" t="s">
        <v>162</v>
      </c>
      <c r="E56" s="140" t="s">
        <v>13</v>
      </c>
      <c r="M56" s="111"/>
      <c r="N56" s="20" t="s">
        <v>176</v>
      </c>
      <c r="O56" s="20">
        <v>2</v>
      </c>
      <c r="P56" s="20">
        <v>1</v>
      </c>
      <c r="Q56" s="20">
        <v>3</v>
      </c>
    </row>
    <row r="57" spans="1:17" ht="13.5" thickBot="1" x14ac:dyDescent="0.25">
      <c r="A57" s="141"/>
      <c r="B57" s="141"/>
      <c r="C57" s="141"/>
      <c r="D57" s="141"/>
      <c r="E57" s="141"/>
      <c r="M57" s="111"/>
      <c r="N57" s="20" t="s">
        <v>180</v>
      </c>
      <c r="O57" s="20"/>
      <c r="P57" s="20">
        <v>1</v>
      </c>
      <c r="Q57" s="20">
        <v>1</v>
      </c>
    </row>
    <row r="58" spans="1:17" ht="13.5" thickTop="1" x14ac:dyDescent="0.2">
      <c r="A58" s="17" t="s">
        <v>198</v>
      </c>
      <c r="B58" s="17">
        <v>15</v>
      </c>
      <c r="C58" s="17">
        <v>13</v>
      </c>
      <c r="D58" s="18">
        <f>C58/E58</f>
        <v>0.4642857142857143</v>
      </c>
      <c r="E58" s="17">
        <v>28</v>
      </c>
      <c r="M58" s="111"/>
      <c r="N58" s="20" t="s">
        <v>199</v>
      </c>
      <c r="O58" s="20">
        <v>1</v>
      </c>
      <c r="P58" s="20"/>
      <c r="Q58" s="20">
        <v>1</v>
      </c>
    </row>
    <row r="59" spans="1:17" x14ac:dyDescent="0.2">
      <c r="A59" s="20" t="s">
        <v>200</v>
      </c>
      <c r="B59" s="20">
        <v>1</v>
      </c>
      <c r="C59" s="20"/>
      <c r="D59" s="21">
        <f t="shared" ref="D59:D66" si="2">C59/E59</f>
        <v>0</v>
      </c>
      <c r="E59" s="20">
        <v>1</v>
      </c>
      <c r="M59" s="111"/>
      <c r="N59" s="20" t="s">
        <v>188</v>
      </c>
      <c r="O59" s="20">
        <v>1</v>
      </c>
      <c r="P59" s="20"/>
      <c r="Q59" s="20">
        <v>1</v>
      </c>
    </row>
    <row r="60" spans="1:17" x14ac:dyDescent="0.2">
      <c r="A60" s="20" t="s">
        <v>201</v>
      </c>
      <c r="B60" s="20">
        <v>2</v>
      </c>
      <c r="C60" s="20">
        <v>2</v>
      </c>
      <c r="D60" s="21">
        <f t="shared" si="2"/>
        <v>0.5</v>
      </c>
      <c r="E60" s="20">
        <v>4</v>
      </c>
      <c r="M60" s="111"/>
      <c r="N60" s="20" t="s">
        <v>202</v>
      </c>
      <c r="O60" s="20">
        <v>2</v>
      </c>
      <c r="P60" s="20"/>
      <c r="Q60" s="20">
        <v>2</v>
      </c>
    </row>
    <row r="61" spans="1:17" x14ac:dyDescent="0.2">
      <c r="A61" s="20" t="s">
        <v>203</v>
      </c>
      <c r="B61" s="20">
        <v>4</v>
      </c>
      <c r="C61" s="20">
        <v>2</v>
      </c>
      <c r="D61" s="21">
        <f t="shared" si="2"/>
        <v>0.33333333333333331</v>
      </c>
      <c r="E61" s="20">
        <v>6</v>
      </c>
      <c r="M61" s="111"/>
      <c r="N61" s="20" t="s">
        <v>204</v>
      </c>
      <c r="O61" s="20">
        <v>1</v>
      </c>
      <c r="P61" s="20"/>
      <c r="Q61" s="20">
        <v>1</v>
      </c>
    </row>
    <row r="62" spans="1:17" x14ac:dyDescent="0.2">
      <c r="A62" s="20" t="s">
        <v>205</v>
      </c>
      <c r="B62" s="20">
        <v>1</v>
      </c>
      <c r="C62" s="20"/>
      <c r="D62" s="21">
        <f t="shared" si="2"/>
        <v>0</v>
      </c>
      <c r="E62" s="20">
        <v>1</v>
      </c>
      <c r="M62" s="111"/>
      <c r="N62" s="20" t="s">
        <v>189</v>
      </c>
      <c r="O62" s="20">
        <v>1</v>
      </c>
      <c r="P62" s="20"/>
      <c r="Q62" s="20">
        <v>1</v>
      </c>
    </row>
    <row r="63" spans="1:17" x14ac:dyDescent="0.2">
      <c r="A63" s="20" t="s">
        <v>206</v>
      </c>
      <c r="B63" s="20">
        <v>21</v>
      </c>
      <c r="C63" s="20">
        <v>30</v>
      </c>
      <c r="D63" s="21">
        <f t="shared" si="2"/>
        <v>0.58823529411764708</v>
      </c>
      <c r="E63" s="20">
        <v>51</v>
      </c>
      <c r="M63" s="111"/>
      <c r="N63" s="20" t="s">
        <v>190</v>
      </c>
      <c r="O63" s="20"/>
      <c r="P63" s="20">
        <v>1</v>
      </c>
      <c r="Q63" s="20">
        <v>1</v>
      </c>
    </row>
    <row r="64" spans="1:17" x14ac:dyDescent="0.2">
      <c r="A64" s="20" t="s">
        <v>207</v>
      </c>
      <c r="B64" s="20">
        <v>5</v>
      </c>
      <c r="C64" s="20">
        <v>2</v>
      </c>
      <c r="D64" s="21">
        <f t="shared" si="2"/>
        <v>0.2857142857142857</v>
      </c>
      <c r="E64" s="20">
        <v>7</v>
      </c>
      <c r="M64" s="111"/>
      <c r="N64" s="20" t="s">
        <v>208</v>
      </c>
      <c r="O64" s="20">
        <v>1</v>
      </c>
      <c r="P64" s="20"/>
      <c r="Q64" s="20">
        <v>1</v>
      </c>
    </row>
    <row r="65" spans="1:17" x14ac:dyDescent="0.2">
      <c r="A65" s="20" t="s">
        <v>209</v>
      </c>
      <c r="B65" s="20">
        <v>1</v>
      </c>
      <c r="C65" s="20"/>
      <c r="D65" s="21">
        <f t="shared" si="2"/>
        <v>0</v>
      </c>
      <c r="E65" s="20">
        <v>1</v>
      </c>
      <c r="M65" s="111"/>
      <c r="N65" s="20" t="s">
        <v>194</v>
      </c>
      <c r="O65" s="20"/>
      <c r="P65" s="20">
        <v>2</v>
      </c>
      <c r="Q65" s="20">
        <v>2</v>
      </c>
    </row>
    <row r="66" spans="1:17" ht="13.5" thickBot="1" x14ac:dyDescent="0.25">
      <c r="A66" s="85" t="s">
        <v>13</v>
      </c>
      <c r="B66" s="85">
        <f>SUM(B58:B65)</f>
        <v>50</v>
      </c>
      <c r="C66" s="85">
        <f t="shared" ref="C66" si="3">SUM(C58:C65)</f>
        <v>49</v>
      </c>
      <c r="D66" s="88">
        <f t="shared" si="2"/>
        <v>0.49494949494949497</v>
      </c>
      <c r="E66" s="85">
        <f>SUM(E58:E65)</f>
        <v>99</v>
      </c>
      <c r="M66" s="132" t="s">
        <v>13</v>
      </c>
      <c r="N66" s="132"/>
      <c r="O66" s="85">
        <v>25</v>
      </c>
      <c r="P66" s="85">
        <v>18</v>
      </c>
      <c r="Q66" s="85">
        <v>43</v>
      </c>
    </row>
    <row r="67" spans="1:17" ht="13.5" thickTop="1" x14ac:dyDescent="0.2"/>
    <row r="77" spans="1:17" x14ac:dyDescent="0.2">
      <c r="K77" s="84"/>
    </row>
    <row r="78" spans="1:17" ht="25.5" customHeight="1" x14ac:dyDescent="0.2">
      <c r="A78" s="133" t="s">
        <v>210</v>
      </c>
      <c r="B78" s="134" t="s">
        <v>71</v>
      </c>
      <c r="C78" s="135"/>
      <c r="D78" s="135"/>
      <c r="E78" s="136"/>
      <c r="F78" s="134" t="s">
        <v>72</v>
      </c>
      <c r="G78" s="135"/>
      <c r="H78" s="135"/>
      <c r="I78" s="136"/>
      <c r="J78" s="137" t="s">
        <v>211</v>
      </c>
      <c r="K78" s="139" t="s">
        <v>69</v>
      </c>
      <c r="L78" s="140"/>
    </row>
    <row r="79" spans="1:17" ht="13.5" thickBot="1" x14ac:dyDescent="0.25">
      <c r="A79" s="132"/>
      <c r="B79" s="91" t="s">
        <v>1</v>
      </c>
      <c r="C79" s="91" t="s">
        <v>2</v>
      </c>
      <c r="D79" s="91" t="s">
        <v>13</v>
      </c>
      <c r="E79" s="91" t="s">
        <v>9</v>
      </c>
      <c r="F79" s="91" t="s">
        <v>1</v>
      </c>
      <c r="G79" s="91" t="s">
        <v>2</v>
      </c>
      <c r="H79" s="91" t="s">
        <v>13</v>
      </c>
      <c r="I79" s="91" t="s">
        <v>9</v>
      </c>
      <c r="J79" s="138"/>
      <c r="K79" s="91" t="s">
        <v>1</v>
      </c>
      <c r="L79" s="91" t="s">
        <v>2</v>
      </c>
    </row>
    <row r="80" spans="1:17" ht="13.5" thickTop="1" x14ac:dyDescent="0.2">
      <c r="A80" s="20" t="s">
        <v>198</v>
      </c>
      <c r="B80" s="20">
        <v>12</v>
      </c>
      <c r="C80" s="20">
        <v>8</v>
      </c>
      <c r="D80" s="20">
        <v>20</v>
      </c>
      <c r="E80" s="68">
        <f>C80/D80</f>
        <v>0.4</v>
      </c>
      <c r="F80" s="20">
        <v>3</v>
      </c>
      <c r="G80" s="20">
        <v>5</v>
      </c>
      <c r="H80" s="20">
        <v>8</v>
      </c>
      <c r="I80" s="68">
        <f>G80/H80</f>
        <v>0.625</v>
      </c>
      <c r="J80" s="20">
        <f>D80+H80</f>
        <v>28</v>
      </c>
      <c r="K80" s="68">
        <f>B80/J80</f>
        <v>0.42857142857142855</v>
      </c>
      <c r="L80" s="68">
        <f>C80/J80</f>
        <v>0.2857142857142857</v>
      </c>
    </row>
    <row r="81" spans="1:12" x14ac:dyDescent="0.2">
      <c r="A81" s="20" t="s">
        <v>200</v>
      </c>
      <c r="B81" s="20"/>
      <c r="C81" s="20"/>
      <c r="D81" s="20"/>
      <c r="E81" s="68"/>
      <c r="F81" s="20">
        <v>1</v>
      </c>
      <c r="G81" s="20"/>
      <c r="H81" s="20">
        <v>1</v>
      </c>
      <c r="I81" s="68">
        <f t="shared" ref="I81:I86" si="4">G81/H81</f>
        <v>0</v>
      </c>
      <c r="J81" s="20">
        <f t="shared" ref="J81:J87" si="5">D81+H81</f>
        <v>1</v>
      </c>
      <c r="K81" s="68">
        <f t="shared" ref="K81:K87" si="6">B81/J81</f>
        <v>0</v>
      </c>
      <c r="L81" s="68">
        <f t="shared" ref="L81:L88" si="7">C81/J81</f>
        <v>0</v>
      </c>
    </row>
    <row r="82" spans="1:12" x14ac:dyDescent="0.2">
      <c r="A82" s="20" t="s">
        <v>201</v>
      </c>
      <c r="B82" s="20"/>
      <c r="C82" s="20"/>
      <c r="D82" s="20"/>
      <c r="E82" s="68"/>
      <c r="F82" s="20">
        <v>2</v>
      </c>
      <c r="G82" s="20">
        <v>2</v>
      </c>
      <c r="H82" s="20">
        <v>4</v>
      </c>
      <c r="I82" s="68">
        <f t="shared" si="4"/>
        <v>0.5</v>
      </c>
      <c r="J82" s="20">
        <f t="shared" si="5"/>
        <v>4</v>
      </c>
      <c r="K82" s="68">
        <f t="shared" si="6"/>
        <v>0</v>
      </c>
      <c r="L82" s="68">
        <f t="shared" si="7"/>
        <v>0</v>
      </c>
    </row>
    <row r="83" spans="1:12" x14ac:dyDescent="0.2">
      <c r="A83" s="20" t="s">
        <v>203</v>
      </c>
      <c r="B83" s="20">
        <v>3</v>
      </c>
      <c r="C83" s="20">
        <v>1</v>
      </c>
      <c r="D83" s="20">
        <v>4</v>
      </c>
      <c r="E83" s="68">
        <f t="shared" ref="E83:E86" si="8">C83/D83</f>
        <v>0.25</v>
      </c>
      <c r="F83" s="20">
        <v>1</v>
      </c>
      <c r="G83" s="20">
        <v>1</v>
      </c>
      <c r="H83" s="20">
        <v>2</v>
      </c>
      <c r="I83" s="68">
        <f t="shared" si="4"/>
        <v>0.5</v>
      </c>
      <c r="J83" s="20">
        <f t="shared" si="5"/>
        <v>6</v>
      </c>
      <c r="K83" s="68">
        <f t="shared" si="6"/>
        <v>0.5</v>
      </c>
      <c r="L83" s="68">
        <f t="shared" si="7"/>
        <v>0.16666666666666666</v>
      </c>
    </row>
    <row r="84" spans="1:12" x14ac:dyDescent="0.2">
      <c r="A84" s="20" t="s">
        <v>205</v>
      </c>
      <c r="B84" s="20">
        <v>1</v>
      </c>
      <c r="C84" s="20"/>
      <c r="D84" s="20">
        <v>1</v>
      </c>
      <c r="E84" s="68"/>
      <c r="F84" s="20"/>
      <c r="G84" s="20"/>
      <c r="H84" s="20"/>
      <c r="I84" s="68"/>
      <c r="J84" s="20">
        <f t="shared" si="5"/>
        <v>1</v>
      </c>
      <c r="K84" s="68">
        <f t="shared" si="6"/>
        <v>1</v>
      </c>
      <c r="L84" s="68">
        <f t="shared" si="7"/>
        <v>0</v>
      </c>
    </row>
    <row r="85" spans="1:12" x14ac:dyDescent="0.2">
      <c r="A85" s="20" t="s">
        <v>206</v>
      </c>
      <c r="B85" s="20">
        <v>17</v>
      </c>
      <c r="C85" s="20">
        <v>24</v>
      </c>
      <c r="D85" s="20">
        <v>41</v>
      </c>
      <c r="E85" s="68">
        <f t="shared" si="8"/>
        <v>0.58536585365853655</v>
      </c>
      <c r="F85" s="20">
        <v>4</v>
      </c>
      <c r="G85" s="20">
        <v>6</v>
      </c>
      <c r="H85" s="20">
        <v>10</v>
      </c>
      <c r="I85" s="68">
        <f t="shared" si="4"/>
        <v>0.6</v>
      </c>
      <c r="J85" s="20">
        <f t="shared" si="5"/>
        <v>51</v>
      </c>
      <c r="K85" s="68">
        <f t="shared" si="6"/>
        <v>0.33333333333333331</v>
      </c>
      <c r="L85" s="68">
        <f t="shared" si="7"/>
        <v>0.47058823529411764</v>
      </c>
    </row>
    <row r="86" spans="1:12" x14ac:dyDescent="0.2">
      <c r="A86" s="20" t="s">
        <v>207</v>
      </c>
      <c r="B86" s="20">
        <v>4</v>
      </c>
      <c r="C86" s="20">
        <v>1</v>
      </c>
      <c r="D86" s="20">
        <v>5</v>
      </c>
      <c r="E86" s="68">
        <f t="shared" si="8"/>
        <v>0.2</v>
      </c>
      <c r="F86" s="20">
        <v>1</v>
      </c>
      <c r="G86" s="20">
        <v>1</v>
      </c>
      <c r="H86" s="20">
        <v>2</v>
      </c>
      <c r="I86" s="68">
        <f t="shared" si="4"/>
        <v>0.5</v>
      </c>
      <c r="J86" s="20">
        <f t="shared" si="5"/>
        <v>7</v>
      </c>
      <c r="K86" s="68">
        <f t="shared" si="6"/>
        <v>0.5714285714285714</v>
      </c>
      <c r="L86" s="68">
        <f t="shared" si="7"/>
        <v>0.14285714285714285</v>
      </c>
    </row>
    <row r="87" spans="1:12" x14ac:dyDescent="0.2">
      <c r="A87" s="20" t="s">
        <v>209</v>
      </c>
      <c r="B87" s="20">
        <v>1</v>
      </c>
      <c r="C87" s="20"/>
      <c r="D87" s="20">
        <v>1</v>
      </c>
      <c r="E87" s="68"/>
      <c r="F87" s="20"/>
      <c r="G87" s="20"/>
      <c r="H87" s="20"/>
      <c r="I87" s="68"/>
      <c r="J87" s="20">
        <f t="shared" si="5"/>
        <v>1</v>
      </c>
      <c r="K87" s="68">
        <f t="shared" si="6"/>
        <v>1</v>
      </c>
      <c r="L87" s="68">
        <f t="shared" si="7"/>
        <v>0</v>
      </c>
    </row>
    <row r="88" spans="1:12" ht="13.5" thickBot="1" x14ac:dyDescent="0.25">
      <c r="A88" s="85" t="s">
        <v>13</v>
      </c>
      <c r="B88" s="85">
        <f>SUM(B80:B87)</f>
        <v>38</v>
      </c>
      <c r="C88" s="85">
        <f t="shared" ref="C88:D88" si="9">SUM(C80:C87)</f>
        <v>34</v>
      </c>
      <c r="D88" s="85">
        <f t="shared" si="9"/>
        <v>72</v>
      </c>
      <c r="E88" s="88">
        <f>C88/D88</f>
        <v>0.47222222222222221</v>
      </c>
      <c r="F88" s="85">
        <v>12</v>
      </c>
      <c r="G88" s="85">
        <v>15</v>
      </c>
      <c r="H88" s="85">
        <v>27</v>
      </c>
      <c r="I88" s="88">
        <f>G88/H88</f>
        <v>0.55555555555555558</v>
      </c>
      <c r="J88" s="85">
        <f>D88+H88</f>
        <v>99</v>
      </c>
      <c r="K88" s="88">
        <f>B88/J88</f>
        <v>0.38383838383838381</v>
      </c>
      <c r="L88" s="88">
        <f t="shared" si="7"/>
        <v>0.34343434343434343</v>
      </c>
    </row>
    <row r="89" spans="1:12" ht="13.5" thickTop="1" x14ac:dyDescent="0.2">
      <c r="E89" s="92"/>
      <c r="I89" s="92"/>
      <c r="K89" s="92"/>
      <c r="L89" s="92"/>
    </row>
    <row r="95" spans="1:12" x14ac:dyDescent="0.2">
      <c r="A95" s="140" t="s">
        <v>161</v>
      </c>
      <c r="B95" s="145" t="s">
        <v>54</v>
      </c>
      <c r="C95" s="146"/>
      <c r="D95" s="147"/>
      <c r="E95" s="145" t="s">
        <v>55</v>
      </c>
      <c r="F95" s="146"/>
      <c r="G95" s="147"/>
      <c r="H95" s="145" t="s">
        <v>56</v>
      </c>
      <c r="I95" s="146"/>
      <c r="J95" s="147"/>
      <c r="K95" s="148" t="s">
        <v>13</v>
      </c>
    </row>
    <row r="96" spans="1:12" x14ac:dyDescent="0.2">
      <c r="A96" s="140"/>
      <c r="B96" s="96" t="s">
        <v>1</v>
      </c>
      <c r="C96" s="96" t="s">
        <v>2</v>
      </c>
      <c r="D96" s="96" t="s">
        <v>13</v>
      </c>
      <c r="E96" s="96" t="s">
        <v>1</v>
      </c>
      <c r="F96" s="96" t="s">
        <v>2</v>
      </c>
      <c r="G96" s="96" t="s">
        <v>13</v>
      </c>
      <c r="H96" s="96" t="s">
        <v>1</v>
      </c>
      <c r="I96" s="96" t="s">
        <v>2</v>
      </c>
      <c r="J96" s="96" t="s">
        <v>13</v>
      </c>
      <c r="K96" s="149"/>
    </row>
    <row r="97" spans="1:11" x14ac:dyDescent="0.2">
      <c r="A97" s="20" t="s">
        <v>167</v>
      </c>
      <c r="B97" s="97">
        <v>15</v>
      </c>
      <c r="C97" s="97">
        <v>29</v>
      </c>
      <c r="D97" s="97">
        <v>44</v>
      </c>
      <c r="E97" s="97">
        <v>1</v>
      </c>
      <c r="F97" s="97">
        <v>6</v>
      </c>
      <c r="G97" s="97">
        <v>7</v>
      </c>
      <c r="H97" s="97">
        <v>174</v>
      </c>
      <c r="I97" s="97">
        <v>134</v>
      </c>
      <c r="J97" s="97">
        <v>308</v>
      </c>
      <c r="K97" s="97">
        <f>D97+G97+J97</f>
        <v>359</v>
      </c>
    </row>
    <row r="98" spans="1:11" x14ac:dyDescent="0.2">
      <c r="A98" s="20" t="s">
        <v>168</v>
      </c>
      <c r="B98" s="97">
        <v>25</v>
      </c>
      <c r="C98" s="97">
        <v>35</v>
      </c>
      <c r="D98" s="97">
        <v>60</v>
      </c>
      <c r="E98" s="97">
        <v>9</v>
      </c>
      <c r="F98" s="97">
        <v>17</v>
      </c>
      <c r="G98" s="97">
        <v>26</v>
      </c>
      <c r="H98" s="97">
        <v>81</v>
      </c>
      <c r="I98" s="97">
        <v>108</v>
      </c>
      <c r="J98" s="97">
        <v>189</v>
      </c>
      <c r="K98" s="97">
        <f t="shared" ref="K98:K99" si="10">D98+G98+J98</f>
        <v>275</v>
      </c>
    </row>
    <row r="99" spans="1:11" x14ac:dyDescent="0.2">
      <c r="A99" s="20" t="s">
        <v>169</v>
      </c>
      <c r="B99" s="97"/>
      <c r="C99" s="97"/>
      <c r="D99" s="97"/>
      <c r="E99" s="97"/>
      <c r="F99" s="97"/>
      <c r="G99" s="97"/>
      <c r="H99" s="97">
        <v>2</v>
      </c>
      <c r="I99" s="97">
        <v>4</v>
      </c>
      <c r="J99" s="97">
        <v>6</v>
      </c>
      <c r="K99" s="97">
        <f t="shared" si="10"/>
        <v>6</v>
      </c>
    </row>
    <row r="100" spans="1:11" ht="13.5" thickBot="1" x14ac:dyDescent="0.25">
      <c r="A100" s="98" t="s">
        <v>13</v>
      </c>
      <c r="B100" s="99">
        <f>B97+B98+B99</f>
        <v>40</v>
      </c>
      <c r="C100" s="99">
        <f t="shared" ref="C100:J100" si="11">C97+C98+C99</f>
        <v>64</v>
      </c>
      <c r="D100" s="99">
        <f t="shared" si="11"/>
        <v>104</v>
      </c>
      <c r="E100" s="99">
        <f t="shared" si="11"/>
        <v>10</v>
      </c>
      <c r="F100" s="99">
        <f t="shared" si="11"/>
        <v>23</v>
      </c>
      <c r="G100" s="99">
        <f t="shared" si="11"/>
        <v>33</v>
      </c>
      <c r="H100" s="99">
        <f t="shared" si="11"/>
        <v>257</v>
      </c>
      <c r="I100" s="99">
        <f t="shared" si="11"/>
        <v>246</v>
      </c>
      <c r="J100" s="99">
        <f t="shared" si="11"/>
        <v>503</v>
      </c>
      <c r="K100" s="99">
        <f>K97+K98+K99</f>
        <v>640</v>
      </c>
    </row>
    <row r="101" spans="1:11" ht="13.5" thickTop="1" x14ac:dyDescent="0.2"/>
  </sheetData>
  <mergeCells count="36">
    <mergeCell ref="A95:A96"/>
    <mergeCell ref="B95:D95"/>
    <mergeCell ref="E95:G95"/>
    <mergeCell ref="H95:J95"/>
    <mergeCell ref="K95:K96"/>
    <mergeCell ref="A3:F3"/>
    <mergeCell ref="B10:C10"/>
    <mergeCell ref="A27:A28"/>
    <mergeCell ref="B27:C27"/>
    <mergeCell ref="D27:E27"/>
    <mergeCell ref="F27:G27"/>
    <mergeCell ref="H27:I27"/>
    <mergeCell ref="J27:J28"/>
    <mergeCell ref="M35:M36"/>
    <mergeCell ref="N35:N36"/>
    <mergeCell ref="O35:O36"/>
    <mergeCell ref="Q35:Q36"/>
    <mergeCell ref="M38:M53"/>
    <mergeCell ref="A39:A40"/>
    <mergeCell ref="B39:B40"/>
    <mergeCell ref="C39:C40"/>
    <mergeCell ref="D39:D40"/>
    <mergeCell ref="E39:E40"/>
    <mergeCell ref="P35:P36"/>
    <mergeCell ref="M54:M65"/>
    <mergeCell ref="A56:A57"/>
    <mergeCell ref="B56:B57"/>
    <mergeCell ref="C56:C57"/>
    <mergeCell ref="D56:D57"/>
    <mergeCell ref="E56:E57"/>
    <mergeCell ref="M66:N66"/>
    <mergeCell ref="A78:A79"/>
    <mergeCell ref="B78:E78"/>
    <mergeCell ref="F78:I78"/>
    <mergeCell ref="J78:J79"/>
    <mergeCell ref="K78:L7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V38"/>
  <sheetViews>
    <sheetView topLeftCell="A7" workbookViewId="0">
      <selection activeCell="G42" sqref="G42"/>
    </sheetView>
  </sheetViews>
  <sheetFormatPr baseColWidth="10" defaultRowHeight="15" x14ac:dyDescent="0.25"/>
  <cols>
    <col min="1" max="1" width="36.7109375" customWidth="1"/>
    <col min="7" max="7" width="34.42578125" bestFit="1" customWidth="1"/>
  </cols>
  <sheetData>
    <row r="1" spans="1:256" s="6" customFormat="1" ht="59.25" customHeight="1" thickBot="1" x14ac:dyDescent="0.25">
      <c r="A1" s="1"/>
      <c r="B1" s="2"/>
      <c r="C1" s="2"/>
      <c r="D1" s="3"/>
      <c r="E1" s="4"/>
      <c r="F1" s="4"/>
      <c r="G1" s="2"/>
      <c r="H1" s="116" t="s">
        <v>0</v>
      </c>
      <c r="I1" s="116"/>
      <c r="J1" s="116"/>
      <c r="N1" s="82"/>
      <c r="O1" s="82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8" customFormat="1" ht="42" customHeight="1" x14ac:dyDescent="0.2">
      <c r="A2" s="93" t="s">
        <v>227</v>
      </c>
      <c r="B2" s="94"/>
      <c r="C2" s="94"/>
      <c r="W2" s="9" t="s">
        <v>1</v>
      </c>
      <c r="X2" s="9" t="s">
        <v>2</v>
      </c>
    </row>
    <row r="3" spans="1:256" s="8" customFormat="1" ht="20.25" customHeight="1" x14ac:dyDescent="0.2">
      <c r="A3" s="32" t="s">
        <v>3</v>
      </c>
      <c r="B3" s="32"/>
      <c r="C3" s="32"/>
      <c r="D3" s="32"/>
      <c r="E3" s="32"/>
      <c r="F3" s="32"/>
    </row>
    <row r="4" spans="1:256" s="8" customFormat="1" ht="12.75" x14ac:dyDescent="0.2"/>
    <row r="5" spans="1:256" s="8" customFormat="1" ht="12.75" x14ac:dyDescent="0.2">
      <c r="A5" s="84" t="s">
        <v>4</v>
      </c>
    </row>
    <row r="6" spans="1:256" s="8" customFormat="1" ht="12.75" x14ac:dyDescent="0.2">
      <c r="A6" s="8" t="s">
        <v>5</v>
      </c>
    </row>
    <row r="9" spans="1:256" ht="15.75" thickBot="1" x14ac:dyDescent="0.3">
      <c r="A9" s="85" t="s">
        <v>212</v>
      </c>
      <c r="B9" s="86" t="s">
        <v>1</v>
      </c>
      <c r="C9" s="86" t="s">
        <v>2</v>
      </c>
      <c r="D9" s="86" t="s">
        <v>13</v>
      </c>
      <c r="G9" s="85" t="s">
        <v>213</v>
      </c>
      <c r="H9" s="86" t="s">
        <v>1</v>
      </c>
      <c r="I9" s="86" t="s">
        <v>2</v>
      </c>
      <c r="J9" s="86" t="s">
        <v>13</v>
      </c>
    </row>
    <row r="10" spans="1:256" ht="15.75" thickTop="1" x14ac:dyDescent="0.25">
      <c r="A10" s="17" t="s">
        <v>167</v>
      </c>
      <c r="B10" s="17">
        <v>316</v>
      </c>
      <c r="C10" s="17">
        <v>283</v>
      </c>
      <c r="D10" s="17">
        <f>SUM(B10:C10)</f>
        <v>599</v>
      </c>
      <c r="G10" s="20" t="s">
        <v>167</v>
      </c>
      <c r="H10" s="27">
        <v>181.49127726027385</v>
      </c>
      <c r="I10" s="27">
        <v>156.96249552511406</v>
      </c>
      <c r="J10" s="27">
        <f>SUM(H10:I10)</f>
        <v>338.45377278538791</v>
      </c>
    </row>
    <row r="11" spans="1:256" x14ac:dyDescent="0.25">
      <c r="A11" s="20" t="s">
        <v>168</v>
      </c>
      <c r="B11" s="20">
        <v>137</v>
      </c>
      <c r="C11" s="20">
        <v>190</v>
      </c>
      <c r="D11" s="20">
        <f t="shared" ref="D11:D13" si="0">SUM(B11:C11)</f>
        <v>327</v>
      </c>
      <c r="G11" s="20" t="s">
        <v>168</v>
      </c>
      <c r="H11" s="27">
        <v>121.25004767123291</v>
      </c>
      <c r="I11" s="27">
        <v>161.03987908675802</v>
      </c>
      <c r="J11" s="27">
        <f t="shared" ref="J11:J12" si="1">SUM(H11:I11)</f>
        <v>282.28992675799094</v>
      </c>
    </row>
    <row r="12" spans="1:256" x14ac:dyDescent="0.25">
      <c r="A12" s="12" t="s">
        <v>214</v>
      </c>
      <c r="B12" s="20">
        <v>15</v>
      </c>
      <c r="C12" s="20">
        <v>30</v>
      </c>
      <c r="D12" s="20">
        <f t="shared" si="0"/>
        <v>45</v>
      </c>
      <c r="G12" s="12" t="s">
        <v>214</v>
      </c>
      <c r="H12" s="27">
        <v>9.14</v>
      </c>
      <c r="I12" s="27">
        <v>16.739999999999998</v>
      </c>
      <c r="J12" s="27">
        <f t="shared" si="1"/>
        <v>25.88</v>
      </c>
    </row>
    <row r="13" spans="1:256" ht="15.75" thickBot="1" x14ac:dyDescent="0.3">
      <c r="A13" s="85" t="s">
        <v>13</v>
      </c>
      <c r="B13" s="85">
        <f>SUM(B10:B12)</f>
        <v>468</v>
      </c>
      <c r="C13" s="85">
        <f>SUM(C10:C12)</f>
        <v>503</v>
      </c>
      <c r="D13" s="85">
        <f t="shared" si="0"/>
        <v>971</v>
      </c>
      <c r="G13" s="85" t="s">
        <v>13</v>
      </c>
      <c r="H13" s="89">
        <f>SUM(H10:H12)</f>
        <v>311.88132493150675</v>
      </c>
      <c r="I13" s="89">
        <f t="shared" ref="I13:J13" si="2">SUM(I10:I12)</f>
        <v>334.74237461187209</v>
      </c>
      <c r="J13" s="89">
        <f t="shared" si="2"/>
        <v>646.62369954337885</v>
      </c>
    </row>
    <row r="14" spans="1:256" ht="15.75" thickTop="1" x14ac:dyDescent="0.25"/>
    <row r="18" spans="1:10" ht="15.75" thickBot="1" x14ac:dyDescent="0.3">
      <c r="A18" s="85" t="s">
        <v>215</v>
      </c>
      <c r="B18" s="86" t="s">
        <v>1</v>
      </c>
      <c r="C18" s="86" t="s">
        <v>2</v>
      </c>
      <c r="D18" s="86" t="s">
        <v>13</v>
      </c>
      <c r="G18" s="95" t="s">
        <v>216</v>
      </c>
      <c r="H18" s="86" t="s">
        <v>1</v>
      </c>
      <c r="I18" s="86" t="s">
        <v>2</v>
      </c>
      <c r="J18" s="86" t="s">
        <v>13</v>
      </c>
    </row>
    <row r="19" spans="1:10" ht="15.75" thickTop="1" x14ac:dyDescent="0.25">
      <c r="A19" s="17" t="s">
        <v>198</v>
      </c>
      <c r="B19" s="17">
        <v>2</v>
      </c>
      <c r="C19" s="17"/>
      <c r="D19" s="17">
        <f t="shared" ref="D19:D37" si="3">SUM(B19:C19)</f>
        <v>2</v>
      </c>
      <c r="G19" s="17" t="s">
        <v>198</v>
      </c>
      <c r="H19" s="26">
        <v>1.1227397260273972</v>
      </c>
      <c r="I19" s="26"/>
      <c r="J19" s="26">
        <f t="shared" ref="J19:J37" si="4">SUM(H19:I19)</f>
        <v>1.1227397260273972</v>
      </c>
    </row>
    <row r="20" spans="1:10" x14ac:dyDescent="0.25">
      <c r="A20" s="20" t="s">
        <v>217</v>
      </c>
      <c r="B20" s="20">
        <v>10</v>
      </c>
      <c r="C20" s="20">
        <v>13</v>
      </c>
      <c r="D20" s="20">
        <f t="shared" si="3"/>
        <v>23</v>
      </c>
      <c r="G20" s="20" t="s">
        <v>217</v>
      </c>
      <c r="H20" s="27">
        <v>9.493150684931507</v>
      </c>
      <c r="I20" s="27">
        <v>12.646575342465752</v>
      </c>
      <c r="J20" s="27">
        <f t="shared" si="4"/>
        <v>22.139726027397259</v>
      </c>
    </row>
    <row r="21" spans="1:10" x14ac:dyDescent="0.25">
      <c r="A21" s="20" t="s">
        <v>201</v>
      </c>
      <c r="B21" s="20">
        <v>2</v>
      </c>
      <c r="C21" s="20">
        <v>2</v>
      </c>
      <c r="D21" s="20">
        <f t="shared" si="3"/>
        <v>4</v>
      </c>
      <c r="G21" s="20" t="s">
        <v>201</v>
      </c>
      <c r="H21" s="27">
        <v>1.6219178082191781</v>
      </c>
      <c r="I21" s="27">
        <v>1.9150684931506849</v>
      </c>
      <c r="J21" s="27">
        <f t="shared" si="4"/>
        <v>3.536986301369863</v>
      </c>
    </row>
    <row r="22" spans="1:10" x14ac:dyDescent="0.25">
      <c r="A22" s="20" t="s">
        <v>203</v>
      </c>
      <c r="B22" s="20">
        <v>4</v>
      </c>
      <c r="C22" s="20">
        <v>2</v>
      </c>
      <c r="D22" s="20">
        <f t="shared" si="3"/>
        <v>6</v>
      </c>
      <c r="G22" s="20" t="s">
        <v>203</v>
      </c>
      <c r="H22" s="27">
        <v>4</v>
      </c>
      <c r="I22" s="27">
        <v>2</v>
      </c>
      <c r="J22" s="27">
        <f t="shared" si="4"/>
        <v>6</v>
      </c>
    </row>
    <row r="23" spans="1:10" x14ac:dyDescent="0.25">
      <c r="A23" s="20" t="s">
        <v>205</v>
      </c>
      <c r="B23" s="20">
        <v>2</v>
      </c>
      <c r="C23" s="20">
        <v>4</v>
      </c>
      <c r="D23" s="20">
        <f t="shared" si="3"/>
        <v>6</v>
      </c>
      <c r="G23" s="20" t="s">
        <v>205</v>
      </c>
      <c r="H23" s="27">
        <v>2</v>
      </c>
      <c r="I23" s="27">
        <v>2.7890410958904108</v>
      </c>
      <c r="J23" s="27">
        <f t="shared" si="4"/>
        <v>4.7890410958904113</v>
      </c>
    </row>
    <row r="24" spans="1:10" x14ac:dyDescent="0.25">
      <c r="A24" s="20" t="s">
        <v>206</v>
      </c>
      <c r="B24" s="20">
        <v>26</v>
      </c>
      <c r="C24" s="20">
        <v>31</v>
      </c>
      <c r="D24" s="20">
        <f t="shared" si="3"/>
        <v>57</v>
      </c>
      <c r="G24" s="20" t="s">
        <v>206</v>
      </c>
      <c r="H24" s="27">
        <v>23.167123287671235</v>
      </c>
      <c r="I24" s="27">
        <v>25.881455890410958</v>
      </c>
      <c r="J24" s="27">
        <f t="shared" si="4"/>
        <v>49.048579178082193</v>
      </c>
    </row>
    <row r="25" spans="1:10" x14ac:dyDescent="0.25">
      <c r="A25" s="20" t="s">
        <v>177</v>
      </c>
      <c r="B25" s="20">
        <v>15</v>
      </c>
      <c r="C25" s="20">
        <v>17</v>
      </c>
      <c r="D25" s="20">
        <f t="shared" si="3"/>
        <v>32</v>
      </c>
      <c r="G25" s="20" t="s">
        <v>177</v>
      </c>
      <c r="H25" s="27">
        <v>13.073972602739728</v>
      </c>
      <c r="I25" s="27">
        <v>15.583561643835615</v>
      </c>
      <c r="J25" s="27">
        <f t="shared" si="4"/>
        <v>28.657534246575345</v>
      </c>
    </row>
    <row r="26" spans="1:10" x14ac:dyDescent="0.25">
      <c r="A26" s="20" t="s">
        <v>179</v>
      </c>
      <c r="B26" s="20">
        <v>12</v>
      </c>
      <c r="C26" s="20">
        <v>27</v>
      </c>
      <c r="D26" s="20">
        <f t="shared" si="3"/>
        <v>39</v>
      </c>
      <c r="G26" s="20" t="s">
        <v>179</v>
      </c>
      <c r="H26" s="27">
        <v>10.912328767123288</v>
      </c>
      <c r="I26" s="27">
        <v>22.980267945205476</v>
      </c>
      <c r="J26" s="27">
        <f t="shared" si="4"/>
        <v>33.892596712328768</v>
      </c>
    </row>
    <row r="27" spans="1:10" x14ac:dyDescent="0.25">
      <c r="A27" s="20" t="s">
        <v>181</v>
      </c>
      <c r="B27" s="20">
        <v>1</v>
      </c>
      <c r="C27" s="20"/>
      <c r="D27" s="20">
        <f t="shared" si="3"/>
        <v>1</v>
      </c>
      <c r="G27" s="20" t="s">
        <v>181</v>
      </c>
      <c r="H27" s="27">
        <v>1</v>
      </c>
      <c r="I27" s="27"/>
      <c r="J27" s="27">
        <f t="shared" si="4"/>
        <v>1</v>
      </c>
    </row>
    <row r="28" spans="1:10" x14ac:dyDescent="0.25">
      <c r="A28" s="20" t="s">
        <v>183</v>
      </c>
      <c r="B28" s="20">
        <v>23</v>
      </c>
      <c r="C28" s="20">
        <v>36</v>
      </c>
      <c r="D28" s="20">
        <f t="shared" si="3"/>
        <v>59</v>
      </c>
      <c r="G28" s="20" t="s">
        <v>183</v>
      </c>
      <c r="H28" s="27">
        <v>17.608219178082191</v>
      </c>
      <c r="I28" s="27">
        <v>27.430684931506846</v>
      </c>
      <c r="J28" s="27">
        <f t="shared" si="4"/>
        <v>45.038904109589041</v>
      </c>
    </row>
    <row r="29" spans="1:10" x14ac:dyDescent="0.25">
      <c r="A29" s="20" t="s">
        <v>185</v>
      </c>
      <c r="B29" s="20">
        <v>32</v>
      </c>
      <c r="C29" s="20">
        <v>55</v>
      </c>
      <c r="D29" s="20">
        <f t="shared" si="3"/>
        <v>87</v>
      </c>
      <c r="G29" s="20" t="s">
        <v>185</v>
      </c>
      <c r="H29" s="27">
        <v>29.250595616438357</v>
      </c>
      <c r="I29" s="27">
        <v>47.736511415525086</v>
      </c>
      <c r="J29" s="27">
        <f t="shared" si="4"/>
        <v>76.987107031963447</v>
      </c>
    </row>
    <row r="30" spans="1:10" x14ac:dyDescent="0.25">
      <c r="A30" s="20" t="s">
        <v>218</v>
      </c>
      <c r="B30" s="20">
        <v>1</v>
      </c>
      <c r="C30" s="20">
        <v>2</v>
      </c>
      <c r="D30" s="20">
        <f t="shared" si="3"/>
        <v>3</v>
      </c>
      <c r="G30" s="20" t="s">
        <v>218</v>
      </c>
      <c r="H30" s="27">
        <v>0.52328767123287667</v>
      </c>
      <c r="I30" s="27">
        <v>0.61643835616438358</v>
      </c>
      <c r="J30" s="27">
        <f t="shared" si="4"/>
        <v>1.1397260273972603</v>
      </c>
    </row>
    <row r="31" spans="1:10" x14ac:dyDescent="0.25">
      <c r="A31" s="20" t="s">
        <v>207</v>
      </c>
      <c r="B31" s="20">
        <v>8</v>
      </c>
      <c r="C31" s="20">
        <v>2</v>
      </c>
      <c r="D31" s="20">
        <f t="shared" si="3"/>
        <v>10</v>
      </c>
      <c r="G31" s="20" t="s">
        <v>207</v>
      </c>
      <c r="H31" s="27">
        <v>8</v>
      </c>
      <c r="I31" s="27">
        <v>2</v>
      </c>
      <c r="J31" s="27">
        <f t="shared" si="4"/>
        <v>10</v>
      </c>
    </row>
    <row r="32" spans="1:10" x14ac:dyDescent="0.25">
      <c r="A32" s="20" t="s">
        <v>219</v>
      </c>
      <c r="B32" s="20">
        <v>315</v>
      </c>
      <c r="C32" s="20">
        <v>282</v>
      </c>
      <c r="D32" s="20">
        <f t="shared" si="3"/>
        <v>597</v>
      </c>
      <c r="G32" s="20" t="s">
        <v>219</v>
      </c>
      <c r="H32" s="27">
        <v>180.96798958904097</v>
      </c>
      <c r="I32" s="27">
        <v>156.42276949771681</v>
      </c>
      <c r="J32" s="27">
        <f t="shared" si="4"/>
        <v>337.39075908675778</v>
      </c>
    </row>
    <row r="33" spans="1:10" x14ac:dyDescent="0.25">
      <c r="A33" s="20" t="s">
        <v>220</v>
      </c>
      <c r="B33" s="20">
        <v>12</v>
      </c>
      <c r="C33" s="20">
        <v>23</v>
      </c>
      <c r="D33" s="20">
        <f t="shared" si="3"/>
        <v>35</v>
      </c>
      <c r="G33" s="20" t="s">
        <v>220</v>
      </c>
      <c r="H33" s="27">
        <v>6.1369863013698627</v>
      </c>
      <c r="I33" s="27">
        <v>12.702465753424658</v>
      </c>
      <c r="J33" s="27">
        <f t="shared" si="4"/>
        <v>18.839452054794521</v>
      </c>
    </row>
    <row r="34" spans="1:10" x14ac:dyDescent="0.25">
      <c r="A34" s="20" t="s">
        <v>221</v>
      </c>
      <c r="B34" s="20">
        <v>1</v>
      </c>
      <c r="C34" s="20">
        <v>3</v>
      </c>
      <c r="D34" s="20">
        <f t="shared" si="3"/>
        <v>4</v>
      </c>
      <c r="G34" s="20" t="s">
        <v>221</v>
      </c>
      <c r="H34" s="27">
        <v>1</v>
      </c>
      <c r="I34" s="27">
        <v>1.54283105</v>
      </c>
      <c r="J34" s="27">
        <f t="shared" si="4"/>
        <v>2.5428310500000002</v>
      </c>
    </row>
    <row r="35" spans="1:10" x14ac:dyDescent="0.25">
      <c r="A35" s="20" t="s">
        <v>222</v>
      </c>
      <c r="B35" s="20">
        <v>2</v>
      </c>
      <c r="C35" s="20">
        <v>3</v>
      </c>
      <c r="D35" s="20">
        <f t="shared" si="3"/>
        <v>5</v>
      </c>
      <c r="G35" s="20" t="s">
        <v>222</v>
      </c>
      <c r="H35" s="27">
        <v>2</v>
      </c>
      <c r="I35" s="27">
        <v>2.0191780819999998</v>
      </c>
      <c r="J35" s="27">
        <f t="shared" si="4"/>
        <v>4.0191780819999998</v>
      </c>
    </row>
    <row r="36" spans="1:10" x14ac:dyDescent="0.25">
      <c r="A36" s="20" t="s">
        <v>223</v>
      </c>
      <c r="B36" s="20"/>
      <c r="C36" s="20">
        <v>1</v>
      </c>
      <c r="D36" s="20">
        <f t="shared" si="3"/>
        <v>1</v>
      </c>
      <c r="G36" s="20" t="s">
        <v>223</v>
      </c>
      <c r="H36" s="27"/>
      <c r="I36" s="27">
        <v>0.47671232899999999</v>
      </c>
      <c r="J36" s="27">
        <f t="shared" si="4"/>
        <v>0.47671232899999999</v>
      </c>
    </row>
    <row r="37" spans="1:10" ht="15.75" thickBot="1" x14ac:dyDescent="0.3">
      <c r="A37" s="85" t="s">
        <v>13</v>
      </c>
      <c r="B37" s="85">
        <f>SUM(B19:B36)</f>
        <v>468</v>
      </c>
      <c r="C37" s="85">
        <f>SUM(C19:C36)</f>
        <v>503</v>
      </c>
      <c r="D37" s="85">
        <f t="shared" si="3"/>
        <v>971</v>
      </c>
      <c r="G37" s="85" t="s">
        <v>13</v>
      </c>
      <c r="H37" s="89">
        <f>SUM(H19:H36)</f>
        <v>311.87831123287657</v>
      </c>
      <c r="I37" s="89">
        <f>SUM(I19:I36)</f>
        <v>334.74356182629668</v>
      </c>
      <c r="J37" s="89">
        <f t="shared" si="4"/>
        <v>646.62187305917325</v>
      </c>
    </row>
    <row r="38" spans="1:10" ht="15.75" thickTop="1" x14ac:dyDescent="0.25"/>
  </sheetData>
  <mergeCells count="1">
    <mergeCell ref="H1:J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PAS_a_31_12_2019</vt:lpstr>
      <vt:lpstr>PDI_a_31_12_2019</vt:lpstr>
      <vt:lpstr>PDI_a_31_12_2019_II</vt:lpstr>
      <vt:lpstr>PDI_ao longo 2019</vt:lpstr>
      <vt:lpstr>Persoal_investigador_31_12_2019</vt:lpstr>
      <vt:lpstr>Persoal_investigador_longo_2019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2020-04-01T07:46:53Z</dcterms:created>
  <dcterms:modified xsi:type="dcterms:W3CDTF">2021-02-10T11:03:46Z</dcterms:modified>
</cp:coreProperties>
</file>