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2.xml" ContentType="application/vnd.openxmlformats-officedocument.drawing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cherosadm.uvigo.es\COMPARTIDO\SSCC\UAP\PUBLICACIÓNS PORTAL E UVIGO EN CIFRAS\UVIGO DAT\UVIGODAT_Indicadores investigación\Internacionais\"/>
    </mc:Choice>
  </mc:AlternateContent>
  <xr:revisionPtr revIDLastSave="0" documentId="13_ncr:1_{B6D11444-CCFC-4130-9A66-D3F0712E8791}" xr6:coauthVersionLast="47" xr6:coauthVersionMax="47" xr10:uidLastSave="{00000000-0000-0000-0000-000000000000}"/>
  <bookViews>
    <workbookView xWindow="28680" yWindow="-120" windowWidth="29040" windowHeight="15720" xr2:uid="{E87726EB-A371-49C0-AE8C-C9FB3B1705E1}"/>
  </bookViews>
  <sheets>
    <sheet name="2025_Prox. educativos e de coop" sheetId="2" r:id="rId1"/>
    <sheet name="2025_Part. prox. vivo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46" i="2" l="1"/>
  <c r="O46" i="2"/>
  <c r="N46" i="2"/>
  <c r="M46" i="2"/>
  <c r="L46" i="2"/>
  <c r="G42" i="2"/>
  <c r="F42" i="2"/>
  <c r="E42" i="2"/>
  <c r="D42" i="2"/>
  <c r="C42" i="2"/>
  <c r="D26" i="2"/>
  <c r="C26" i="2"/>
  <c r="B26" i="2"/>
  <c r="N17" i="2"/>
  <c r="M17" i="2"/>
  <c r="O17" i="2" s="1"/>
  <c r="L17" i="2"/>
  <c r="K17" i="2"/>
  <c r="J17" i="2"/>
  <c r="I17" i="2"/>
  <c r="H17" i="2"/>
  <c r="G17" i="2"/>
  <c r="O16" i="2"/>
  <c r="O15" i="2"/>
  <c r="O14" i="2"/>
  <c r="O13" i="2"/>
  <c r="O12" i="2"/>
  <c r="O11" i="2"/>
  <c r="K98" i="1"/>
  <c r="J98" i="1"/>
  <c r="L98" i="1" s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C46" i="1"/>
  <c r="B46" i="1"/>
  <c r="D46" i="1" s="1"/>
  <c r="L45" i="1"/>
  <c r="D45" i="1"/>
  <c r="L44" i="1"/>
  <c r="D44" i="1"/>
  <c r="L43" i="1"/>
  <c r="D43" i="1"/>
  <c r="L42" i="1"/>
  <c r="D42" i="1"/>
  <c r="L41" i="1"/>
  <c r="D41" i="1"/>
  <c r="L40" i="1"/>
  <c r="D40" i="1"/>
  <c r="L39" i="1"/>
  <c r="D39" i="1"/>
  <c r="L38" i="1"/>
  <c r="D38" i="1"/>
  <c r="L37" i="1"/>
  <c r="D37" i="1"/>
  <c r="L36" i="1"/>
  <c r="D36" i="1"/>
  <c r="L35" i="1"/>
  <c r="D35" i="1"/>
  <c r="L34" i="1"/>
  <c r="D34" i="1"/>
  <c r="L33" i="1"/>
  <c r="D33" i="1"/>
  <c r="L32" i="1"/>
  <c r="D32" i="1"/>
  <c r="L31" i="1"/>
  <c r="D31" i="1"/>
</calcChain>
</file>

<file path=xl/sharedStrings.xml><?xml version="1.0" encoding="utf-8"?>
<sst xmlns="http://schemas.openxmlformats.org/spreadsheetml/2006/main" count="325" uniqueCount="224">
  <si>
    <t>Unidade de Análises e Programas</t>
  </si>
  <si>
    <t>Proxectos educativos e de cooperación</t>
  </si>
  <si>
    <t>Participantes en proxectos vivos</t>
  </si>
  <si>
    <t>Fonte: OPI; PeopleNet; SUXI</t>
  </si>
  <si>
    <t>Data de publicación: setembro 2026</t>
  </si>
  <si>
    <t>Participantes en proxectos 
por rama de coñecemento</t>
  </si>
  <si>
    <t>Artes e Humanidades</t>
  </si>
  <si>
    <t>Ciencias</t>
  </si>
  <si>
    <t>Ciencias da Saúde</t>
  </si>
  <si>
    <t>Ciencias Sociais e Humanidades</t>
  </si>
  <si>
    <t>Enxeñaría e Arquitectura</t>
  </si>
  <si>
    <t>Sen asignar</t>
  </si>
  <si>
    <t>Total xeral</t>
  </si>
  <si>
    <t>Homes</t>
  </si>
  <si>
    <t>Mulleres</t>
  </si>
  <si>
    <t>Total Artes e Humanidades</t>
  </si>
  <si>
    <t>Total Ciencias</t>
  </si>
  <si>
    <t>Total Ciencias da Saúde</t>
  </si>
  <si>
    <t>Total Ciencias Sociais e Xurídicas</t>
  </si>
  <si>
    <t>Total Enxeñaría e Arquitectura</t>
  </si>
  <si>
    <t>Total sen asignar</t>
  </si>
  <si>
    <t>Catedrático/a de Universidade</t>
  </si>
  <si>
    <t>Investigador/a posdoutoral Uvigo</t>
  </si>
  <si>
    <t>Investigador/a posdoutoral Xunta</t>
  </si>
  <si>
    <t>Investigador/a predoutoral Estatal</t>
  </si>
  <si>
    <t>Investigador/a predoutoral Xunta</t>
  </si>
  <si>
    <t>Investigador/a Ramón y Cajal</t>
  </si>
  <si>
    <t>Persoal contratado con cargo a proxectos</t>
  </si>
  <si>
    <t>Profesor/a Asociado/a</t>
  </si>
  <si>
    <t>Profesor/a Axudante Doutor/a</t>
  </si>
  <si>
    <t>Profesor/a Contratado/a Doutor/a</t>
  </si>
  <si>
    <t>Profesor/a Interino/a de substitución</t>
  </si>
  <si>
    <t>Profesor/a permanente laboral</t>
  </si>
  <si>
    <t>Profesor/a Titular de Universidade</t>
  </si>
  <si>
    <t>Programa Oportunius</t>
  </si>
  <si>
    <t>PTXAS</t>
  </si>
  <si>
    <t>Total</t>
  </si>
  <si>
    <t>Participantes por categoría</t>
  </si>
  <si>
    <t>Cód_G.I.</t>
  </si>
  <si>
    <t>Nome_G.I.</t>
  </si>
  <si>
    <t>AA1</t>
  </si>
  <si>
    <t>Investigacións Agrarias e Alimentarias</t>
  </si>
  <si>
    <t>AF4</t>
  </si>
  <si>
    <t>Enxeñería Agroforestal</t>
  </si>
  <si>
    <t>AGAF</t>
  </si>
  <si>
    <t>Agrupación Grupos de Investigación de Dereito Administrativo e Filosofía do Dereito</t>
  </si>
  <si>
    <t>AI1</t>
  </si>
  <si>
    <t>Tradución, accesibilidade, literatura e textos audiovisuais</t>
  </si>
  <si>
    <t>ATS1</t>
  </si>
  <si>
    <t>Laboratorio de Sistemas Aeroespaciais e de Transporte</t>
  </si>
  <si>
    <t>BA2</t>
  </si>
  <si>
    <t>Bioloxía Ambiental</t>
  </si>
  <si>
    <t>BEV1</t>
  </si>
  <si>
    <t>Agrobioloxía Ambiental: Calidade, Solos e Plantas</t>
  </si>
  <si>
    <t>BiFeGa</t>
  </si>
  <si>
    <t>Grupo de Investigación en Estudos Literarios e Culturais, Tradución e Interpretación-</t>
  </si>
  <si>
    <t>Bio2Val</t>
  </si>
  <si>
    <t>Biorefinería e Valorización da Biomasa</t>
  </si>
  <si>
    <t>BV1</t>
  </si>
  <si>
    <t>Pranta, Solo e Aproveitamento de Subproductos</t>
  </si>
  <si>
    <t>CF1</t>
  </si>
  <si>
    <t>Food and Health Omics</t>
  </si>
  <si>
    <t>ChETE</t>
  </si>
  <si>
    <t>Enxeñería Química, Térmica e Medioambiental</t>
  </si>
  <si>
    <t>CI5</t>
  </si>
  <si>
    <t>Xestión Segura e Sostible de Recursos Minerais</t>
  </si>
  <si>
    <t>CIES</t>
  </si>
  <si>
    <t>Cooperación en Investigación para la Equidad Educativa y Social</t>
  </si>
  <si>
    <t>CJ2</t>
  </si>
  <si>
    <t>Dereito Financeiro e Tributario</t>
  </si>
  <si>
    <t>CPS1</t>
  </si>
  <si>
    <t>Observatorio de Gobernanza G3</t>
  </si>
  <si>
    <t>DE3</t>
  </si>
  <si>
    <t>Educación, Actividade Física e Saúde. GIES.</t>
  </si>
  <si>
    <t>DL1</t>
  </si>
  <si>
    <t>Grupo de Dereito Procesual</t>
  </si>
  <si>
    <t>DMT</t>
  </si>
  <si>
    <t>Dereito Mercantil e do Traballo</t>
  </si>
  <si>
    <t>DX7</t>
  </si>
  <si>
    <t>Tracker. Laboratorio Visual</t>
  </si>
  <si>
    <t>E03</t>
  </si>
  <si>
    <t>Enxeñería de Equipos Electrónicos</t>
  </si>
  <si>
    <t>EA3</t>
  </si>
  <si>
    <t>REDE: Investigación en Economía, Enerxía e Medio Ambiente</t>
  </si>
  <si>
    <t>EA8</t>
  </si>
  <si>
    <t>Research Group In Economic Analysis, Accounting and Finance-RGEAF</t>
  </si>
  <si>
    <t>EM1</t>
  </si>
  <si>
    <t>GTE (Grupo de Tecnoloxía Enerxética)</t>
  </si>
  <si>
    <t>EN.EDI</t>
  </si>
  <si>
    <t>Enxeñería Eficiente e Dixital</t>
  </si>
  <si>
    <t>EQ1</t>
  </si>
  <si>
    <t>FEQxLab</t>
  </si>
  <si>
    <t>EQ4</t>
  </si>
  <si>
    <t>Enxeñería Química 4</t>
  </si>
  <si>
    <t>ET1</t>
  </si>
  <si>
    <t>GIST (Grupo de Enxeñería de Sistemas Telemáticos)</t>
  </si>
  <si>
    <t>ET2</t>
  </si>
  <si>
    <t>Grupo de Servicios para la Sociedad de la Información</t>
  </si>
  <si>
    <t>FA5</t>
  </si>
  <si>
    <t>Aplicacións Industriais dos Láseres</t>
  </si>
  <si>
    <t>FA9</t>
  </si>
  <si>
    <t>EphysLab</t>
  </si>
  <si>
    <t>GEA</t>
  </si>
  <si>
    <t>Ecoloxía Animal</t>
  </si>
  <si>
    <t>GEF</t>
  </si>
  <si>
    <t>Grupo de Enxeñería de Fabricación (GEF)</t>
  </si>
  <si>
    <t>GEN</t>
  </si>
  <si>
    <t>GEN - Gobernanza, Economía e Natureza</t>
  </si>
  <si>
    <t>GISA/BV2</t>
  </si>
  <si>
    <t>Grupo de Investigación en Sistemas Agroambientais (GISA)</t>
  </si>
  <si>
    <t>GTA</t>
  </si>
  <si>
    <t>Grupo de Tecnoloxías Aeroespaciais</t>
  </si>
  <si>
    <t>H20</t>
  </si>
  <si>
    <t xml:space="preserve">Grupo de Estudos de Arqueoloxía, Antigüidade e Territorio (GEAAT) </t>
  </si>
  <si>
    <t>HC1</t>
  </si>
  <si>
    <t>Historia Contemporánea 1</t>
  </si>
  <si>
    <t>HI14</t>
  </si>
  <si>
    <t>Investigación en Contextos Educativos e Socioeducativos</t>
  </si>
  <si>
    <t>HI19</t>
  </si>
  <si>
    <t>Variación Lingüística e Categorización Textual (LVTC).</t>
  </si>
  <si>
    <t>HI22</t>
  </si>
  <si>
    <t>HealthyFit</t>
  </si>
  <si>
    <t>HI6</t>
  </si>
  <si>
    <t>Didáctica especial 6 – actividade física, expresión e creatividade</t>
  </si>
  <si>
    <t>HO6</t>
  </si>
  <si>
    <t>Gramática, Discurso e Sociedades (GRADES)</t>
  </si>
  <si>
    <t>ICLab</t>
  </si>
  <si>
    <t>Information and Computing Laboratory</t>
  </si>
  <si>
    <t>IO1</t>
  </si>
  <si>
    <t>Inferencia Estatística, Decisión e Investigación Operativa</t>
  </si>
  <si>
    <t>MDA-IC</t>
  </si>
  <si>
    <t>MEDEA IURIS Crea</t>
  </si>
  <si>
    <t>MP1</t>
  </si>
  <si>
    <t>Medicina e Saúde Pública</t>
  </si>
  <si>
    <t>NuFoG</t>
  </si>
  <si>
    <t>Nutrition and Food Group</t>
  </si>
  <si>
    <t>OC2</t>
  </si>
  <si>
    <t>Organización e Comercialización</t>
  </si>
  <si>
    <t>OE7</t>
  </si>
  <si>
    <t>Organización do Coñecemento</t>
  </si>
  <si>
    <t>PGILaB</t>
  </si>
  <si>
    <t>POST GROWTH INNOVATION LAB</t>
  </si>
  <si>
    <t>PS1</t>
  </si>
  <si>
    <t>Psicoloxía Xurídica e da Saúde: Convivencia e Benestar</t>
  </si>
  <si>
    <t>PT1</t>
  </si>
  <si>
    <t>Saúde, Sexualidade e Xénero</t>
  </si>
  <si>
    <t>Q+</t>
  </si>
  <si>
    <t>ADOLESCENCIAS, IDENTIDADES, ACCIÓN SOCIOEDUCATIVA E PEDAGOXÍAS QUEER</t>
  </si>
  <si>
    <t>RE6</t>
  </si>
  <si>
    <t>Ecoloxía Evolutiva</t>
  </si>
  <si>
    <t>RITME</t>
  </si>
  <si>
    <t>Reflexión, Innovación, Transferencia e Mellora Educativa</t>
  </si>
  <si>
    <t>SC10</t>
  </si>
  <si>
    <t>Grupo de Procesado de Sinal en Comunicacións</t>
  </si>
  <si>
    <t>SC7</t>
  </si>
  <si>
    <t>Antenas, Radar e Comunicacións Ópticas</t>
  </si>
  <si>
    <t>SC9</t>
  </si>
  <si>
    <t>Grupo de Tecnoloxías Multimedia</t>
  </si>
  <si>
    <t>SEPCOM</t>
  </si>
  <si>
    <t>Investigación en Comunicación para o Servizo Público</t>
  </si>
  <si>
    <t>sj1</t>
  </si>
  <si>
    <t>Sistemas Xuridicos</t>
  </si>
  <si>
    <t>SR</t>
  </si>
  <si>
    <t>Sistemas Radio</t>
  </si>
  <si>
    <t>TC1</t>
  </si>
  <si>
    <t>Grupo de Tecnoloxías da Información</t>
  </si>
  <si>
    <t>TI4</t>
  </si>
  <si>
    <t>Traducción &amp; Paratraducción</t>
  </si>
  <si>
    <t>VNPC</t>
  </si>
  <si>
    <t>Videojuegos, Narrativa, Persuasión y Creatividad</t>
  </si>
  <si>
    <t>XO1</t>
  </si>
  <si>
    <t>Observational Research Group</t>
  </si>
  <si>
    <t>2025_Proxectos educativos e de cooperación</t>
  </si>
  <si>
    <t>Proxectos concedidos por convocatoria</t>
  </si>
  <si>
    <t>Nº proxectos</t>
  </si>
  <si>
    <t>Orzamento total</t>
  </si>
  <si>
    <t>Orzamento UVigo</t>
  </si>
  <si>
    <t>Ciencias Sociais e Xurídicas</t>
  </si>
  <si>
    <t>CAPACITY BUILDING IN THE FIELD OF HIGHER EDUCATION</t>
  </si>
  <si>
    <t>Proxectos segundo IP, por ámbito e sexo</t>
  </si>
  <si>
    <t>Muller</t>
  </si>
  <si>
    <t>Home</t>
  </si>
  <si>
    <t xml:space="preserve">Muller </t>
  </si>
  <si>
    <t xml:space="preserve">Home </t>
  </si>
  <si>
    <t xml:space="preserve">Home  </t>
  </si>
  <si>
    <t xml:space="preserve">Muller  </t>
  </si>
  <si>
    <t xml:space="preserve">Home   </t>
  </si>
  <si>
    <t xml:space="preserve">Muller   </t>
  </si>
  <si>
    <t>Convocatoria de subvencións para a realización de proxectos de investigación e para a creación de grupos de investigación en materia de cooperación para o desenvolvemento no marco da Axenda 2030 (código de procedemento PR815A)</t>
  </si>
  <si>
    <t>Cooperation Partnerships in Higher Education</t>
  </si>
  <si>
    <t>Persoal de programas de investigación</t>
  </si>
  <si>
    <t>Erasmus Mundus Design Measures</t>
  </si>
  <si>
    <t>Erasmus+ Teacher Academies</t>
  </si>
  <si>
    <t>ERASMUS-EDU-2025-EMJM-DESIGN</t>
  </si>
  <si>
    <t xml:space="preserve">EUBA-EFSA-2024-ENREL-01 </t>
  </si>
  <si>
    <t>EURES-CBC</t>
  </si>
  <si>
    <t>KA220-HED Cooperation Partnerships in Higher Education</t>
  </si>
  <si>
    <t>Orde 15/05/2025 de aprobación das bases reguladoras da concesión de subvencións para a realización de proxectos de investigación e creación de grupos de investigación en materia de cooperación para o desenvolvemento, no marco da Axenda 2030 (código de procedemento PR815A)</t>
  </si>
  <si>
    <t>Orde 26/12/2024 establecemento das bases reguladoras para a concesión de subvencións ás entidades da Rede Eusumo para realizar actividades de promoción e impulso do cooperativismo e a economía social (código de procedemento TR811A)</t>
  </si>
  <si>
    <t>Programa 2025 de cooperación triangular para América Latina e o Caribe: INTERCOONECTA</t>
  </si>
  <si>
    <t>Selection of hosting sites and fellows for EFSA’s European Food Risk Assessment Fellowship (EU-FORA) Programme</t>
  </si>
  <si>
    <t>Subvenciones acciones de cooperación en el ámbito de la innovación Código SIA: 2086731</t>
  </si>
  <si>
    <t>Subvenciones para la realización de actividades relacionadas con la promoción e implementación de la Agenda 2030 para el Desarrollo Sostenible en España</t>
  </si>
  <si>
    <t xml:space="preserve">Subvencións para proxectos de educación para o desenvolvemento e a cidadanía global 2025 </t>
  </si>
  <si>
    <t>Proxectos por campus e centro</t>
  </si>
  <si>
    <t>Código grupo</t>
  </si>
  <si>
    <t>Nome grupo</t>
  </si>
  <si>
    <t>Orzamento Uvigo</t>
  </si>
  <si>
    <t>Campus</t>
  </si>
  <si>
    <t>Centro</t>
  </si>
  <si>
    <t>Ourense</t>
  </si>
  <si>
    <t xml:space="preserve">Facultade de Ciencias </t>
  </si>
  <si>
    <t xml:space="preserve">Facultade de Ciencias Empresariais e Turismo </t>
  </si>
  <si>
    <t>Facultade de Educación e Traballo Social</t>
  </si>
  <si>
    <t xml:space="preserve">Facultade de Historia </t>
  </si>
  <si>
    <t>Pontevedra</t>
  </si>
  <si>
    <t>Casa das Campás</t>
  </si>
  <si>
    <t xml:space="preserve">Facultade  de Ciencias da Educacion e do Deporte </t>
  </si>
  <si>
    <t>Facultade de Dirección e Xestión Pública</t>
  </si>
  <si>
    <t>Vigo</t>
  </si>
  <si>
    <t xml:space="preserve">Escola de Enxeñaría de Telecomunicación </t>
  </si>
  <si>
    <t xml:space="preserve">Escola de Enxeñaría Industrial </t>
  </si>
  <si>
    <t xml:space="preserve">Facultade de Ciencias do Mar </t>
  </si>
  <si>
    <t xml:space="preserve">Facultade de Ciencias Económicas e Empresariais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</si>
</sst>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0"/>
      <name val="Calibri"/>
      <family val="2"/>
    </font>
    <font>
      <sz val="11"/>
      <color theme="1"/>
      <name val="Calibri"/>
      <family val="2"/>
    </font>
    <font>
      <sz val="12"/>
      <name val="Calibri"/>
      <family val="2"/>
    </font>
    <font>
      <sz val="10"/>
      <color indexed="8"/>
      <name val="Calibri"/>
      <family val="2"/>
    </font>
    <font>
      <sz val="14"/>
      <name val="Calibri"/>
      <family val="2"/>
    </font>
    <font>
      <sz val="11"/>
      <color indexed="8"/>
      <name val="Calibri"/>
      <family val="2"/>
    </font>
    <font>
      <i/>
      <sz val="11"/>
      <color theme="1"/>
      <name val="Calibri"/>
      <family val="2"/>
    </font>
    <font>
      <sz val="10"/>
      <color theme="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0" fontId="3" fillId="0" borderId="0"/>
  </cellStyleXfs>
  <cellXfs count="36">
    <xf numFmtId="0" fontId="0" fillId="0" borderId="0" xfId="0"/>
    <xf numFmtId="0" fontId="4" fillId="0" borderId="1" xfId="3" applyFont="1" applyBorder="1" applyAlignment="1">
      <alignment vertical="center" wrapText="1"/>
    </xf>
    <xf numFmtId="0" fontId="5" fillId="0" borderId="1" xfId="3" applyFont="1" applyBorder="1"/>
    <xf numFmtId="0" fontId="6" fillId="0" borderId="1" xfId="0" applyFont="1" applyBorder="1"/>
    <xf numFmtId="0" fontId="5" fillId="0" borderId="1" xfId="3" applyFont="1" applyBorder="1" applyAlignment="1">
      <alignment wrapText="1"/>
    </xf>
    <xf numFmtId="0" fontId="7" fillId="0" borderId="1" xfId="3" applyFont="1" applyBorder="1" applyAlignment="1">
      <alignment horizontal="left" wrapText="1"/>
    </xf>
    <xf numFmtId="0" fontId="8" fillId="0" borderId="1" xfId="3" applyFont="1" applyBorder="1"/>
    <xf numFmtId="0" fontId="9" fillId="0" borderId="1" xfId="3" applyFont="1" applyBorder="1" applyAlignment="1">
      <alignment vertical="center" wrapText="1"/>
    </xf>
    <xf numFmtId="0" fontId="8" fillId="0" borderId="0" xfId="3" applyFont="1"/>
    <xf numFmtId="0" fontId="4" fillId="0" borderId="0" xfId="3" applyFont="1" applyAlignment="1">
      <alignment vertical="center" wrapText="1"/>
    </xf>
    <xf numFmtId="0" fontId="5" fillId="0" borderId="0" xfId="3" applyFont="1"/>
    <xf numFmtId="0" fontId="6" fillId="0" borderId="0" xfId="0" applyFont="1"/>
    <xf numFmtId="0" fontId="5" fillId="0" borderId="0" xfId="3" applyFont="1" applyAlignment="1">
      <alignment wrapText="1"/>
    </xf>
    <xf numFmtId="0" fontId="7" fillId="0" borderId="0" xfId="3" applyFont="1" applyAlignment="1">
      <alignment horizontal="left" wrapText="1"/>
    </xf>
    <xf numFmtId="0" fontId="5" fillId="0" borderId="0" xfId="3" applyFont="1" applyAlignment="1">
      <alignment horizontal="center" wrapText="1"/>
    </xf>
    <xf numFmtId="0" fontId="10" fillId="0" borderId="0" xfId="3" applyFont="1"/>
    <xf numFmtId="0" fontId="1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2" fillId="2" borderId="3" xfId="1" applyFont="1" applyBorder="1"/>
    <xf numFmtId="0" fontId="13" fillId="0" borderId="0" xfId="0" applyFont="1"/>
    <xf numFmtId="0" fontId="13" fillId="3" borderId="0" xfId="2" applyFont="1"/>
    <xf numFmtId="0" fontId="13" fillId="0" borderId="0" xfId="2" applyFont="1" applyFill="1"/>
    <xf numFmtId="0" fontId="14" fillId="3" borderId="4" xfId="2" applyFont="1" applyBorder="1"/>
    <xf numFmtId="0" fontId="15" fillId="0" borderId="4" xfId="0" applyFont="1" applyBorder="1"/>
    <xf numFmtId="0" fontId="16" fillId="2" borderId="0" xfId="1" applyFont="1"/>
    <xf numFmtId="0" fontId="16" fillId="2" borderId="0" xfId="1" applyFont="1" applyAlignment="1">
      <alignment horizontal="centerContinuous"/>
    </xf>
    <xf numFmtId="164" fontId="6" fillId="0" borderId="0" xfId="0" applyNumberFormat="1" applyFont="1"/>
    <xf numFmtId="0" fontId="6" fillId="0" borderId="0" xfId="0" applyFont="1" applyAlignment="1">
      <alignment horizontal="center" vertical="center"/>
    </xf>
    <xf numFmtId="0" fontId="15" fillId="0" borderId="0" xfId="0" applyFont="1"/>
    <xf numFmtId="164" fontId="15" fillId="0" borderId="0" xfId="0" applyNumberFormat="1" applyFont="1"/>
    <xf numFmtId="0" fontId="9" fillId="0" borderId="1" xfId="3" applyFont="1" applyBorder="1" applyAlignment="1">
      <alignment horizontal="center" vertical="center" wrapText="1"/>
    </xf>
    <xf numFmtId="0" fontId="16" fillId="2" borderId="0" xfId="1" applyFont="1" applyAlignment="1">
      <alignment horizontal="center"/>
    </xf>
    <xf numFmtId="0" fontId="12" fillId="2" borderId="2" xfId="1" applyFont="1" applyBorder="1" applyAlignment="1">
      <alignment horizontal="center" vertical="center"/>
    </xf>
    <xf numFmtId="0" fontId="12" fillId="2" borderId="3" xfId="1" applyFont="1" applyBorder="1" applyAlignment="1">
      <alignment horizontal="center" vertical="center"/>
    </xf>
    <xf numFmtId="0" fontId="12" fillId="2" borderId="2" xfId="1" applyFont="1" applyBorder="1" applyAlignment="1">
      <alignment horizontal="left" vertical="center" wrapText="1"/>
    </xf>
    <xf numFmtId="0" fontId="12" fillId="2" borderId="3" xfId="1" applyFont="1" applyBorder="1" applyAlignment="1">
      <alignment horizontal="left" vertical="center"/>
    </xf>
  </cellXfs>
  <cellStyles count="4">
    <cellStyle name="20% - Énfasis6" xfId="2" builtinId="50"/>
    <cellStyle name="Énfasis6" xfId="1" builtinId="49"/>
    <cellStyle name="Normal" xfId="0" builtinId="0"/>
    <cellStyle name="Normal 2 3" xfId="3" xr:uid="{876B4A23-47E9-498C-BD7F-DCE5554F7E84}"/>
  </cellStyles>
  <dxfs count="4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#,##0.00\ &quot;€&quot;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#,##0.0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#,##0.00\ &quot;€&quot;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#,##0.00\ &quot;€&quot;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#,##0.00\ &quot;€&quot;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#,##0.00\ &quot;€&quot;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47626</xdr:colOff>
      <xdr:row>0</xdr:row>
      <xdr:rowOff>161925</xdr:rowOff>
    </xdr:from>
    <xdr:to>
      <xdr:col>1</xdr:col>
      <xdr:colOff>666749</xdr:colOff>
      <xdr:row>0</xdr:row>
      <xdr:rowOff>647700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07DD4E34-E70A-4393-B306-5C596EDF4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161925"/>
          <a:ext cx="2657473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76202</xdr:colOff>
      <xdr:row>0</xdr:row>
      <xdr:rowOff>161925</xdr:rowOff>
    </xdr:from>
    <xdr:to>
      <xdr:col>2</xdr:col>
      <xdr:colOff>438150</xdr:colOff>
      <xdr:row>0</xdr:row>
      <xdr:rowOff>647700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0A371859-8D36-4874-B291-40BC84A5C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2" y="161925"/>
          <a:ext cx="2905123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42413B2-A417-4169-B9A8-C5F16698DF7F}" name="Tabla4" displayName="Tabla4" ref="A9:D26" totalsRowShown="0" headerRowDxfId="48" dataDxfId="47">
  <autoFilter ref="A9:D26" xr:uid="{469BA776-50F5-4C41-8EDD-C15C23F97608}"/>
  <tableColumns count="4">
    <tableColumn id="1" xr3:uid="{CEA70B63-3C01-4BFA-9276-37CD2995A45C}" name="Proxectos concedidos por convocatoria" dataDxfId="46"/>
    <tableColumn id="2" xr3:uid="{3F8B5952-736C-4438-B926-A2D1FC55FDEE}" name="Nº proxectos" dataDxfId="45"/>
    <tableColumn id="3" xr3:uid="{71C0C032-FB4B-4FB5-BDCC-E782686DD7A8}" name="Orzamento total" dataDxfId="44"/>
    <tableColumn id="4" xr3:uid="{D8233BE0-1EE6-4792-B0D5-E9C8BAE73170}" name="Orzamento UVigo" dataDxfId="43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3E03547-FD79-4A2E-9E96-BA15D87822BA}" name="Tabla7" displayName="Tabla7" ref="J29:P46" totalsRowShown="0" headerRowDxfId="42" dataDxfId="41">
  <autoFilter ref="J29:P46" xr:uid="{BDA15C44-BB4A-4ACD-A568-5D445492EDB2}"/>
  <tableColumns count="7">
    <tableColumn id="1" xr3:uid="{BABCC9B9-22A5-48B6-87EB-0A1441C59FAF}" name="Código grupo" dataDxfId="40"/>
    <tableColumn id="2" xr3:uid="{37A899A2-108E-48E5-BE56-E8A09055F7D2}" name="Nome grupo" dataDxfId="39"/>
    <tableColumn id="3" xr3:uid="{0A07F68A-CDE3-41FA-A616-6750FCC3B942}" name="Homes" dataDxfId="38"/>
    <tableColumn id="4" xr3:uid="{FE8384AB-CF89-4165-BB51-E04A865DE788}" name="Mulleres" dataDxfId="37"/>
    <tableColumn id="5" xr3:uid="{3412C19B-72A1-4B51-92C8-BFA8C13E34FD}" name="Total" dataDxfId="36"/>
    <tableColumn id="6" xr3:uid="{2EAF9CAB-9EE1-442E-BBB0-63DE9D351684}" name="Orzamento total" dataDxfId="35"/>
    <tableColumn id="7" xr3:uid="{E7331F10-02B5-4242-9DFF-88B45A855BC8}" name="Orzamento Uvigo" dataDxfId="34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55DBC24-E5A9-4356-8722-7B81BC3E348B}" name="Tabla8" displayName="Tabla8" ref="F10:O17" totalsRowShown="0" headerRowDxfId="33" dataDxfId="32">
  <autoFilter ref="F10:O17" xr:uid="{6F223BA3-DD9F-4951-A1C4-3FDCB5287F0C}"/>
  <tableColumns count="10">
    <tableColumn id="1" xr3:uid="{0E670DA9-3D9D-4266-8AA5-E99A96F3C4F4}" name="Proxectos segundo IP, por ámbito e sexo" dataDxfId="31"/>
    <tableColumn id="2" xr3:uid="{5EDBB187-9F02-478B-9285-D547B53735FD}" name="Muller" dataDxfId="30"/>
    <tableColumn id="3" xr3:uid="{D191BFBB-A2AB-4E37-90B2-8A40CD26B01D}" name="Home" dataDxfId="29"/>
    <tableColumn id="4" xr3:uid="{A2085138-E80E-4A4A-AF62-0E325703AF39}" name="Muller " dataDxfId="28"/>
    <tableColumn id="5" xr3:uid="{BC0E6586-0294-45AA-8BA1-C5103A72915A}" name="Home " dataDxfId="27"/>
    <tableColumn id="6" xr3:uid="{40B76EAC-35D2-4CDD-86EA-3DB556F90FB1}" name="Home  " dataDxfId="26"/>
    <tableColumn id="7" xr3:uid="{9B70F506-232C-43D5-8D44-BADE6B5518F3}" name="Muller  " dataDxfId="25"/>
    <tableColumn id="8" xr3:uid="{8505C765-FCF1-43D0-B0A9-F8AD5DC2F14F}" name="Home   " dataDxfId="24"/>
    <tableColumn id="9" xr3:uid="{E2B6A789-04F0-4B47-8E87-255A39BA5B07}" name="Muller   " dataDxfId="23"/>
    <tableColumn id="10" xr3:uid="{DAF3E15B-94AB-48F5-BC3F-4C2FE0D6C19B}" name="Total" dataDxfId="22">
      <calculatedColumnFormula>SUM(Tabla8[[#This Row],[Muller]:[Muller   ]])</calculatedColumnFormula>
    </tableColumn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EFEE832-95B4-40B6-867B-AFC41E11D5EB}" name="Tabla6" displayName="Tabla6" ref="A30:G42" totalsRowShown="0" headerRowDxfId="21" dataDxfId="20">
  <autoFilter ref="A30:G42" xr:uid="{10A726A2-391B-4399-A1F5-3F78A26D5338}"/>
  <tableColumns count="7">
    <tableColumn id="1" xr3:uid="{2AF34022-EA06-4E38-A736-49BEA4BD3EB2}" name="Campus" dataDxfId="19"/>
    <tableColumn id="2" xr3:uid="{DFF0A6EC-DAB5-4AA9-A79A-898E86D17832}" name="Centro" dataDxfId="18"/>
    <tableColumn id="3" xr3:uid="{A8561791-160C-463D-A1E4-9173A209FD87}" name="Homes" dataDxfId="17"/>
    <tableColumn id="4" xr3:uid="{8013CB2B-443E-4B4D-895B-A26A6B9CECE8}" name="Mulleres" dataDxfId="16"/>
    <tableColumn id="5" xr3:uid="{AE1DD7C1-4397-4FF8-B2BB-D8B6086B05AC}" name="Total" dataDxfId="15"/>
    <tableColumn id="6" xr3:uid="{F5BD9025-A8BB-4340-A38E-B74CCF1D8499}" name="Orzamento total" dataDxfId="14"/>
    <tableColumn id="7" xr3:uid="{1B523F2A-A5FE-44E0-A106-1E22F692AAFC}" name="Orzamento UVigo" dataDxfId="13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FFD96C-0D8A-4A24-92C7-D2D2C714763C}" name="Tabla2" displayName="Tabla2" ref="A30:D46" totalsRowShown="0" headerRowDxfId="12" dataDxfId="11">
  <autoFilter ref="A30:D46" xr:uid="{A8E070CF-FEFE-42E7-A61F-A058108E8F35}"/>
  <tableColumns count="4">
    <tableColumn id="1" xr3:uid="{5516874B-3DA6-4004-A21F-219C22967B70}" name="Participantes por categoría" dataDxfId="10"/>
    <tableColumn id="2" xr3:uid="{0942DB93-7C5E-4CF2-9A17-54FC1BD5D82A}" name="Homes" dataDxfId="9"/>
    <tableColumn id="3" xr3:uid="{31AA8B18-5057-4852-A879-1DFE649E9729}" name="Mulleres" dataDxfId="8"/>
    <tableColumn id="4" xr3:uid="{A7D361EF-6E5C-440E-8B4E-C946457AD897}" name="Total" dataDxfId="7">
      <calculatedColumnFormula>SUM(Tabla2[[#This Row],[Homes]:[Mulleres]])</calculatedColumnFormula>
    </tableColumn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51235C2-D386-4225-9B57-9A6F446C9D3E}" name="Tabla3" displayName="Tabla3" ref="H30:L98" totalsRowShown="0" headerRowDxfId="6" dataDxfId="5">
  <autoFilter ref="H30:L98" xr:uid="{AAFB5152-20EC-4C13-8B29-B327FD37ADBD}"/>
  <tableColumns count="5">
    <tableColumn id="1" xr3:uid="{1E187C24-C8F0-4771-811D-AF4EDA4D1006}" name="Cód_G.I." dataDxfId="4"/>
    <tableColumn id="2" xr3:uid="{61C488BD-BE2C-4AE0-9CBB-20D876C646B6}" name="Nome_G.I." dataDxfId="3"/>
    <tableColumn id="3" xr3:uid="{83E7A94C-B352-4533-904F-E67419A65CC6}" name="Homes" dataDxfId="2"/>
    <tableColumn id="4" xr3:uid="{B8057826-9121-4CCF-9341-D438ADA99F4A}" name="Mulleres" dataDxfId="1"/>
    <tableColumn id="5" xr3:uid="{2AE28D4B-6E97-4649-B150-98EC1CC944D1}" name="Total" dataDxfId="0">
      <calculatedColumnFormula>SUM(Tabla3[[#This Row],[Homes]:[Mulleres]])</calculatedColumn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D7B03-EC6A-4FCB-8C34-61B6A945B7C0}">
  <dimension ref="A1:Q46"/>
  <sheetViews>
    <sheetView tabSelected="1" workbookViewId="0">
      <selection activeCell="D4" sqref="D4"/>
    </sheetView>
  </sheetViews>
  <sheetFormatPr baseColWidth="10" defaultRowHeight="15" x14ac:dyDescent="0.25"/>
  <cols>
    <col min="1" max="1" width="30.5703125" customWidth="1"/>
    <col min="2" max="2" width="20.85546875" bestFit="1" customWidth="1"/>
    <col min="3" max="3" width="17.7109375" bestFit="1" customWidth="1"/>
    <col min="4" max="4" width="19.140625" bestFit="1" customWidth="1"/>
    <col min="5" max="5" width="19.140625" customWidth="1"/>
    <col min="6" max="6" width="39.7109375" bestFit="1" customWidth="1"/>
    <col min="7" max="7" width="22" bestFit="1" customWidth="1"/>
    <col min="8" max="8" width="10.85546875" bestFit="1" customWidth="1"/>
    <col min="9" max="9" width="9.85546875" customWidth="1"/>
    <col min="10" max="10" width="18.42578125" bestFit="1" customWidth="1"/>
    <col min="12" max="12" width="17.7109375" bestFit="1" customWidth="1"/>
    <col min="13" max="13" width="25.42578125" customWidth="1"/>
    <col min="15" max="15" width="17.7109375" bestFit="1" customWidth="1"/>
    <col min="16" max="16" width="18.85546875" bestFit="1" customWidth="1"/>
  </cols>
  <sheetData>
    <row r="1" spans="1:17" s="8" customFormat="1" ht="63" customHeight="1" thickBot="1" x14ac:dyDescent="0.3">
      <c r="A1" s="1"/>
      <c r="B1" s="2"/>
      <c r="C1" s="3"/>
      <c r="D1" s="3"/>
      <c r="E1" s="3"/>
      <c r="F1" s="3"/>
      <c r="G1" s="3"/>
      <c r="H1" s="3"/>
      <c r="I1" s="3"/>
      <c r="J1" s="30" t="s">
        <v>0</v>
      </c>
      <c r="K1" s="30"/>
      <c r="L1" s="30"/>
      <c r="M1" s="30"/>
      <c r="N1" s="6"/>
      <c r="O1" s="6"/>
    </row>
    <row r="2" spans="1:17" s="8" customFormat="1" ht="15" customHeight="1" x14ac:dyDescent="0.25">
      <c r="A2" s="9"/>
      <c r="B2" s="10"/>
      <c r="C2" s="11"/>
      <c r="D2" s="11"/>
      <c r="E2" s="11"/>
      <c r="F2" s="11"/>
      <c r="G2" s="11"/>
      <c r="H2" s="11"/>
      <c r="I2" s="11"/>
      <c r="J2" s="12"/>
      <c r="K2" s="13"/>
      <c r="L2" s="13"/>
      <c r="M2" s="14"/>
      <c r="N2" s="14"/>
      <c r="O2" s="14"/>
      <c r="P2" s="14"/>
      <c r="Q2" s="14"/>
    </row>
    <row r="3" spans="1:17" s="8" customFormat="1" ht="15" customHeight="1" x14ac:dyDescent="0.25">
      <c r="A3" s="15" t="s">
        <v>172</v>
      </c>
      <c r="B3" s="10"/>
      <c r="C3" s="11"/>
      <c r="D3" s="11"/>
      <c r="E3" s="11"/>
      <c r="F3" s="11"/>
      <c r="G3" s="11"/>
      <c r="H3" s="11"/>
      <c r="I3" s="11"/>
      <c r="J3" s="12"/>
      <c r="K3" s="13"/>
      <c r="L3" s="13"/>
      <c r="M3" s="14"/>
      <c r="N3" s="14"/>
      <c r="O3" s="14"/>
      <c r="P3" s="14"/>
      <c r="Q3" s="14"/>
    </row>
    <row r="4" spans="1:17" s="8" customFormat="1" ht="15" customHeight="1" x14ac:dyDescent="0.25">
      <c r="A4" s="16" t="s">
        <v>3</v>
      </c>
      <c r="B4" s="10"/>
      <c r="C4" s="11"/>
      <c r="D4" s="11"/>
      <c r="E4" s="11"/>
      <c r="F4" s="11"/>
      <c r="G4" s="11"/>
      <c r="H4" s="11"/>
      <c r="I4" s="11"/>
      <c r="J4" s="12"/>
      <c r="K4" s="13"/>
      <c r="L4" s="13"/>
      <c r="M4" s="14"/>
      <c r="N4" s="14"/>
      <c r="O4" s="14"/>
      <c r="P4" s="14"/>
      <c r="Q4" s="14"/>
    </row>
    <row r="5" spans="1:17" s="8" customFormat="1" ht="15" customHeight="1" x14ac:dyDescent="0.25">
      <c r="A5" s="17" t="s">
        <v>4</v>
      </c>
      <c r="B5" s="10"/>
      <c r="C5" s="11"/>
      <c r="D5" s="11"/>
      <c r="E5" s="11"/>
      <c r="F5" s="11"/>
      <c r="G5" s="11"/>
      <c r="H5" s="11"/>
      <c r="I5" s="11"/>
      <c r="J5" s="12"/>
      <c r="K5" s="13"/>
      <c r="L5" s="13"/>
      <c r="M5" s="14"/>
      <c r="N5" s="14"/>
      <c r="O5" s="14"/>
      <c r="P5" s="14"/>
      <c r="Q5" s="14"/>
    </row>
    <row r="9" spans="1:17" ht="15.75" x14ac:dyDescent="0.25">
      <c r="A9" s="11" t="s">
        <v>173</v>
      </c>
      <c r="B9" s="11" t="s">
        <v>174</v>
      </c>
      <c r="C9" s="11" t="s">
        <v>175</v>
      </c>
      <c r="D9" s="11" t="s">
        <v>176</v>
      </c>
      <c r="E9" s="11"/>
      <c r="F9" s="11"/>
      <c r="G9" s="24" t="s">
        <v>6</v>
      </c>
      <c r="H9" s="25" t="s">
        <v>7</v>
      </c>
      <c r="I9" s="25"/>
      <c r="J9" s="24" t="s">
        <v>8</v>
      </c>
      <c r="K9" s="31" t="s">
        <v>177</v>
      </c>
      <c r="L9" s="31"/>
      <c r="M9" s="31" t="s">
        <v>10</v>
      </c>
      <c r="N9" s="31"/>
      <c r="O9" s="11"/>
    </row>
    <row r="10" spans="1:17" x14ac:dyDescent="0.25">
      <c r="A10" s="11" t="s">
        <v>178</v>
      </c>
      <c r="B10" s="11">
        <v>1</v>
      </c>
      <c r="C10" s="26">
        <v>444702.7</v>
      </c>
      <c r="D10" s="26">
        <v>63076.5</v>
      </c>
      <c r="E10" s="26"/>
      <c r="F10" s="11" t="s">
        <v>179</v>
      </c>
      <c r="G10" s="27" t="s">
        <v>180</v>
      </c>
      <c r="H10" s="27" t="s">
        <v>181</v>
      </c>
      <c r="I10" s="27" t="s">
        <v>182</v>
      </c>
      <c r="J10" s="27" t="s">
        <v>183</v>
      </c>
      <c r="K10" s="27" t="s">
        <v>184</v>
      </c>
      <c r="L10" s="27" t="s">
        <v>185</v>
      </c>
      <c r="M10" s="27" t="s">
        <v>186</v>
      </c>
      <c r="N10" s="27" t="s">
        <v>187</v>
      </c>
      <c r="O10" s="27" t="s">
        <v>36</v>
      </c>
    </row>
    <row r="11" spans="1:17" x14ac:dyDescent="0.25">
      <c r="A11" s="11" t="s">
        <v>188</v>
      </c>
      <c r="B11" s="11">
        <v>1</v>
      </c>
      <c r="C11" s="26">
        <v>31578.94</v>
      </c>
      <c r="D11" s="26">
        <v>18378.939999999999</v>
      </c>
      <c r="E11" s="26"/>
      <c r="F11" s="11" t="s">
        <v>21</v>
      </c>
      <c r="G11" s="11">
        <v>1</v>
      </c>
      <c r="H11" s="11">
        <v>1</v>
      </c>
      <c r="I11" s="11"/>
      <c r="J11" s="11"/>
      <c r="K11" s="11">
        <v>1</v>
      </c>
      <c r="L11" s="11">
        <v>2</v>
      </c>
      <c r="M11" s="11">
        <v>2</v>
      </c>
      <c r="N11" s="11">
        <v>1</v>
      </c>
      <c r="O11" s="11">
        <f>SUM(Tabla8[[#This Row],[Muller]:[Muller   ]])</f>
        <v>8</v>
      </c>
    </row>
    <row r="12" spans="1:17" x14ac:dyDescent="0.25">
      <c r="A12" s="11" t="s">
        <v>189</v>
      </c>
      <c r="B12" s="11">
        <v>2</v>
      </c>
      <c r="C12" s="26">
        <v>800000</v>
      </c>
      <c r="D12" s="26">
        <v>178480</v>
      </c>
      <c r="E12" s="26"/>
      <c r="F12" s="11" t="s">
        <v>190</v>
      </c>
      <c r="G12" s="11"/>
      <c r="H12" s="11">
        <v>1</v>
      </c>
      <c r="I12" s="11"/>
      <c r="J12" s="11"/>
      <c r="K12" s="11"/>
      <c r="L12" s="11"/>
      <c r="M12" s="11"/>
      <c r="N12" s="11"/>
      <c r="O12" s="11">
        <f>SUM(Tabla8[[#This Row],[Muller]:[Muller   ]])</f>
        <v>1</v>
      </c>
    </row>
    <row r="13" spans="1:17" x14ac:dyDescent="0.25">
      <c r="A13" s="11" t="s">
        <v>191</v>
      </c>
      <c r="B13" s="11">
        <v>1</v>
      </c>
      <c r="C13" s="26">
        <v>60000</v>
      </c>
      <c r="D13" s="26">
        <v>60000</v>
      </c>
      <c r="E13" s="26"/>
      <c r="F13" s="11" t="s">
        <v>29</v>
      </c>
      <c r="G13" s="11"/>
      <c r="H13" s="11"/>
      <c r="I13" s="11"/>
      <c r="J13" s="11"/>
      <c r="K13" s="11">
        <v>1</v>
      </c>
      <c r="L13" s="11"/>
      <c r="M13" s="11"/>
      <c r="N13" s="11"/>
      <c r="O13" s="11">
        <f>SUM(Tabla8[[#This Row],[Muller]:[Muller   ]])</f>
        <v>1</v>
      </c>
    </row>
    <row r="14" spans="1:17" x14ac:dyDescent="0.25">
      <c r="A14" s="11" t="s">
        <v>192</v>
      </c>
      <c r="B14" s="11">
        <v>1</v>
      </c>
      <c r="C14" s="26">
        <v>1865317.09</v>
      </c>
      <c r="D14" s="26">
        <v>169878.55</v>
      </c>
      <c r="E14" s="26"/>
      <c r="F14" s="11" t="s">
        <v>30</v>
      </c>
      <c r="G14" s="11"/>
      <c r="H14" s="11"/>
      <c r="I14" s="11"/>
      <c r="J14" s="11"/>
      <c r="K14" s="11">
        <v>1</v>
      </c>
      <c r="L14" s="11"/>
      <c r="M14" s="11"/>
      <c r="N14" s="11"/>
      <c r="O14" s="11">
        <f>SUM(Tabla8[[#This Row],[Muller]:[Muller   ]])</f>
        <v>1</v>
      </c>
    </row>
    <row r="15" spans="1:17" x14ac:dyDescent="0.25">
      <c r="A15" s="11" t="s">
        <v>193</v>
      </c>
      <c r="B15" s="11">
        <v>1</v>
      </c>
      <c r="C15" s="26">
        <v>60000</v>
      </c>
      <c r="D15" s="26">
        <v>60000</v>
      </c>
      <c r="E15" s="26"/>
      <c r="F15" s="11" t="s">
        <v>33</v>
      </c>
      <c r="G15" s="11"/>
      <c r="H15" s="11"/>
      <c r="I15" s="11">
        <v>1</v>
      </c>
      <c r="J15" s="11">
        <v>3</v>
      </c>
      <c r="K15" s="11"/>
      <c r="L15" s="11">
        <v>2</v>
      </c>
      <c r="M15" s="11">
        <v>1</v>
      </c>
      <c r="N15" s="11"/>
      <c r="O15" s="11">
        <f>SUM(Tabla8[[#This Row],[Muller]:[Muller   ]])</f>
        <v>7</v>
      </c>
    </row>
    <row r="16" spans="1:17" x14ac:dyDescent="0.25">
      <c r="A16" s="11" t="s">
        <v>194</v>
      </c>
      <c r="B16" s="11">
        <v>2</v>
      </c>
      <c r="C16" s="26">
        <v>110000</v>
      </c>
      <c r="D16" s="26">
        <v>55000</v>
      </c>
      <c r="E16" s="26"/>
      <c r="F16" s="11" t="s">
        <v>34</v>
      </c>
      <c r="G16" s="11"/>
      <c r="H16" s="11"/>
      <c r="I16" s="11"/>
      <c r="J16" s="11"/>
      <c r="K16" s="11">
        <v>1</v>
      </c>
      <c r="L16" s="11"/>
      <c r="M16" s="11"/>
      <c r="N16" s="11"/>
      <c r="O16" s="11">
        <f>SUM(Tabla8[[#This Row],[Muller]:[Muller   ]])</f>
        <v>1</v>
      </c>
    </row>
    <row r="17" spans="1:16" x14ac:dyDescent="0.25">
      <c r="A17" s="11" t="s">
        <v>195</v>
      </c>
      <c r="B17" s="11">
        <v>1</v>
      </c>
      <c r="C17" s="26">
        <v>880491.23</v>
      </c>
      <c r="D17" s="26">
        <v>70363.199999999997</v>
      </c>
      <c r="E17" s="26"/>
      <c r="F17" s="28" t="s">
        <v>36</v>
      </c>
      <c r="G17" s="28">
        <f t="shared" ref="G17:N17" si="0">SUBTOTAL(109,G11:G16)</f>
        <v>1</v>
      </c>
      <c r="H17" s="28">
        <f t="shared" si="0"/>
        <v>2</v>
      </c>
      <c r="I17" s="28">
        <f t="shared" si="0"/>
        <v>1</v>
      </c>
      <c r="J17" s="28">
        <f t="shared" si="0"/>
        <v>3</v>
      </c>
      <c r="K17" s="28">
        <f t="shared" si="0"/>
        <v>4</v>
      </c>
      <c r="L17" s="28">
        <f t="shared" si="0"/>
        <v>4</v>
      </c>
      <c r="M17" s="28">
        <f t="shared" si="0"/>
        <v>3</v>
      </c>
      <c r="N17" s="28">
        <f t="shared" si="0"/>
        <v>1</v>
      </c>
      <c r="O17" s="28">
        <f>SUM(Tabla8[[#This Row],[Muller]:[Muller   ]])</f>
        <v>19</v>
      </c>
    </row>
    <row r="18" spans="1:16" x14ac:dyDescent="0.25">
      <c r="A18" s="11" t="s">
        <v>196</v>
      </c>
      <c r="B18" s="11">
        <v>1</v>
      </c>
      <c r="C18" s="26">
        <v>400000</v>
      </c>
      <c r="D18" s="26">
        <v>56945</v>
      </c>
      <c r="E18" s="26"/>
    </row>
    <row r="19" spans="1:16" x14ac:dyDescent="0.25">
      <c r="A19" s="11" t="s">
        <v>197</v>
      </c>
      <c r="B19" s="11">
        <v>1</v>
      </c>
      <c r="C19" s="26">
        <v>22968</v>
      </c>
      <c r="D19" s="26">
        <v>22968</v>
      </c>
      <c r="E19" s="26"/>
    </row>
    <row r="20" spans="1:16" x14ac:dyDescent="0.25">
      <c r="A20" s="11" t="s">
        <v>198</v>
      </c>
      <c r="B20" s="11">
        <v>1</v>
      </c>
      <c r="C20" s="26">
        <v>15000</v>
      </c>
      <c r="D20" s="26">
        <v>15000</v>
      </c>
      <c r="E20" s="26"/>
    </row>
    <row r="21" spans="1:16" x14ac:dyDescent="0.25">
      <c r="A21" s="11" t="s">
        <v>199</v>
      </c>
      <c r="B21" s="11">
        <v>1</v>
      </c>
      <c r="C21" s="26">
        <v>124968</v>
      </c>
      <c r="D21" s="26">
        <v>0</v>
      </c>
      <c r="E21" s="26"/>
    </row>
    <row r="22" spans="1:16" x14ac:dyDescent="0.25">
      <c r="A22" s="11" t="s">
        <v>200</v>
      </c>
      <c r="B22" s="11">
        <v>1</v>
      </c>
      <c r="C22" s="26">
        <v>55000</v>
      </c>
      <c r="D22" s="26">
        <v>27500</v>
      </c>
      <c r="E22" s="26"/>
    </row>
    <row r="23" spans="1:16" x14ac:dyDescent="0.25">
      <c r="A23" s="11" t="s">
        <v>201</v>
      </c>
      <c r="B23" s="11">
        <v>2</v>
      </c>
      <c r="C23" s="26">
        <v>1011400</v>
      </c>
      <c r="D23" s="26">
        <v>780970</v>
      </c>
      <c r="E23" s="26"/>
    </row>
    <row r="24" spans="1:16" x14ac:dyDescent="0.25">
      <c r="A24" s="11" t="s">
        <v>202</v>
      </c>
      <c r="B24" s="11">
        <v>1</v>
      </c>
      <c r="C24" s="26">
        <v>144505</v>
      </c>
      <c r="D24" s="26">
        <v>144505</v>
      </c>
      <c r="E24" s="26"/>
    </row>
    <row r="25" spans="1:16" x14ac:dyDescent="0.25">
      <c r="A25" s="11" t="s">
        <v>203</v>
      </c>
      <c r="B25" s="11">
        <v>1</v>
      </c>
      <c r="C25" s="26">
        <v>54650</v>
      </c>
      <c r="D25" s="26">
        <v>1000</v>
      </c>
      <c r="E25" s="26"/>
    </row>
    <row r="26" spans="1:16" x14ac:dyDescent="0.25">
      <c r="A26" s="28" t="s">
        <v>36</v>
      </c>
      <c r="B26" s="28">
        <f>SUBTOTAL(109,B10:B25)</f>
        <v>19</v>
      </c>
      <c r="C26" s="29">
        <f>SUBTOTAL(109,C10:C25)</f>
        <v>6080580.9600000009</v>
      </c>
      <c r="D26" s="29">
        <f>SUBTOTAL(109,D10:D25)</f>
        <v>1724065.19</v>
      </c>
      <c r="E26" s="26"/>
    </row>
    <row r="29" spans="1:16" ht="15.75" x14ac:dyDescent="0.25">
      <c r="A29" s="24" t="s">
        <v>204</v>
      </c>
      <c r="B29" s="24"/>
      <c r="J29" s="11" t="s">
        <v>205</v>
      </c>
      <c r="K29" s="11" t="s">
        <v>206</v>
      </c>
      <c r="L29" s="11" t="s">
        <v>13</v>
      </c>
      <c r="M29" s="11" t="s">
        <v>14</v>
      </c>
      <c r="N29" s="11" t="s">
        <v>36</v>
      </c>
      <c r="O29" s="11" t="s">
        <v>175</v>
      </c>
      <c r="P29" s="11" t="s">
        <v>207</v>
      </c>
    </row>
    <row r="30" spans="1:16" x14ac:dyDescent="0.25">
      <c r="A30" s="11" t="s">
        <v>208</v>
      </c>
      <c r="B30" s="11" t="s">
        <v>209</v>
      </c>
      <c r="C30" s="11" t="s">
        <v>13</v>
      </c>
      <c r="D30" s="11" t="s">
        <v>14</v>
      </c>
      <c r="E30" s="11" t="s">
        <v>36</v>
      </c>
      <c r="F30" s="26" t="s">
        <v>175</v>
      </c>
      <c r="G30" s="26" t="s">
        <v>176</v>
      </c>
      <c r="J30" s="11" t="s">
        <v>44</v>
      </c>
      <c r="K30" s="11" t="s">
        <v>45</v>
      </c>
      <c r="L30" s="11">
        <v>1</v>
      </c>
      <c r="M30" s="11"/>
      <c r="N30" s="11">
        <v>1</v>
      </c>
      <c r="O30" s="26">
        <v>22968</v>
      </c>
      <c r="P30" s="26">
        <v>22968</v>
      </c>
    </row>
    <row r="31" spans="1:16" x14ac:dyDescent="0.25">
      <c r="A31" s="11" t="s">
        <v>210</v>
      </c>
      <c r="B31" s="11" t="s">
        <v>211</v>
      </c>
      <c r="C31" s="11">
        <v>3</v>
      </c>
      <c r="D31" s="11"/>
      <c r="E31" s="11">
        <v>3</v>
      </c>
      <c r="F31" s="26">
        <v>165000</v>
      </c>
      <c r="G31" s="26">
        <v>82500</v>
      </c>
      <c r="J31" s="11" t="s">
        <v>50</v>
      </c>
      <c r="K31" s="11" t="s">
        <v>51</v>
      </c>
      <c r="L31" s="11">
        <v>1</v>
      </c>
      <c r="M31" s="11"/>
      <c r="N31" s="11">
        <v>1</v>
      </c>
      <c r="O31" s="26">
        <v>500000</v>
      </c>
      <c r="P31" s="26">
        <v>445000</v>
      </c>
    </row>
    <row r="32" spans="1:16" x14ac:dyDescent="0.25">
      <c r="A32" s="11" t="s">
        <v>210</v>
      </c>
      <c r="B32" s="11" t="s">
        <v>212</v>
      </c>
      <c r="C32" s="11">
        <v>1</v>
      </c>
      <c r="D32" s="11"/>
      <c r="E32" s="11">
        <v>1</v>
      </c>
      <c r="F32" s="26">
        <v>400000</v>
      </c>
      <c r="G32" s="26">
        <v>89186</v>
      </c>
      <c r="J32" s="11" t="s">
        <v>62</v>
      </c>
      <c r="K32" s="11" t="s">
        <v>63</v>
      </c>
      <c r="L32" s="11">
        <v>1</v>
      </c>
      <c r="M32" s="11"/>
      <c r="N32" s="11">
        <v>1</v>
      </c>
      <c r="O32" s="26">
        <v>400000</v>
      </c>
      <c r="P32" s="26">
        <v>89294</v>
      </c>
    </row>
    <row r="33" spans="1:16" x14ac:dyDescent="0.25">
      <c r="A33" s="11" t="s">
        <v>210</v>
      </c>
      <c r="B33" s="11" t="s">
        <v>213</v>
      </c>
      <c r="C33" s="11"/>
      <c r="D33" s="11">
        <v>2</v>
      </c>
      <c r="E33" s="11">
        <v>2</v>
      </c>
      <c r="F33" s="26">
        <v>460000</v>
      </c>
      <c r="G33" s="26">
        <v>116945</v>
      </c>
      <c r="J33" s="11" t="s">
        <v>90</v>
      </c>
      <c r="K33" s="11" t="s">
        <v>91</v>
      </c>
      <c r="L33" s="11">
        <v>1</v>
      </c>
      <c r="M33" s="11"/>
      <c r="N33" s="11">
        <v>1</v>
      </c>
      <c r="O33" s="26">
        <v>511400</v>
      </c>
      <c r="P33" s="26">
        <v>335970</v>
      </c>
    </row>
    <row r="34" spans="1:16" x14ac:dyDescent="0.25">
      <c r="A34" s="11" t="s">
        <v>210</v>
      </c>
      <c r="B34" s="11" t="s">
        <v>214</v>
      </c>
      <c r="C34" s="11"/>
      <c r="D34" s="11">
        <v>1</v>
      </c>
      <c r="E34" s="11">
        <v>1</v>
      </c>
      <c r="F34" s="26">
        <v>54650</v>
      </c>
      <c r="G34" s="26">
        <v>1000</v>
      </c>
      <c r="J34" s="11" t="s">
        <v>94</v>
      </c>
      <c r="K34" s="11" t="s">
        <v>95</v>
      </c>
      <c r="L34" s="11">
        <v>1</v>
      </c>
      <c r="M34" s="11"/>
      <c r="N34" s="11">
        <v>1</v>
      </c>
      <c r="O34" s="26">
        <v>444702.7</v>
      </c>
      <c r="P34" s="26">
        <v>63076.5</v>
      </c>
    </row>
    <row r="35" spans="1:16" x14ac:dyDescent="0.25">
      <c r="A35" s="11" t="s">
        <v>215</v>
      </c>
      <c r="B35" s="11" t="s">
        <v>216</v>
      </c>
      <c r="C35" s="11">
        <v>1</v>
      </c>
      <c r="D35" s="11"/>
      <c r="E35" s="11">
        <v>1</v>
      </c>
      <c r="F35" s="26">
        <v>144505</v>
      </c>
      <c r="G35" s="26">
        <v>144505</v>
      </c>
      <c r="J35" s="11" t="s">
        <v>96</v>
      </c>
      <c r="K35" s="11" t="s">
        <v>97</v>
      </c>
      <c r="L35" s="11">
        <v>1</v>
      </c>
      <c r="M35" s="11"/>
      <c r="N35" s="11">
        <v>1</v>
      </c>
      <c r="O35" s="26">
        <v>60000</v>
      </c>
      <c r="P35" s="26">
        <v>60000</v>
      </c>
    </row>
    <row r="36" spans="1:16" x14ac:dyDescent="0.25">
      <c r="A36" s="11" t="s">
        <v>215</v>
      </c>
      <c r="B36" s="11" t="s">
        <v>217</v>
      </c>
      <c r="C36" s="11">
        <v>1</v>
      </c>
      <c r="D36" s="11">
        <v>2</v>
      </c>
      <c r="E36" s="11">
        <v>3</v>
      </c>
      <c r="F36" s="26">
        <v>171546.94</v>
      </c>
      <c r="G36" s="26">
        <v>33378.94</v>
      </c>
      <c r="J36" s="11" t="s">
        <v>112</v>
      </c>
      <c r="K36" s="11" t="s">
        <v>113</v>
      </c>
      <c r="L36" s="11"/>
      <c r="M36" s="11">
        <v>1</v>
      </c>
      <c r="N36" s="11">
        <v>1</v>
      </c>
      <c r="O36" s="26">
        <v>54650</v>
      </c>
      <c r="P36" s="26">
        <v>1000</v>
      </c>
    </row>
    <row r="37" spans="1:16" x14ac:dyDescent="0.25">
      <c r="A37" s="11" t="s">
        <v>215</v>
      </c>
      <c r="B37" s="11" t="s">
        <v>218</v>
      </c>
      <c r="C37" s="11">
        <v>1</v>
      </c>
      <c r="D37" s="11"/>
      <c r="E37" s="11">
        <v>1</v>
      </c>
      <c r="F37" s="26">
        <v>22968</v>
      </c>
      <c r="G37" s="26">
        <v>22968</v>
      </c>
      <c r="J37" s="11" t="s">
        <v>114</v>
      </c>
      <c r="K37" s="11" t="s">
        <v>115</v>
      </c>
      <c r="L37" s="11"/>
      <c r="M37" s="11">
        <v>1</v>
      </c>
      <c r="N37" s="11">
        <v>1</v>
      </c>
      <c r="O37" s="26">
        <v>400000</v>
      </c>
      <c r="P37" s="26">
        <v>56945</v>
      </c>
    </row>
    <row r="38" spans="1:16" x14ac:dyDescent="0.25">
      <c r="A38" s="11" t="s">
        <v>219</v>
      </c>
      <c r="B38" s="11" t="s">
        <v>220</v>
      </c>
      <c r="C38" s="11">
        <v>2</v>
      </c>
      <c r="D38" s="11">
        <v>1</v>
      </c>
      <c r="E38" s="11">
        <v>3</v>
      </c>
      <c r="F38" s="26">
        <v>2370019.79</v>
      </c>
      <c r="G38" s="26">
        <v>292955.05</v>
      </c>
      <c r="J38" s="11" t="s">
        <v>120</v>
      </c>
      <c r="K38" s="11" t="s">
        <v>121</v>
      </c>
      <c r="L38" s="11">
        <v>1</v>
      </c>
      <c r="M38" s="11"/>
      <c r="N38" s="11">
        <v>1</v>
      </c>
      <c r="O38" s="26">
        <v>15000</v>
      </c>
      <c r="P38" s="26">
        <v>15000</v>
      </c>
    </row>
    <row r="39" spans="1:16" x14ac:dyDescent="0.25">
      <c r="A39" s="11" t="s">
        <v>219</v>
      </c>
      <c r="B39" s="11" t="s">
        <v>221</v>
      </c>
      <c r="C39" s="11">
        <v>1</v>
      </c>
      <c r="D39" s="11"/>
      <c r="E39" s="11">
        <v>1</v>
      </c>
      <c r="F39" s="26">
        <v>400000</v>
      </c>
      <c r="G39" s="26">
        <v>89294</v>
      </c>
      <c r="J39" s="11" t="s">
        <v>126</v>
      </c>
      <c r="K39" s="11" t="s">
        <v>127</v>
      </c>
      <c r="L39" s="11"/>
      <c r="M39" s="11">
        <v>1</v>
      </c>
      <c r="N39" s="11">
        <v>1</v>
      </c>
      <c r="O39" s="26">
        <v>1865317.09</v>
      </c>
      <c r="P39" s="26">
        <v>169878.55</v>
      </c>
    </row>
    <row r="40" spans="1:16" x14ac:dyDescent="0.25">
      <c r="A40" s="11" t="s">
        <v>219</v>
      </c>
      <c r="B40" s="11" t="s">
        <v>222</v>
      </c>
      <c r="C40" s="11">
        <v>2</v>
      </c>
      <c r="D40" s="11"/>
      <c r="E40" s="11">
        <v>2</v>
      </c>
      <c r="F40" s="26">
        <v>1011400</v>
      </c>
      <c r="G40" s="26">
        <v>780970</v>
      </c>
      <c r="J40" s="11" t="s">
        <v>128</v>
      </c>
      <c r="K40" s="11" t="s">
        <v>129</v>
      </c>
      <c r="L40" s="11"/>
      <c r="M40" s="11">
        <v>1</v>
      </c>
      <c r="N40" s="11">
        <v>1</v>
      </c>
      <c r="O40" s="26">
        <v>880491.23</v>
      </c>
      <c r="P40" s="26">
        <v>70363.199999999997</v>
      </c>
    </row>
    <row r="41" spans="1:16" x14ac:dyDescent="0.25">
      <c r="A41" s="11" t="s">
        <v>219</v>
      </c>
      <c r="B41" s="11" t="s">
        <v>223</v>
      </c>
      <c r="C41" s="11"/>
      <c r="D41" s="11">
        <v>1</v>
      </c>
      <c r="E41" s="11">
        <v>1</v>
      </c>
      <c r="F41" s="26">
        <v>880491.23</v>
      </c>
      <c r="G41" s="26">
        <v>70363.199999999997</v>
      </c>
      <c r="J41" s="11" t="s">
        <v>134</v>
      </c>
      <c r="K41" s="11" t="s">
        <v>135</v>
      </c>
      <c r="L41" s="11">
        <v>3</v>
      </c>
      <c r="M41" s="11"/>
      <c r="N41" s="11">
        <v>3</v>
      </c>
      <c r="O41" s="26">
        <v>165000</v>
      </c>
      <c r="P41" s="26">
        <v>82500</v>
      </c>
    </row>
    <row r="42" spans="1:16" x14ac:dyDescent="0.25">
      <c r="A42" s="28" t="s">
        <v>36</v>
      </c>
      <c r="B42" s="28"/>
      <c r="C42" s="28">
        <f>SUBTOTAL(109,C31:C41)</f>
        <v>12</v>
      </c>
      <c r="D42" s="28">
        <f>SUBTOTAL(109,D31:D41)</f>
        <v>7</v>
      </c>
      <c r="E42" s="28">
        <f>SUBTOTAL(109,E31:E41)</f>
        <v>19</v>
      </c>
      <c r="F42" s="29">
        <f>SUBTOTAL(109,F31:F41)</f>
        <v>6080580.9600000009</v>
      </c>
      <c r="G42" s="29">
        <f>SUBTOTAL(109,G31:G41)</f>
        <v>1724065.19</v>
      </c>
      <c r="J42" s="11" t="s">
        <v>136</v>
      </c>
      <c r="K42" s="11" t="s">
        <v>137</v>
      </c>
      <c r="L42" s="11">
        <v>1</v>
      </c>
      <c r="M42" s="11"/>
      <c r="N42" s="11">
        <v>1</v>
      </c>
      <c r="O42" s="26">
        <v>400000</v>
      </c>
      <c r="P42" s="26">
        <v>89186</v>
      </c>
    </row>
    <row r="43" spans="1:16" x14ac:dyDescent="0.25">
      <c r="J43" s="11" t="s">
        <v>140</v>
      </c>
      <c r="K43" s="11" t="s">
        <v>141</v>
      </c>
      <c r="L43" s="11">
        <v>1</v>
      </c>
      <c r="M43" s="11"/>
      <c r="N43" s="11">
        <v>1</v>
      </c>
      <c r="O43" s="26">
        <v>144505</v>
      </c>
      <c r="P43" s="26">
        <v>144505</v>
      </c>
    </row>
    <row r="44" spans="1:16" x14ac:dyDescent="0.25">
      <c r="J44" s="11" t="s">
        <v>142</v>
      </c>
      <c r="K44" s="11" t="s">
        <v>143</v>
      </c>
      <c r="L44" s="11"/>
      <c r="M44" s="11">
        <v>2</v>
      </c>
      <c r="N44" s="11">
        <v>2</v>
      </c>
      <c r="O44" s="26">
        <v>156546.94</v>
      </c>
      <c r="P44" s="26">
        <v>18378.939999999999</v>
      </c>
    </row>
    <row r="45" spans="1:16" x14ac:dyDescent="0.25">
      <c r="J45" s="11" t="s">
        <v>144</v>
      </c>
      <c r="K45" s="11" t="s">
        <v>145</v>
      </c>
      <c r="L45" s="11"/>
      <c r="M45" s="11">
        <v>1</v>
      </c>
      <c r="N45" s="11">
        <v>1</v>
      </c>
      <c r="O45" s="26">
        <v>60000</v>
      </c>
      <c r="P45" s="26">
        <v>60000</v>
      </c>
    </row>
    <row r="46" spans="1:16" x14ac:dyDescent="0.25">
      <c r="J46" s="28" t="s">
        <v>36</v>
      </c>
      <c r="K46" s="28"/>
      <c r="L46" s="28">
        <f>SUBTOTAL(109,L30:L45)</f>
        <v>12</v>
      </c>
      <c r="M46" s="28">
        <f>SUBTOTAL(109,M30:M45)</f>
        <v>7</v>
      </c>
      <c r="N46" s="28">
        <f>SUBTOTAL(109,N30:N45)</f>
        <v>19</v>
      </c>
      <c r="O46" s="29">
        <f>SUBTOTAL(109,O30:O45)</f>
        <v>6080580.96</v>
      </c>
      <c r="P46" s="29">
        <f>SUBTOTAL(109,P30:P45)</f>
        <v>1724065.19</v>
      </c>
    </row>
  </sheetData>
  <mergeCells count="3">
    <mergeCell ref="J1:M1"/>
    <mergeCell ref="K9:L9"/>
    <mergeCell ref="M9:N9"/>
  </mergeCells>
  <pageMargins left="0.7" right="0.7" top="0.75" bottom="0.75" header="0.3" footer="0.3"/>
  <drawing r:id="rId1"/>
  <tableParts count="4">
    <tablePart r:id="rId2"/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74FAB-DE66-43FC-AB7E-F46CF6D23BB3}">
  <dimension ref="A1:T99"/>
  <sheetViews>
    <sheetView workbookViewId="0">
      <selection activeCell="E5" sqref="E5"/>
    </sheetView>
  </sheetViews>
  <sheetFormatPr baseColWidth="10" defaultRowHeight="15" x14ac:dyDescent="0.25"/>
  <cols>
    <col min="1" max="1" width="26.7109375" customWidth="1"/>
    <col min="9" max="9" width="12.42578125" customWidth="1"/>
    <col min="12" max="12" width="14.7109375" customWidth="1"/>
    <col min="19" max="19" width="14.5703125" bestFit="1" customWidth="1"/>
  </cols>
  <sheetData>
    <row r="1" spans="1:20" s="8" customFormat="1" ht="63" customHeight="1" thickBot="1" x14ac:dyDescent="0.3">
      <c r="A1" s="1"/>
      <c r="B1" s="2"/>
      <c r="C1" s="3"/>
      <c r="D1" s="3"/>
      <c r="E1" s="4"/>
      <c r="F1" s="5"/>
      <c r="G1" s="5"/>
      <c r="H1" s="6"/>
      <c r="I1" s="6"/>
      <c r="J1" s="6"/>
      <c r="K1" s="7"/>
      <c r="L1" s="7"/>
      <c r="M1" s="7"/>
      <c r="N1" s="7"/>
      <c r="O1" s="30" t="s">
        <v>0</v>
      </c>
      <c r="P1" s="30"/>
      <c r="Q1" s="30"/>
      <c r="R1" s="30"/>
      <c r="S1" s="6"/>
      <c r="T1" s="6"/>
    </row>
    <row r="2" spans="1:20" s="8" customFormat="1" ht="15" customHeight="1" x14ac:dyDescent="0.25">
      <c r="A2" s="9"/>
      <c r="B2" s="10"/>
      <c r="C2" s="11"/>
      <c r="D2" s="11"/>
      <c r="E2" s="12"/>
      <c r="F2" s="13"/>
      <c r="G2" s="13"/>
      <c r="H2" s="13"/>
      <c r="I2" s="13"/>
      <c r="J2" s="14"/>
      <c r="K2" s="14"/>
    </row>
    <row r="3" spans="1:20" s="8" customFormat="1" ht="15" customHeight="1" x14ac:dyDescent="0.25">
      <c r="A3" s="15" t="s">
        <v>1</v>
      </c>
      <c r="B3" s="10"/>
      <c r="C3" s="11"/>
      <c r="D3" s="11"/>
      <c r="E3" s="12"/>
      <c r="F3" s="13"/>
      <c r="G3" s="13"/>
      <c r="H3" s="13"/>
      <c r="I3" s="13"/>
      <c r="J3" s="14"/>
      <c r="K3" s="14"/>
    </row>
    <row r="4" spans="1:20" s="8" customFormat="1" ht="15" customHeight="1" x14ac:dyDescent="0.25">
      <c r="A4" s="15" t="s">
        <v>2</v>
      </c>
      <c r="B4" s="10"/>
      <c r="C4" s="11"/>
      <c r="D4" s="11"/>
      <c r="E4" s="12"/>
      <c r="F4" s="13"/>
      <c r="G4" s="13"/>
      <c r="H4" s="13"/>
      <c r="I4" s="13"/>
      <c r="J4" s="14"/>
      <c r="K4" s="14"/>
    </row>
    <row r="5" spans="1:20" s="8" customFormat="1" ht="15" customHeight="1" x14ac:dyDescent="0.25">
      <c r="A5" s="16" t="s">
        <v>3</v>
      </c>
      <c r="B5" s="10"/>
      <c r="C5" s="11"/>
      <c r="D5" s="11"/>
      <c r="E5" s="12"/>
      <c r="F5" s="13"/>
      <c r="G5" s="13"/>
      <c r="H5" s="13"/>
      <c r="I5" s="13"/>
      <c r="J5" s="14"/>
      <c r="K5" s="14"/>
    </row>
    <row r="6" spans="1:20" s="8" customFormat="1" ht="15" customHeight="1" x14ac:dyDescent="0.25">
      <c r="A6" s="17" t="s">
        <v>4</v>
      </c>
      <c r="B6" s="10"/>
      <c r="C6" s="11"/>
      <c r="D6" s="11"/>
      <c r="E6" s="12"/>
      <c r="F6" s="13"/>
      <c r="G6" s="13"/>
      <c r="H6" s="13"/>
      <c r="I6" s="13"/>
      <c r="J6" s="14"/>
      <c r="K6" s="14"/>
    </row>
    <row r="9" spans="1:20" x14ac:dyDescent="0.25">
      <c r="A9" s="34" t="s">
        <v>5</v>
      </c>
      <c r="B9" s="32" t="s">
        <v>6</v>
      </c>
      <c r="C9" s="32"/>
      <c r="D9" s="32"/>
      <c r="E9" s="32" t="s">
        <v>7</v>
      </c>
      <c r="F9" s="32"/>
      <c r="G9" s="32"/>
      <c r="H9" s="32" t="s">
        <v>8</v>
      </c>
      <c r="I9" s="32"/>
      <c r="J9" s="32"/>
      <c r="K9" s="32" t="s">
        <v>9</v>
      </c>
      <c r="L9" s="32"/>
      <c r="M9" s="32"/>
      <c r="N9" s="32" t="s">
        <v>10</v>
      </c>
      <c r="O9" s="32"/>
      <c r="P9" s="32"/>
      <c r="Q9" s="32" t="s">
        <v>11</v>
      </c>
      <c r="R9" s="32"/>
      <c r="S9" s="32"/>
      <c r="T9" s="32" t="s">
        <v>12</v>
      </c>
    </row>
    <row r="10" spans="1:20" ht="15.75" thickBot="1" x14ac:dyDescent="0.3">
      <c r="A10" s="35"/>
      <c r="B10" s="18" t="s">
        <v>13</v>
      </c>
      <c r="C10" s="18" t="s">
        <v>14</v>
      </c>
      <c r="D10" s="18" t="s">
        <v>15</v>
      </c>
      <c r="E10" s="18" t="s">
        <v>13</v>
      </c>
      <c r="F10" s="18" t="s">
        <v>14</v>
      </c>
      <c r="G10" s="18" t="s">
        <v>16</v>
      </c>
      <c r="H10" s="18" t="s">
        <v>13</v>
      </c>
      <c r="I10" s="18" t="s">
        <v>14</v>
      </c>
      <c r="J10" s="18" t="s">
        <v>17</v>
      </c>
      <c r="K10" s="18" t="s">
        <v>13</v>
      </c>
      <c r="L10" s="18" t="s">
        <v>14</v>
      </c>
      <c r="M10" s="18" t="s">
        <v>18</v>
      </c>
      <c r="N10" s="18" t="s">
        <v>13</v>
      </c>
      <c r="O10" s="18" t="s">
        <v>14</v>
      </c>
      <c r="P10" s="18" t="s">
        <v>19</v>
      </c>
      <c r="Q10" s="18" t="s">
        <v>13</v>
      </c>
      <c r="R10" s="18" t="s">
        <v>14</v>
      </c>
      <c r="S10" s="18" t="s">
        <v>20</v>
      </c>
      <c r="T10" s="33"/>
    </row>
    <row r="11" spans="1:20" ht="15.75" thickTop="1" x14ac:dyDescent="0.25">
      <c r="A11" s="19" t="s">
        <v>21</v>
      </c>
      <c r="B11" s="19">
        <v>2</v>
      </c>
      <c r="C11" s="19">
        <v>4</v>
      </c>
      <c r="D11" s="19">
        <v>6</v>
      </c>
      <c r="E11" s="19">
        <v>5</v>
      </c>
      <c r="F11" s="19"/>
      <c r="G11" s="19">
        <v>5</v>
      </c>
      <c r="H11" s="19"/>
      <c r="I11" s="19">
        <v>1</v>
      </c>
      <c r="J11" s="19">
        <v>1</v>
      </c>
      <c r="K11" s="19">
        <v>8</v>
      </c>
      <c r="L11" s="19">
        <v>13</v>
      </c>
      <c r="M11" s="19">
        <v>21</v>
      </c>
      <c r="N11" s="19">
        <v>48</v>
      </c>
      <c r="O11" s="19">
        <v>7</v>
      </c>
      <c r="P11" s="19">
        <v>55</v>
      </c>
      <c r="Q11" s="19"/>
      <c r="R11" s="19"/>
      <c r="S11" s="19"/>
      <c r="T11" s="19">
        <v>88</v>
      </c>
    </row>
    <row r="12" spans="1:20" x14ac:dyDescent="0.25">
      <c r="A12" s="20" t="s">
        <v>22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>
        <v>3</v>
      </c>
      <c r="S12" s="20">
        <v>3</v>
      </c>
      <c r="T12" s="20">
        <v>3</v>
      </c>
    </row>
    <row r="13" spans="1:20" x14ac:dyDescent="0.25">
      <c r="A13" s="19" t="s">
        <v>23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>
        <v>3</v>
      </c>
      <c r="R13" s="19">
        <v>3</v>
      </c>
      <c r="S13" s="19">
        <v>6</v>
      </c>
      <c r="T13" s="19">
        <v>6</v>
      </c>
    </row>
    <row r="14" spans="1:20" x14ac:dyDescent="0.25">
      <c r="A14" s="20" t="s">
        <v>24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>
        <v>1</v>
      </c>
      <c r="S14" s="20">
        <v>1</v>
      </c>
      <c r="T14" s="20">
        <v>1</v>
      </c>
    </row>
    <row r="15" spans="1:20" x14ac:dyDescent="0.25">
      <c r="A15" s="19" t="s">
        <v>25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>
        <v>4</v>
      </c>
      <c r="S15" s="19">
        <v>4</v>
      </c>
      <c r="T15" s="19">
        <v>4</v>
      </c>
    </row>
    <row r="16" spans="1:20" x14ac:dyDescent="0.25">
      <c r="A16" s="20" t="s">
        <v>26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>
        <v>3</v>
      </c>
      <c r="R16" s="20"/>
      <c r="S16" s="20">
        <v>3</v>
      </c>
      <c r="T16" s="20">
        <v>3</v>
      </c>
    </row>
    <row r="17" spans="1:20" x14ac:dyDescent="0.25">
      <c r="A17" s="19" t="s">
        <v>27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>
        <v>5</v>
      </c>
      <c r="R17" s="19">
        <v>11</v>
      </c>
      <c r="S17" s="19">
        <v>16</v>
      </c>
      <c r="T17" s="19">
        <v>16</v>
      </c>
    </row>
    <row r="18" spans="1:20" x14ac:dyDescent="0.25">
      <c r="A18" s="20" t="s">
        <v>28</v>
      </c>
      <c r="B18" s="20"/>
      <c r="C18" s="20"/>
      <c r="D18" s="20"/>
      <c r="E18" s="20"/>
      <c r="F18" s="20"/>
      <c r="G18" s="20"/>
      <c r="H18" s="20"/>
      <c r="I18" s="20"/>
      <c r="J18" s="20"/>
      <c r="K18" s="20">
        <v>4</v>
      </c>
      <c r="L18" s="20">
        <v>2</v>
      </c>
      <c r="M18" s="20">
        <v>6</v>
      </c>
      <c r="N18" s="20"/>
      <c r="O18" s="20"/>
      <c r="P18" s="20"/>
      <c r="Q18" s="20"/>
      <c r="R18" s="20"/>
      <c r="S18" s="20"/>
      <c r="T18" s="20">
        <v>6</v>
      </c>
    </row>
    <row r="19" spans="1:20" x14ac:dyDescent="0.25">
      <c r="A19" s="19" t="s">
        <v>29</v>
      </c>
      <c r="B19" s="19">
        <v>5</v>
      </c>
      <c r="C19" s="19"/>
      <c r="D19" s="19">
        <v>5</v>
      </c>
      <c r="E19" s="19"/>
      <c r="F19" s="19"/>
      <c r="G19" s="19"/>
      <c r="H19" s="19"/>
      <c r="I19" s="19"/>
      <c r="J19" s="19"/>
      <c r="K19" s="19">
        <v>4</v>
      </c>
      <c r="L19" s="19">
        <v>7</v>
      </c>
      <c r="M19" s="19">
        <v>11</v>
      </c>
      <c r="N19" s="19">
        <v>1</v>
      </c>
      <c r="O19" s="19">
        <v>2</v>
      </c>
      <c r="P19" s="19">
        <v>3</v>
      </c>
      <c r="Q19" s="19"/>
      <c r="R19" s="19"/>
      <c r="S19" s="19"/>
      <c r="T19" s="19">
        <v>19</v>
      </c>
    </row>
    <row r="20" spans="1:20" x14ac:dyDescent="0.25">
      <c r="A20" s="20" t="s">
        <v>30</v>
      </c>
      <c r="B20" s="20"/>
      <c r="C20" s="20">
        <v>1</v>
      </c>
      <c r="D20" s="20">
        <v>1</v>
      </c>
      <c r="E20" s="20"/>
      <c r="F20" s="20"/>
      <c r="G20" s="20"/>
      <c r="H20" s="20"/>
      <c r="I20" s="20">
        <v>1</v>
      </c>
      <c r="J20" s="20">
        <v>1</v>
      </c>
      <c r="K20" s="20">
        <v>2</v>
      </c>
      <c r="L20" s="20">
        <v>9</v>
      </c>
      <c r="M20" s="20">
        <v>11</v>
      </c>
      <c r="N20" s="20">
        <v>2</v>
      </c>
      <c r="O20" s="20">
        <v>4</v>
      </c>
      <c r="P20" s="20">
        <v>6</v>
      </c>
      <c r="Q20" s="20"/>
      <c r="R20" s="20"/>
      <c r="S20" s="20"/>
      <c r="T20" s="20">
        <v>19</v>
      </c>
    </row>
    <row r="21" spans="1:20" x14ac:dyDescent="0.25">
      <c r="A21" s="19" t="s">
        <v>31</v>
      </c>
      <c r="B21" s="19"/>
      <c r="C21" s="19"/>
      <c r="D21" s="19"/>
      <c r="E21" s="19"/>
      <c r="F21" s="19"/>
      <c r="G21" s="19"/>
      <c r="H21" s="19"/>
      <c r="I21" s="19"/>
      <c r="J21" s="19"/>
      <c r="K21" s="19">
        <v>4</v>
      </c>
      <c r="L21" s="19">
        <v>2</v>
      </c>
      <c r="M21" s="19">
        <v>6</v>
      </c>
      <c r="N21" s="19"/>
      <c r="O21" s="19"/>
      <c r="P21" s="19"/>
      <c r="Q21" s="19"/>
      <c r="R21" s="19"/>
      <c r="S21" s="19"/>
      <c r="T21" s="19">
        <v>6</v>
      </c>
    </row>
    <row r="22" spans="1:20" x14ac:dyDescent="0.25">
      <c r="A22" s="20" t="s">
        <v>32</v>
      </c>
      <c r="B22" s="20"/>
      <c r="C22" s="20"/>
      <c r="D22" s="20"/>
      <c r="E22" s="20"/>
      <c r="F22" s="20"/>
      <c r="G22" s="20"/>
      <c r="H22" s="20"/>
      <c r="I22" s="20"/>
      <c r="J22" s="20"/>
      <c r="K22" s="20">
        <v>6</v>
      </c>
      <c r="L22" s="20">
        <v>8</v>
      </c>
      <c r="M22" s="20">
        <v>14</v>
      </c>
      <c r="N22" s="20">
        <v>1</v>
      </c>
      <c r="O22" s="20"/>
      <c r="P22" s="20">
        <v>1</v>
      </c>
      <c r="Q22" s="20"/>
      <c r="R22" s="20"/>
      <c r="S22" s="20"/>
      <c r="T22" s="20">
        <v>15</v>
      </c>
    </row>
    <row r="23" spans="1:20" x14ac:dyDescent="0.25">
      <c r="A23" s="19" t="s">
        <v>33</v>
      </c>
      <c r="B23" s="19">
        <v>2</v>
      </c>
      <c r="C23" s="19">
        <v>4</v>
      </c>
      <c r="D23" s="19">
        <v>6</v>
      </c>
      <c r="E23" s="19">
        <v>9</v>
      </c>
      <c r="F23" s="19">
        <v>7</v>
      </c>
      <c r="G23" s="19">
        <v>16</v>
      </c>
      <c r="H23" s="19">
        <v>3</v>
      </c>
      <c r="I23" s="19">
        <v>1</v>
      </c>
      <c r="J23" s="19">
        <v>4</v>
      </c>
      <c r="K23" s="19">
        <v>22</v>
      </c>
      <c r="L23" s="19">
        <v>37</v>
      </c>
      <c r="M23" s="19">
        <v>59</v>
      </c>
      <c r="N23" s="19">
        <v>9</v>
      </c>
      <c r="O23" s="19">
        <v>15</v>
      </c>
      <c r="P23" s="19">
        <v>24</v>
      </c>
      <c r="Q23" s="19"/>
      <c r="R23" s="19"/>
      <c r="S23" s="19"/>
      <c r="T23" s="19">
        <v>109</v>
      </c>
    </row>
    <row r="24" spans="1:20" x14ac:dyDescent="0.25">
      <c r="A24" s="20" t="s">
        <v>34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>
        <v>1</v>
      </c>
      <c r="R24" s="20"/>
      <c r="S24" s="20">
        <v>1</v>
      </c>
      <c r="T24" s="20">
        <v>1</v>
      </c>
    </row>
    <row r="25" spans="1:20" x14ac:dyDescent="0.25">
      <c r="A25" s="21" t="s">
        <v>35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>
        <v>3</v>
      </c>
      <c r="S25" s="19">
        <v>3</v>
      </c>
      <c r="T25" s="19">
        <v>3</v>
      </c>
    </row>
    <row r="26" spans="1:20" ht="15.75" thickBot="1" x14ac:dyDescent="0.3">
      <c r="A26" s="22" t="s">
        <v>36</v>
      </c>
      <c r="B26" s="22">
        <v>9</v>
      </c>
      <c r="C26" s="22">
        <v>9</v>
      </c>
      <c r="D26" s="22">
        <v>18</v>
      </c>
      <c r="E26" s="22">
        <v>14</v>
      </c>
      <c r="F26" s="22">
        <v>7</v>
      </c>
      <c r="G26" s="22">
        <v>21</v>
      </c>
      <c r="H26" s="22">
        <v>3</v>
      </c>
      <c r="I26" s="22">
        <v>3</v>
      </c>
      <c r="J26" s="22">
        <v>6</v>
      </c>
      <c r="K26" s="22">
        <v>50</v>
      </c>
      <c r="L26" s="22">
        <v>78</v>
      </c>
      <c r="M26" s="22">
        <v>128</v>
      </c>
      <c r="N26" s="22">
        <v>61</v>
      </c>
      <c r="O26" s="22">
        <v>28</v>
      </c>
      <c r="P26" s="22">
        <v>89</v>
      </c>
      <c r="Q26" s="22">
        <v>12</v>
      </c>
      <c r="R26" s="22">
        <v>25</v>
      </c>
      <c r="S26" s="22">
        <v>37</v>
      </c>
      <c r="T26" s="22">
        <v>299</v>
      </c>
    </row>
    <row r="27" spans="1:20" ht="15.75" thickTop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30" spans="1:20" x14ac:dyDescent="0.25">
      <c r="A30" s="11" t="s">
        <v>37</v>
      </c>
      <c r="B30" s="11" t="s">
        <v>13</v>
      </c>
      <c r="C30" s="11" t="s">
        <v>14</v>
      </c>
      <c r="D30" s="11" t="s">
        <v>36</v>
      </c>
      <c r="H30" s="11" t="s">
        <v>38</v>
      </c>
      <c r="I30" s="11" t="s">
        <v>39</v>
      </c>
      <c r="J30" s="11" t="s">
        <v>13</v>
      </c>
      <c r="K30" s="11" t="s">
        <v>14</v>
      </c>
      <c r="L30" s="11" t="s">
        <v>36</v>
      </c>
    </row>
    <row r="31" spans="1:20" x14ac:dyDescent="0.25">
      <c r="A31" s="11" t="s">
        <v>21</v>
      </c>
      <c r="B31" s="11">
        <v>63</v>
      </c>
      <c r="C31" s="11">
        <v>25</v>
      </c>
      <c r="D31" s="11">
        <f>SUM(Tabla2[[#This Row],[Homes]:[Mulleres]])</f>
        <v>88</v>
      </c>
      <c r="H31" s="11" t="s">
        <v>40</v>
      </c>
      <c r="I31" s="11" t="s">
        <v>41</v>
      </c>
      <c r="J31" s="11">
        <v>2</v>
      </c>
      <c r="K31" s="11"/>
      <c r="L31" s="11">
        <f>SUM(Tabla3[[#This Row],[Homes]:[Mulleres]])</f>
        <v>2</v>
      </c>
    </row>
    <row r="32" spans="1:20" x14ac:dyDescent="0.25">
      <c r="A32" s="11" t="s">
        <v>22</v>
      </c>
      <c r="B32" s="11"/>
      <c r="C32" s="11">
        <v>3</v>
      </c>
      <c r="D32" s="11">
        <f>SUM(Tabla2[[#This Row],[Homes]:[Mulleres]])</f>
        <v>3</v>
      </c>
      <c r="H32" s="11" t="s">
        <v>42</v>
      </c>
      <c r="I32" s="11" t="s">
        <v>43</v>
      </c>
      <c r="J32" s="11">
        <v>1</v>
      </c>
      <c r="K32" s="11"/>
      <c r="L32" s="11">
        <f>SUM(Tabla3[[#This Row],[Homes]:[Mulleres]])</f>
        <v>1</v>
      </c>
    </row>
    <row r="33" spans="1:12" x14ac:dyDescent="0.25">
      <c r="A33" s="11" t="s">
        <v>23</v>
      </c>
      <c r="B33" s="11">
        <v>3</v>
      </c>
      <c r="C33" s="11">
        <v>3</v>
      </c>
      <c r="D33" s="11">
        <f>SUM(Tabla2[[#This Row],[Homes]:[Mulleres]])</f>
        <v>6</v>
      </c>
      <c r="H33" s="11" t="s">
        <v>44</v>
      </c>
      <c r="I33" s="11" t="s">
        <v>45</v>
      </c>
      <c r="J33" s="11">
        <v>5</v>
      </c>
      <c r="K33" s="11">
        <v>4</v>
      </c>
      <c r="L33" s="11">
        <f>SUM(Tabla3[[#This Row],[Homes]:[Mulleres]])</f>
        <v>9</v>
      </c>
    </row>
    <row r="34" spans="1:12" x14ac:dyDescent="0.25">
      <c r="A34" s="11" t="s">
        <v>24</v>
      </c>
      <c r="B34" s="11"/>
      <c r="C34" s="11">
        <v>1</v>
      </c>
      <c r="D34" s="11">
        <f>SUM(Tabla2[[#This Row],[Homes]:[Mulleres]])</f>
        <v>1</v>
      </c>
      <c r="H34" s="11" t="s">
        <v>46</v>
      </c>
      <c r="I34" s="11" t="s">
        <v>47</v>
      </c>
      <c r="J34" s="11">
        <v>1</v>
      </c>
      <c r="K34" s="11">
        <v>3</v>
      </c>
      <c r="L34" s="11">
        <f>SUM(Tabla3[[#This Row],[Homes]:[Mulleres]])</f>
        <v>4</v>
      </c>
    </row>
    <row r="35" spans="1:12" x14ac:dyDescent="0.25">
      <c r="A35" s="11" t="s">
        <v>25</v>
      </c>
      <c r="B35" s="11"/>
      <c r="C35" s="11">
        <v>4</v>
      </c>
      <c r="D35" s="11">
        <f>SUM(Tabla2[[#This Row],[Homes]:[Mulleres]])</f>
        <v>4</v>
      </c>
      <c r="H35" s="11" t="s">
        <v>48</v>
      </c>
      <c r="I35" s="11" t="s">
        <v>49</v>
      </c>
      <c r="J35" s="11">
        <v>1</v>
      </c>
      <c r="K35" s="11"/>
      <c r="L35" s="11">
        <f>SUM(Tabla3[[#This Row],[Homes]:[Mulleres]])</f>
        <v>1</v>
      </c>
    </row>
    <row r="36" spans="1:12" x14ac:dyDescent="0.25">
      <c r="A36" s="11" t="s">
        <v>26</v>
      </c>
      <c r="B36" s="11">
        <v>3</v>
      </c>
      <c r="C36" s="11"/>
      <c r="D36" s="11">
        <f>SUM(Tabla2[[#This Row],[Homes]:[Mulleres]])</f>
        <v>3</v>
      </c>
      <c r="H36" s="11" t="s">
        <v>50</v>
      </c>
      <c r="I36" s="11" t="s">
        <v>51</v>
      </c>
      <c r="J36" s="11">
        <v>3</v>
      </c>
      <c r="K36" s="11">
        <v>2</v>
      </c>
      <c r="L36" s="11">
        <f>SUM(Tabla3[[#This Row],[Homes]:[Mulleres]])</f>
        <v>5</v>
      </c>
    </row>
    <row r="37" spans="1:12" x14ac:dyDescent="0.25">
      <c r="A37" s="11" t="s">
        <v>27</v>
      </c>
      <c r="B37" s="11">
        <v>5</v>
      </c>
      <c r="C37" s="11">
        <v>11</v>
      </c>
      <c r="D37" s="11">
        <f>SUM(Tabla2[[#This Row],[Homes]:[Mulleres]])</f>
        <v>16</v>
      </c>
      <c r="H37" s="11" t="s">
        <v>52</v>
      </c>
      <c r="I37" s="11" t="s">
        <v>53</v>
      </c>
      <c r="J37" s="11">
        <v>1</v>
      </c>
      <c r="K37" s="11"/>
      <c r="L37" s="11">
        <f>SUM(Tabla3[[#This Row],[Homes]:[Mulleres]])</f>
        <v>1</v>
      </c>
    </row>
    <row r="38" spans="1:12" x14ac:dyDescent="0.25">
      <c r="A38" s="11" t="s">
        <v>28</v>
      </c>
      <c r="B38" s="11">
        <v>4</v>
      </c>
      <c r="C38" s="11">
        <v>2</v>
      </c>
      <c r="D38" s="11">
        <f>SUM(Tabla2[[#This Row],[Homes]:[Mulleres]])</f>
        <v>6</v>
      </c>
      <c r="H38" s="11" t="s">
        <v>54</v>
      </c>
      <c r="I38" s="11" t="s">
        <v>55</v>
      </c>
      <c r="J38" s="11"/>
      <c r="K38" s="11">
        <v>2</v>
      </c>
      <c r="L38" s="11">
        <f>SUM(Tabla3[[#This Row],[Homes]:[Mulleres]])</f>
        <v>2</v>
      </c>
    </row>
    <row r="39" spans="1:12" x14ac:dyDescent="0.25">
      <c r="A39" s="11" t="s">
        <v>29</v>
      </c>
      <c r="B39" s="11">
        <v>10</v>
      </c>
      <c r="C39" s="11">
        <v>9</v>
      </c>
      <c r="D39" s="11">
        <f>SUM(Tabla2[[#This Row],[Homes]:[Mulleres]])</f>
        <v>19</v>
      </c>
      <c r="H39" s="11" t="s">
        <v>56</v>
      </c>
      <c r="I39" s="11" t="s">
        <v>57</v>
      </c>
      <c r="J39" s="11">
        <v>1</v>
      </c>
      <c r="K39" s="11"/>
      <c r="L39" s="11">
        <f>SUM(Tabla3[[#This Row],[Homes]:[Mulleres]])</f>
        <v>1</v>
      </c>
    </row>
    <row r="40" spans="1:12" x14ac:dyDescent="0.25">
      <c r="A40" s="11" t="s">
        <v>30</v>
      </c>
      <c r="B40" s="11">
        <v>4</v>
      </c>
      <c r="C40" s="11">
        <v>15</v>
      </c>
      <c r="D40" s="11">
        <f>SUM(Tabla2[[#This Row],[Homes]:[Mulleres]])</f>
        <v>19</v>
      </c>
      <c r="H40" s="11" t="s">
        <v>58</v>
      </c>
      <c r="I40" s="11" t="s">
        <v>59</v>
      </c>
      <c r="J40" s="11">
        <v>10</v>
      </c>
      <c r="K40" s="11">
        <v>5</v>
      </c>
      <c r="L40" s="11">
        <f>SUM(Tabla3[[#This Row],[Homes]:[Mulleres]])</f>
        <v>15</v>
      </c>
    </row>
    <row r="41" spans="1:12" x14ac:dyDescent="0.25">
      <c r="A41" s="11" t="s">
        <v>31</v>
      </c>
      <c r="B41" s="11">
        <v>4</v>
      </c>
      <c r="C41" s="11">
        <v>2</v>
      </c>
      <c r="D41" s="11">
        <f>SUM(Tabla2[[#This Row],[Homes]:[Mulleres]])</f>
        <v>6</v>
      </c>
      <c r="H41" s="11" t="s">
        <v>60</v>
      </c>
      <c r="I41" s="11" t="s">
        <v>61</v>
      </c>
      <c r="J41" s="11"/>
      <c r="K41" s="11">
        <v>2</v>
      </c>
      <c r="L41" s="11">
        <f>SUM(Tabla3[[#This Row],[Homes]:[Mulleres]])</f>
        <v>2</v>
      </c>
    </row>
    <row r="42" spans="1:12" x14ac:dyDescent="0.25">
      <c r="A42" s="11" t="s">
        <v>32</v>
      </c>
      <c r="B42" s="11">
        <v>7</v>
      </c>
      <c r="C42" s="11">
        <v>8</v>
      </c>
      <c r="D42" s="11">
        <f>SUM(Tabla2[[#This Row],[Homes]:[Mulleres]])</f>
        <v>15</v>
      </c>
      <c r="H42" s="11" t="s">
        <v>62</v>
      </c>
      <c r="I42" s="11" t="s">
        <v>63</v>
      </c>
      <c r="J42" s="11">
        <v>3</v>
      </c>
      <c r="K42" s="11">
        <v>1</v>
      </c>
      <c r="L42" s="11">
        <f>SUM(Tabla3[[#This Row],[Homes]:[Mulleres]])</f>
        <v>4</v>
      </c>
    </row>
    <row r="43" spans="1:12" x14ac:dyDescent="0.25">
      <c r="A43" s="11" t="s">
        <v>33</v>
      </c>
      <c r="B43" s="11">
        <v>45</v>
      </c>
      <c r="C43" s="11">
        <v>64</v>
      </c>
      <c r="D43" s="11">
        <f>SUM(Tabla2[[#This Row],[Homes]:[Mulleres]])</f>
        <v>109</v>
      </c>
      <c r="H43" s="11" t="s">
        <v>64</v>
      </c>
      <c r="I43" s="11" t="s">
        <v>65</v>
      </c>
      <c r="J43" s="11">
        <v>1</v>
      </c>
      <c r="K43" s="11"/>
      <c r="L43" s="11">
        <f>SUM(Tabla3[[#This Row],[Homes]:[Mulleres]])</f>
        <v>1</v>
      </c>
    </row>
    <row r="44" spans="1:12" x14ac:dyDescent="0.25">
      <c r="A44" s="11" t="s">
        <v>34</v>
      </c>
      <c r="B44" s="11">
        <v>1</v>
      </c>
      <c r="C44" s="11"/>
      <c r="D44" s="11">
        <f>SUM(Tabla2[[#This Row],[Homes]:[Mulleres]])</f>
        <v>1</v>
      </c>
      <c r="H44" s="11" t="s">
        <v>66</v>
      </c>
      <c r="I44" s="11" t="s">
        <v>67</v>
      </c>
      <c r="J44" s="11"/>
      <c r="K44" s="11">
        <v>1</v>
      </c>
      <c r="L44" s="11">
        <f>SUM(Tabla3[[#This Row],[Homes]:[Mulleres]])</f>
        <v>1</v>
      </c>
    </row>
    <row r="45" spans="1:12" x14ac:dyDescent="0.25">
      <c r="A45" s="11" t="s">
        <v>35</v>
      </c>
      <c r="B45" s="11"/>
      <c r="C45" s="11">
        <v>3</v>
      </c>
      <c r="D45" s="11">
        <f>SUM(Tabla2[[#This Row],[Homes]:[Mulleres]])</f>
        <v>3</v>
      </c>
      <c r="H45" s="11" t="s">
        <v>68</v>
      </c>
      <c r="I45" s="11" t="s">
        <v>69</v>
      </c>
      <c r="J45" s="11">
        <v>4</v>
      </c>
      <c r="K45" s="11">
        <v>4</v>
      </c>
      <c r="L45" s="11">
        <f>SUM(Tabla3[[#This Row],[Homes]:[Mulleres]])</f>
        <v>8</v>
      </c>
    </row>
    <row r="46" spans="1:12" ht="15.75" thickBot="1" x14ac:dyDescent="0.3">
      <c r="A46" s="23" t="s">
        <v>36</v>
      </c>
      <c r="B46" s="23">
        <f>SUBTOTAL(109,B31:B45)</f>
        <v>149</v>
      </c>
      <c r="C46" s="23">
        <f>SUBTOTAL(109,C31:C45)</f>
        <v>150</v>
      </c>
      <c r="D46" s="23">
        <f>SUM(Tabla2[[#This Row],[Homes]:[Mulleres]])</f>
        <v>299</v>
      </c>
      <c r="H46" s="11" t="s">
        <v>70</v>
      </c>
      <c r="I46" s="11" t="s">
        <v>71</v>
      </c>
      <c r="J46" s="11">
        <v>1</v>
      </c>
      <c r="K46" s="11"/>
      <c r="L46" s="11">
        <f>SUM(Tabla3[[#This Row],[Homes]:[Mulleres]])</f>
        <v>1</v>
      </c>
    </row>
    <row r="47" spans="1:12" ht="15.75" thickTop="1" x14ac:dyDescent="0.25">
      <c r="H47" s="11" t="s">
        <v>72</v>
      </c>
      <c r="I47" s="11" t="s">
        <v>73</v>
      </c>
      <c r="J47" s="11">
        <v>1</v>
      </c>
      <c r="K47" s="11">
        <v>3</v>
      </c>
      <c r="L47" s="11">
        <f>SUM(Tabla3[[#This Row],[Homes]:[Mulleres]])</f>
        <v>4</v>
      </c>
    </row>
    <row r="48" spans="1:12" x14ac:dyDescent="0.25">
      <c r="H48" s="11" t="s">
        <v>74</v>
      </c>
      <c r="I48" s="11" t="s">
        <v>75</v>
      </c>
      <c r="J48" s="11">
        <v>1</v>
      </c>
      <c r="K48" s="11"/>
      <c r="L48" s="11">
        <f>SUM(Tabla3[[#This Row],[Homes]:[Mulleres]])</f>
        <v>1</v>
      </c>
    </row>
    <row r="49" spans="8:12" x14ac:dyDescent="0.25">
      <c r="H49" s="11" t="s">
        <v>76</v>
      </c>
      <c r="I49" s="11" t="s">
        <v>77</v>
      </c>
      <c r="J49" s="11">
        <v>6</v>
      </c>
      <c r="K49" s="11">
        <v>7</v>
      </c>
      <c r="L49" s="11">
        <f>SUM(Tabla3[[#This Row],[Homes]:[Mulleres]])</f>
        <v>13</v>
      </c>
    </row>
    <row r="50" spans="8:12" x14ac:dyDescent="0.25">
      <c r="H50" s="11" t="s">
        <v>78</v>
      </c>
      <c r="I50" s="11" t="s">
        <v>79</v>
      </c>
      <c r="J50" s="11"/>
      <c r="K50" s="11">
        <v>1</v>
      </c>
      <c r="L50" s="11">
        <f>SUM(Tabla3[[#This Row],[Homes]:[Mulleres]])</f>
        <v>1</v>
      </c>
    </row>
    <row r="51" spans="8:12" x14ac:dyDescent="0.25">
      <c r="H51" s="11" t="s">
        <v>80</v>
      </c>
      <c r="I51" s="11" t="s">
        <v>81</v>
      </c>
      <c r="J51" s="11">
        <v>1</v>
      </c>
      <c r="K51" s="11">
        <v>1</v>
      </c>
      <c r="L51" s="11">
        <f>SUM(Tabla3[[#This Row],[Homes]:[Mulleres]])</f>
        <v>2</v>
      </c>
    </row>
    <row r="52" spans="8:12" x14ac:dyDescent="0.25">
      <c r="H52" s="11" t="s">
        <v>82</v>
      </c>
      <c r="I52" s="11" t="s">
        <v>83</v>
      </c>
      <c r="J52" s="11">
        <v>1</v>
      </c>
      <c r="K52" s="11">
        <v>2</v>
      </c>
      <c r="L52" s="11">
        <f>SUM(Tabla3[[#This Row],[Homes]:[Mulleres]])</f>
        <v>3</v>
      </c>
    </row>
    <row r="53" spans="8:12" x14ac:dyDescent="0.25">
      <c r="H53" s="11" t="s">
        <v>84</v>
      </c>
      <c r="I53" s="11" t="s">
        <v>85</v>
      </c>
      <c r="J53" s="11">
        <v>1</v>
      </c>
      <c r="K53" s="11">
        <v>1</v>
      </c>
      <c r="L53" s="11">
        <f>SUM(Tabla3[[#This Row],[Homes]:[Mulleres]])</f>
        <v>2</v>
      </c>
    </row>
    <row r="54" spans="8:12" x14ac:dyDescent="0.25">
      <c r="H54" s="11" t="s">
        <v>86</v>
      </c>
      <c r="I54" s="11" t="s">
        <v>87</v>
      </c>
      <c r="J54" s="11">
        <v>1</v>
      </c>
      <c r="K54" s="11"/>
      <c r="L54" s="11">
        <f>SUM(Tabla3[[#This Row],[Homes]:[Mulleres]])</f>
        <v>1</v>
      </c>
    </row>
    <row r="55" spans="8:12" x14ac:dyDescent="0.25">
      <c r="H55" s="11" t="s">
        <v>88</v>
      </c>
      <c r="I55" s="11" t="s">
        <v>89</v>
      </c>
      <c r="J55" s="11">
        <v>1</v>
      </c>
      <c r="K55" s="11"/>
      <c r="L55" s="11">
        <f>SUM(Tabla3[[#This Row],[Homes]:[Mulleres]])</f>
        <v>1</v>
      </c>
    </row>
    <row r="56" spans="8:12" x14ac:dyDescent="0.25">
      <c r="H56" s="11" t="s">
        <v>90</v>
      </c>
      <c r="I56" s="11" t="s">
        <v>91</v>
      </c>
      <c r="J56" s="11">
        <v>1</v>
      </c>
      <c r="K56" s="11">
        <v>2</v>
      </c>
      <c r="L56" s="11">
        <f>SUM(Tabla3[[#This Row],[Homes]:[Mulleres]])</f>
        <v>3</v>
      </c>
    </row>
    <row r="57" spans="8:12" x14ac:dyDescent="0.25">
      <c r="H57" s="11" t="s">
        <v>92</v>
      </c>
      <c r="I57" s="11" t="s">
        <v>93</v>
      </c>
      <c r="J57" s="11"/>
      <c r="K57" s="11">
        <v>1</v>
      </c>
      <c r="L57" s="11">
        <f>SUM(Tabla3[[#This Row],[Homes]:[Mulleres]])</f>
        <v>1</v>
      </c>
    </row>
    <row r="58" spans="8:12" x14ac:dyDescent="0.25">
      <c r="H58" s="11" t="s">
        <v>94</v>
      </c>
      <c r="I58" s="11" t="s">
        <v>95</v>
      </c>
      <c r="J58" s="11">
        <v>18</v>
      </c>
      <c r="K58" s="11"/>
      <c r="L58" s="11">
        <f>SUM(Tabla3[[#This Row],[Homes]:[Mulleres]])</f>
        <v>18</v>
      </c>
    </row>
    <row r="59" spans="8:12" x14ac:dyDescent="0.25">
      <c r="H59" s="11" t="s">
        <v>96</v>
      </c>
      <c r="I59" s="11" t="s">
        <v>97</v>
      </c>
      <c r="J59" s="11">
        <v>3</v>
      </c>
      <c r="K59" s="11"/>
      <c r="L59" s="11">
        <f>SUM(Tabla3[[#This Row],[Homes]:[Mulleres]])</f>
        <v>3</v>
      </c>
    </row>
    <row r="60" spans="8:12" x14ac:dyDescent="0.25">
      <c r="H60" s="11" t="s">
        <v>98</v>
      </c>
      <c r="I60" s="11" t="s">
        <v>99</v>
      </c>
      <c r="J60" s="11">
        <v>1</v>
      </c>
      <c r="K60" s="11"/>
      <c r="L60" s="11">
        <f>SUM(Tabla3[[#This Row],[Homes]:[Mulleres]])</f>
        <v>1</v>
      </c>
    </row>
    <row r="61" spans="8:12" x14ac:dyDescent="0.25">
      <c r="H61" s="11" t="s">
        <v>100</v>
      </c>
      <c r="I61" s="11" t="s">
        <v>101</v>
      </c>
      <c r="J61" s="11"/>
      <c r="K61" s="11">
        <v>1</v>
      </c>
      <c r="L61" s="11">
        <f>SUM(Tabla3[[#This Row],[Homes]:[Mulleres]])</f>
        <v>1</v>
      </c>
    </row>
    <row r="62" spans="8:12" x14ac:dyDescent="0.25">
      <c r="H62" s="11" t="s">
        <v>102</v>
      </c>
      <c r="I62" s="11" t="s">
        <v>103</v>
      </c>
      <c r="J62" s="11"/>
      <c r="K62" s="11">
        <v>1</v>
      </c>
      <c r="L62" s="11">
        <f>SUM(Tabla3[[#This Row],[Homes]:[Mulleres]])</f>
        <v>1</v>
      </c>
    </row>
    <row r="63" spans="8:12" x14ac:dyDescent="0.25">
      <c r="H63" s="11" t="s">
        <v>104</v>
      </c>
      <c r="I63" s="11" t="s">
        <v>105</v>
      </c>
      <c r="J63" s="11"/>
      <c r="K63" s="11">
        <v>4</v>
      </c>
      <c r="L63" s="11">
        <f>SUM(Tabla3[[#This Row],[Homes]:[Mulleres]])</f>
        <v>4</v>
      </c>
    </row>
    <row r="64" spans="8:12" x14ac:dyDescent="0.25">
      <c r="H64" s="11" t="s">
        <v>106</v>
      </c>
      <c r="I64" s="11" t="s">
        <v>107</v>
      </c>
      <c r="J64" s="11">
        <v>2</v>
      </c>
      <c r="K64" s="11">
        <v>3</v>
      </c>
      <c r="L64" s="11">
        <f>SUM(Tabla3[[#This Row],[Homes]:[Mulleres]])</f>
        <v>5</v>
      </c>
    </row>
    <row r="65" spans="8:12" x14ac:dyDescent="0.25">
      <c r="H65" s="11" t="s">
        <v>108</v>
      </c>
      <c r="I65" s="11" t="s">
        <v>109</v>
      </c>
      <c r="J65" s="11">
        <v>1</v>
      </c>
      <c r="K65" s="11">
        <v>1</v>
      </c>
      <c r="L65" s="11">
        <f>SUM(Tabla3[[#This Row],[Homes]:[Mulleres]])</f>
        <v>2</v>
      </c>
    </row>
    <row r="66" spans="8:12" x14ac:dyDescent="0.25">
      <c r="H66" s="11" t="s">
        <v>110</v>
      </c>
      <c r="I66" s="11" t="s">
        <v>111</v>
      </c>
      <c r="J66" s="11">
        <v>3</v>
      </c>
      <c r="K66" s="11">
        <v>1</v>
      </c>
      <c r="L66" s="11">
        <f>SUM(Tabla3[[#This Row],[Homes]:[Mulleres]])</f>
        <v>4</v>
      </c>
    </row>
    <row r="67" spans="8:12" x14ac:dyDescent="0.25">
      <c r="H67" s="11" t="s">
        <v>112</v>
      </c>
      <c r="I67" s="11" t="s">
        <v>113</v>
      </c>
      <c r="J67" s="11"/>
      <c r="K67" s="11">
        <v>2</v>
      </c>
      <c r="L67" s="11">
        <f>SUM(Tabla3[[#This Row],[Homes]:[Mulleres]])</f>
        <v>2</v>
      </c>
    </row>
    <row r="68" spans="8:12" x14ac:dyDescent="0.25">
      <c r="H68" s="11" t="s">
        <v>114</v>
      </c>
      <c r="I68" s="11" t="s">
        <v>115</v>
      </c>
      <c r="J68" s="11">
        <v>3</v>
      </c>
      <c r="K68" s="11">
        <v>7</v>
      </c>
      <c r="L68" s="11">
        <f>SUM(Tabla3[[#This Row],[Homes]:[Mulleres]])</f>
        <v>10</v>
      </c>
    </row>
    <row r="69" spans="8:12" x14ac:dyDescent="0.25">
      <c r="H69" s="11" t="s">
        <v>116</v>
      </c>
      <c r="I69" s="11" t="s">
        <v>117</v>
      </c>
      <c r="J69" s="11">
        <v>5</v>
      </c>
      <c r="K69" s="11">
        <v>5</v>
      </c>
      <c r="L69" s="11">
        <f>SUM(Tabla3[[#This Row],[Homes]:[Mulleres]])</f>
        <v>10</v>
      </c>
    </row>
    <row r="70" spans="8:12" x14ac:dyDescent="0.25">
      <c r="H70" s="11" t="s">
        <v>118</v>
      </c>
      <c r="I70" s="11" t="s">
        <v>119</v>
      </c>
      <c r="J70" s="11"/>
      <c r="K70" s="11">
        <v>1</v>
      </c>
      <c r="L70" s="11">
        <f>SUM(Tabla3[[#This Row],[Homes]:[Mulleres]])</f>
        <v>1</v>
      </c>
    </row>
    <row r="71" spans="8:12" x14ac:dyDescent="0.25">
      <c r="H71" s="11" t="s">
        <v>120</v>
      </c>
      <c r="I71" s="11" t="s">
        <v>121</v>
      </c>
      <c r="J71" s="11">
        <v>1</v>
      </c>
      <c r="K71" s="11"/>
      <c r="L71" s="11">
        <f>SUM(Tabla3[[#This Row],[Homes]:[Mulleres]])</f>
        <v>1</v>
      </c>
    </row>
    <row r="72" spans="8:12" x14ac:dyDescent="0.25">
      <c r="H72" s="11" t="s">
        <v>122</v>
      </c>
      <c r="I72" s="11" t="s">
        <v>123</v>
      </c>
      <c r="J72" s="11">
        <v>1</v>
      </c>
      <c r="K72" s="11">
        <v>9</v>
      </c>
      <c r="L72" s="11">
        <f>SUM(Tabla3[[#This Row],[Homes]:[Mulleres]])</f>
        <v>10</v>
      </c>
    </row>
    <row r="73" spans="8:12" x14ac:dyDescent="0.25">
      <c r="H73" s="11" t="s">
        <v>124</v>
      </c>
      <c r="I73" s="11" t="s">
        <v>125</v>
      </c>
      <c r="J73" s="11"/>
      <c r="K73" s="11">
        <v>1</v>
      </c>
      <c r="L73" s="11">
        <f>SUM(Tabla3[[#This Row],[Homes]:[Mulleres]])</f>
        <v>1</v>
      </c>
    </row>
    <row r="74" spans="8:12" x14ac:dyDescent="0.25">
      <c r="H74" s="11" t="s">
        <v>126</v>
      </c>
      <c r="I74" s="11" t="s">
        <v>127</v>
      </c>
      <c r="J74" s="11"/>
      <c r="K74" s="11">
        <v>1</v>
      </c>
      <c r="L74" s="11">
        <f>SUM(Tabla3[[#This Row],[Homes]:[Mulleres]])</f>
        <v>1</v>
      </c>
    </row>
    <row r="75" spans="8:12" x14ac:dyDescent="0.25">
      <c r="H75" s="11" t="s">
        <v>128</v>
      </c>
      <c r="I75" s="11" t="s">
        <v>129</v>
      </c>
      <c r="J75" s="11"/>
      <c r="K75" s="11">
        <v>1</v>
      </c>
      <c r="L75" s="11">
        <f>SUM(Tabla3[[#This Row],[Homes]:[Mulleres]])</f>
        <v>1</v>
      </c>
    </row>
    <row r="76" spans="8:12" x14ac:dyDescent="0.25">
      <c r="H76" s="11" t="s">
        <v>130</v>
      </c>
      <c r="I76" s="11" t="s">
        <v>131</v>
      </c>
      <c r="J76" s="11"/>
      <c r="K76" s="11">
        <v>5</v>
      </c>
      <c r="L76" s="11">
        <f>SUM(Tabla3[[#This Row],[Homes]:[Mulleres]])</f>
        <v>5</v>
      </c>
    </row>
    <row r="77" spans="8:12" x14ac:dyDescent="0.25">
      <c r="H77" s="11" t="s">
        <v>132</v>
      </c>
      <c r="I77" s="11" t="s">
        <v>133</v>
      </c>
      <c r="J77" s="11"/>
      <c r="K77" s="11">
        <v>1</v>
      </c>
      <c r="L77" s="11">
        <f>SUM(Tabla3[[#This Row],[Homes]:[Mulleres]])</f>
        <v>1</v>
      </c>
    </row>
    <row r="78" spans="8:12" x14ac:dyDescent="0.25">
      <c r="H78" s="11" t="s">
        <v>134</v>
      </c>
      <c r="I78" s="11" t="s">
        <v>135</v>
      </c>
      <c r="J78" s="11">
        <v>10</v>
      </c>
      <c r="K78" s="11">
        <v>3</v>
      </c>
      <c r="L78" s="11">
        <f>SUM(Tabla3[[#This Row],[Homes]:[Mulleres]])</f>
        <v>13</v>
      </c>
    </row>
    <row r="79" spans="8:12" x14ac:dyDescent="0.25">
      <c r="H79" s="11" t="s">
        <v>136</v>
      </c>
      <c r="I79" s="11" t="s">
        <v>137</v>
      </c>
      <c r="J79" s="11">
        <v>2</v>
      </c>
      <c r="K79" s="11">
        <v>1</v>
      </c>
      <c r="L79" s="11">
        <f>SUM(Tabla3[[#This Row],[Homes]:[Mulleres]])</f>
        <v>3</v>
      </c>
    </row>
    <row r="80" spans="8:12" x14ac:dyDescent="0.25">
      <c r="H80" s="11" t="s">
        <v>138</v>
      </c>
      <c r="I80" s="11" t="s">
        <v>139</v>
      </c>
      <c r="J80" s="11"/>
      <c r="K80" s="11">
        <v>4</v>
      </c>
      <c r="L80" s="11">
        <f>SUM(Tabla3[[#This Row],[Homes]:[Mulleres]])</f>
        <v>4</v>
      </c>
    </row>
    <row r="81" spans="8:12" x14ac:dyDescent="0.25">
      <c r="H81" s="11" t="s">
        <v>140</v>
      </c>
      <c r="I81" s="11" t="s">
        <v>141</v>
      </c>
      <c r="J81" s="11">
        <v>2</v>
      </c>
      <c r="K81" s="11"/>
      <c r="L81" s="11">
        <f>SUM(Tabla3[[#This Row],[Homes]:[Mulleres]])</f>
        <v>2</v>
      </c>
    </row>
    <row r="82" spans="8:12" x14ac:dyDescent="0.25">
      <c r="H82" s="11" t="s">
        <v>142</v>
      </c>
      <c r="I82" s="11" t="s">
        <v>143</v>
      </c>
      <c r="J82" s="11">
        <v>3</v>
      </c>
      <c r="K82" s="11">
        <v>4</v>
      </c>
      <c r="L82" s="11">
        <f>SUM(Tabla3[[#This Row],[Homes]:[Mulleres]])</f>
        <v>7</v>
      </c>
    </row>
    <row r="83" spans="8:12" x14ac:dyDescent="0.25">
      <c r="H83" s="11" t="s">
        <v>144</v>
      </c>
      <c r="I83" s="11" t="s">
        <v>145</v>
      </c>
      <c r="J83" s="11">
        <v>2</v>
      </c>
      <c r="K83" s="11">
        <v>5</v>
      </c>
      <c r="L83" s="11">
        <f>SUM(Tabla3[[#This Row],[Homes]:[Mulleres]])</f>
        <v>7</v>
      </c>
    </row>
    <row r="84" spans="8:12" x14ac:dyDescent="0.25">
      <c r="H84" s="11" t="s">
        <v>146</v>
      </c>
      <c r="I84" s="11" t="s">
        <v>147</v>
      </c>
      <c r="J84" s="11">
        <v>4</v>
      </c>
      <c r="K84" s="11">
        <v>2</v>
      </c>
      <c r="L84" s="11">
        <f>SUM(Tabla3[[#This Row],[Homes]:[Mulleres]])</f>
        <v>6</v>
      </c>
    </row>
    <row r="85" spans="8:12" x14ac:dyDescent="0.25">
      <c r="H85" s="11" t="s">
        <v>148</v>
      </c>
      <c r="I85" s="11" t="s">
        <v>149</v>
      </c>
      <c r="J85" s="11"/>
      <c r="K85" s="11">
        <v>2</v>
      </c>
      <c r="L85" s="11">
        <f>SUM(Tabla3[[#This Row],[Homes]:[Mulleres]])</f>
        <v>2</v>
      </c>
    </row>
    <row r="86" spans="8:12" x14ac:dyDescent="0.25">
      <c r="H86" s="11" t="s">
        <v>150</v>
      </c>
      <c r="I86" s="11" t="s">
        <v>151</v>
      </c>
      <c r="J86" s="11"/>
      <c r="K86" s="11">
        <v>6</v>
      </c>
      <c r="L86" s="11">
        <f>SUM(Tabla3[[#This Row],[Homes]:[Mulleres]])</f>
        <v>6</v>
      </c>
    </row>
    <row r="87" spans="8:12" x14ac:dyDescent="0.25">
      <c r="H87" s="11" t="s">
        <v>152</v>
      </c>
      <c r="I87" s="11" t="s">
        <v>153</v>
      </c>
      <c r="J87" s="11">
        <v>2</v>
      </c>
      <c r="K87" s="11"/>
      <c r="L87" s="11">
        <f>SUM(Tabla3[[#This Row],[Homes]:[Mulleres]])</f>
        <v>2</v>
      </c>
    </row>
    <row r="88" spans="8:12" x14ac:dyDescent="0.25">
      <c r="H88" s="11" t="s">
        <v>154</v>
      </c>
      <c r="I88" s="11" t="s">
        <v>155</v>
      </c>
      <c r="J88" s="11">
        <v>8</v>
      </c>
      <c r="K88" s="11"/>
      <c r="L88" s="11">
        <f>SUM(Tabla3[[#This Row],[Homes]:[Mulleres]])</f>
        <v>8</v>
      </c>
    </row>
    <row r="89" spans="8:12" x14ac:dyDescent="0.25">
      <c r="H89" s="11" t="s">
        <v>156</v>
      </c>
      <c r="I89" s="11" t="s">
        <v>157</v>
      </c>
      <c r="J89" s="11"/>
      <c r="K89" s="11">
        <v>1</v>
      </c>
      <c r="L89" s="11">
        <f>SUM(Tabla3[[#This Row],[Homes]:[Mulleres]])</f>
        <v>1</v>
      </c>
    </row>
    <row r="90" spans="8:12" x14ac:dyDescent="0.25">
      <c r="H90" s="11" t="s">
        <v>11</v>
      </c>
      <c r="I90" s="11" t="s">
        <v>11</v>
      </c>
      <c r="J90" s="11">
        <v>4</v>
      </c>
      <c r="K90" s="11">
        <v>16</v>
      </c>
      <c r="L90" s="11">
        <f>SUM(Tabla3[[#This Row],[Homes]:[Mulleres]])</f>
        <v>20</v>
      </c>
    </row>
    <row r="91" spans="8:12" x14ac:dyDescent="0.25">
      <c r="H91" s="11" t="s">
        <v>158</v>
      </c>
      <c r="I91" s="11" t="s">
        <v>159</v>
      </c>
      <c r="J91" s="11">
        <v>3</v>
      </c>
      <c r="K91" s="11"/>
      <c r="L91" s="11">
        <f>SUM(Tabla3[[#This Row],[Homes]:[Mulleres]])</f>
        <v>3</v>
      </c>
    </row>
    <row r="92" spans="8:12" x14ac:dyDescent="0.25">
      <c r="H92" s="11" t="s">
        <v>160</v>
      </c>
      <c r="I92" s="11" t="s">
        <v>161</v>
      </c>
      <c r="J92" s="11"/>
      <c r="K92" s="11">
        <v>1</v>
      </c>
      <c r="L92" s="11">
        <f>SUM(Tabla3[[#This Row],[Homes]:[Mulleres]])</f>
        <v>1</v>
      </c>
    </row>
    <row r="93" spans="8:12" x14ac:dyDescent="0.25">
      <c r="H93" s="11" t="s">
        <v>162</v>
      </c>
      <c r="I93" s="11" t="s">
        <v>163</v>
      </c>
      <c r="J93" s="11">
        <v>9</v>
      </c>
      <c r="K93" s="11">
        <v>15</v>
      </c>
      <c r="L93" s="11">
        <f>SUM(Tabla3[[#This Row],[Homes]:[Mulleres]])</f>
        <v>24</v>
      </c>
    </row>
    <row r="94" spans="8:12" x14ac:dyDescent="0.25">
      <c r="H94" s="11" t="s">
        <v>164</v>
      </c>
      <c r="I94" s="11" t="s">
        <v>165</v>
      </c>
      <c r="J94" s="11">
        <v>6</v>
      </c>
      <c r="K94" s="11">
        <v>1</v>
      </c>
      <c r="L94" s="11">
        <f>SUM(Tabla3[[#This Row],[Homes]:[Mulleres]])</f>
        <v>7</v>
      </c>
    </row>
    <row r="95" spans="8:12" x14ac:dyDescent="0.25">
      <c r="H95" s="11" t="s">
        <v>166</v>
      </c>
      <c r="I95" s="11" t="s">
        <v>167</v>
      </c>
      <c r="J95" s="11">
        <v>1</v>
      </c>
      <c r="K95" s="11"/>
      <c r="L95" s="11">
        <f>SUM(Tabla3[[#This Row],[Homes]:[Mulleres]])</f>
        <v>1</v>
      </c>
    </row>
    <row r="96" spans="8:12" x14ac:dyDescent="0.25">
      <c r="H96" s="11" t="s">
        <v>168</v>
      </c>
      <c r="I96" s="11" t="s">
        <v>169</v>
      </c>
      <c r="J96" s="11">
        <v>1</v>
      </c>
      <c r="K96" s="11"/>
      <c r="L96" s="11">
        <f>SUM(Tabla3[[#This Row],[Homes]:[Mulleres]])</f>
        <v>1</v>
      </c>
    </row>
    <row r="97" spans="8:12" x14ac:dyDescent="0.25">
      <c r="H97" s="11" t="s">
        <v>170</v>
      </c>
      <c r="I97" s="11" t="s">
        <v>171</v>
      </c>
      <c r="J97" s="11">
        <v>6</v>
      </c>
      <c r="K97" s="11">
        <v>3</v>
      </c>
      <c r="L97" s="11">
        <f>SUM(Tabla3[[#This Row],[Homes]:[Mulleres]])</f>
        <v>9</v>
      </c>
    </row>
    <row r="98" spans="8:12" ht="15.75" thickBot="1" x14ac:dyDescent="0.3">
      <c r="H98" s="23" t="s">
        <v>36</v>
      </c>
      <c r="I98" s="23"/>
      <c r="J98" s="23">
        <f>SUBTOTAL(109,J31:J97)</f>
        <v>149</v>
      </c>
      <c r="K98" s="23">
        <f>SUBTOTAL(109,K31:K97)</f>
        <v>150</v>
      </c>
      <c r="L98" s="23">
        <f>SUM(Tabla3[[#This Row],[Homes]:[Mulleres]])</f>
        <v>299</v>
      </c>
    </row>
    <row r="99" spans="8:12" ht="15.75" thickTop="1" x14ac:dyDescent="0.25"/>
  </sheetData>
  <mergeCells count="9">
    <mergeCell ref="T9:T10"/>
    <mergeCell ref="O1:R1"/>
    <mergeCell ref="A9:A10"/>
    <mergeCell ref="B9:D9"/>
    <mergeCell ref="E9:G9"/>
    <mergeCell ref="H9:J9"/>
    <mergeCell ref="K9:M9"/>
    <mergeCell ref="N9:P9"/>
    <mergeCell ref="Q9:S9"/>
  </mergeCells>
  <pageMargins left="0.7" right="0.7" top="0.75" bottom="0.75" header="0.3" footer="0.3"/>
  <drawing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2025_Prox. educativos e de coop</vt:lpstr>
      <vt:lpstr>2025_Part. prox. vivos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Zas Varela</dc:creator>
  <cp:lastModifiedBy>Mónica Zas Varela</cp:lastModifiedBy>
  <dcterms:created xsi:type="dcterms:W3CDTF">2026-09-24T08:38:04Z</dcterms:created>
  <dcterms:modified xsi:type="dcterms:W3CDTF">2026-09-24T11:05:35Z</dcterms:modified>
</cp:coreProperties>
</file>