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drawings/drawing6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novo acceso\"/>
    </mc:Choice>
  </mc:AlternateContent>
  <xr:revisionPtr revIDLastSave="0" documentId="13_ncr:1_{30E0079C-BBA7-44A0-872C-5D930651A463}" xr6:coauthVersionLast="47" xr6:coauthVersionMax="47" xr10:uidLastSave="{00000000-0000-0000-0000-000000000000}"/>
  <bookViews>
    <workbookView xWindow="28680" yWindow="-120" windowWidth="29040" windowHeight="15720" xr2:uid="{3EA59240-6CE7-4DAA-BCE5-4ECFF42D7CD3}"/>
  </bookViews>
  <sheets>
    <sheet name="Novo acceso grao_global" sheetId="1" r:id="rId1"/>
    <sheet name="Novo acceso grao_demanda" sheetId="2" r:id="rId2"/>
    <sheet name="Novo acceso grao_procedencia" sheetId="3" r:id="rId3"/>
    <sheet name="Novo acceso grao_vías_global" sheetId="4" r:id="rId4"/>
    <sheet name="Novo acceso grao á titulac." sheetId="6" r:id="rId5"/>
    <sheet name="Novo acceso grao_vías acceso" sheetId="5" r:id="rId6"/>
  </sheets>
  <definedNames>
    <definedName name="_xlnm._FilterDatabase" localSheetId="5" hidden="1">'Novo acceso grao_vías acceso'!$A$10:$C$165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2" l="1"/>
  <c r="E96" i="2" s="1"/>
  <c r="C96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C165" i="5"/>
  <c r="D96" i="6" l="1"/>
  <c r="E96" i="6"/>
  <c r="F96" i="6"/>
  <c r="G96" i="6"/>
  <c r="H96" i="6"/>
  <c r="I96" i="6"/>
  <c r="C96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12" i="6"/>
  <c r="G44" i="4"/>
  <c r="F44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B44" i="4"/>
  <c r="H12" i="4"/>
  <c r="H13" i="4"/>
  <c r="H14" i="4"/>
  <c r="H15" i="4"/>
  <c r="H16" i="4"/>
  <c r="H17" i="4"/>
  <c r="H11" i="4"/>
  <c r="G18" i="4"/>
  <c r="F18" i="4"/>
  <c r="H18" i="4" s="1"/>
  <c r="B18" i="4"/>
  <c r="B52" i="3"/>
  <c r="F46" i="3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12" i="1"/>
  <c r="E96" i="1"/>
  <c r="D96" i="1"/>
  <c r="C96" i="1"/>
  <c r="J96" i="6" l="1"/>
</calcChain>
</file>

<file path=xl/sharedStrings.xml><?xml version="1.0" encoding="utf-8"?>
<sst xmlns="http://schemas.openxmlformats.org/spreadsheetml/2006/main" count="1038" uniqueCount="235">
  <si>
    <t>101 Facultade de Ciencias</t>
  </si>
  <si>
    <t>Grao en Ciencia e Tecnoloxía dos Alimentos</t>
  </si>
  <si>
    <t>Grao en Ciencias Ambientais</t>
  </si>
  <si>
    <t>Grao en Enxeñaría Agraria</t>
  </si>
  <si>
    <t>PAS2G Grao en Enxeñaría Agraria/Grao en Ciencia e Tecnoloxía dos Alimentos</t>
  </si>
  <si>
    <t>PAS2G Grao en Enxeñaría Agraria/Grao en Ciencias Ambientais</t>
  </si>
  <si>
    <t>102 Facultade de Historia</t>
  </si>
  <si>
    <t>Grao en Xeografía e Historia</t>
  </si>
  <si>
    <t>103 Facultade de Dereito</t>
  </si>
  <si>
    <t>Grao en Dereito</t>
  </si>
  <si>
    <t>PAS2G Grao en Administración e Dirección de Empresas/Grao en Dereito</t>
  </si>
  <si>
    <t>104 Facultade de Ciencias Empresariais e Turismo</t>
  </si>
  <si>
    <t>Grao en Administración e Dirección de Empresas</t>
  </si>
  <si>
    <t>Grao en Turismo</t>
  </si>
  <si>
    <t>PAS2G Grao en Turismo/Grao en Xeografía e Historia</t>
  </si>
  <si>
    <t>105 Facultade de Educación e Traballo Social</t>
  </si>
  <si>
    <t>Grao en Educación Infantil</t>
  </si>
  <si>
    <t>Grao en Educación Infantil (Curso Ponte)-Mestre/a, especialidade en Educación Especial</t>
  </si>
  <si>
    <t>Grao en Educación Primaria</t>
  </si>
  <si>
    <t>Grao en Educación Primaria (Curso Ponte)-Mestre/a, especialidade en Educación Física</t>
  </si>
  <si>
    <t>Grao en Educación Primaria (Curso Ponte)-Mestre/a, especialidade en Educación Infantil</t>
  </si>
  <si>
    <t>Grao en Educación Primaria (Curso Ponte)-Mestre/a, especialidade en Educación Primaria</t>
  </si>
  <si>
    <t>Grao en Educación Social</t>
  </si>
  <si>
    <t>Grao en Traballo Social</t>
  </si>
  <si>
    <t>106 Escola Superior de Enxeñaría Informática</t>
  </si>
  <si>
    <t>Grao en Enxeñaría Informática</t>
  </si>
  <si>
    <t>Grao en Enxeñaría Informática (Curso Ponte)</t>
  </si>
  <si>
    <t>Grao en Intelixencia Artificial</t>
  </si>
  <si>
    <t>PAS2G Grao en Administración e Dirección de Empresas/Grao en Enxeñaría Informática</t>
  </si>
  <si>
    <t xml:space="preserve">PAS2G Grao en Enxeñaría Informática/Grao en Intelixencia Artificial </t>
  </si>
  <si>
    <t>107 Escola de Enxeñaría Aeronáutica e do Espazo</t>
  </si>
  <si>
    <t>Grao en Enxeñaría Aeroespacial</t>
  </si>
  <si>
    <t>108 Facultade de Relacións Internacionais</t>
  </si>
  <si>
    <t>Grao en Relacións Internacionais</t>
  </si>
  <si>
    <t>151 Escola Universitaria de Enfermaría de Ourense</t>
  </si>
  <si>
    <t>Grao en Enfermaría</t>
  </si>
  <si>
    <t xml:space="preserve">Grao en Enfermaría </t>
  </si>
  <si>
    <t>Grao en Enfermaría (Curso Ponte)</t>
  </si>
  <si>
    <t>201 Facultade de Belas Artes</t>
  </si>
  <si>
    <t>Grao en Belas Artes</t>
  </si>
  <si>
    <t>202 Facultade de Ciencias da Educación e do Deporte</t>
  </si>
  <si>
    <t>Grao en Ciencias da Actividade Física e do Deporte</t>
  </si>
  <si>
    <t>Grao en Educación Infantil (Curso Ponte)-Mestre/a, especialidade en Educación Musical</t>
  </si>
  <si>
    <t>203 Escola de Enxeñaría Forestal</t>
  </si>
  <si>
    <t>Grao en Enxeñaría Forestal</t>
  </si>
  <si>
    <t>Grao en Enxeñaría Forestal (Curso Ponte)-Orientación en Industrias da Madeira</t>
  </si>
  <si>
    <t>204 Facultade de Comunicación</t>
  </si>
  <si>
    <t>Grao en Comunicación Audiovisual</t>
  </si>
  <si>
    <t>Grao en Publicidade e Relacións Públicas</t>
  </si>
  <si>
    <t>205 Facultade de Fisioterapia</t>
  </si>
  <si>
    <t>Grao en Fisioterapia</t>
  </si>
  <si>
    <t>206 Facultade de Deseño</t>
  </si>
  <si>
    <t>Grao en Deseño</t>
  </si>
  <si>
    <t>207 Facultade de Dirección e Xestión Pública</t>
  </si>
  <si>
    <t>Grao en Dirección e Xestión Pública</t>
  </si>
  <si>
    <t>251 Escola Universitaria de Enfermaría da Deputación Provincial de Pontevedra</t>
  </si>
  <si>
    <t xml:space="preserve">252 Centro Universitario da Defensa da Escola Naval Militar de Marín  </t>
  </si>
  <si>
    <t>Grao en Enxeñaría Mecánica</t>
  </si>
  <si>
    <t>301 Facultade de Filoloxía e Tradución</t>
  </si>
  <si>
    <t>Grao en Filoloxía Aplicada Galega e Española</t>
  </si>
  <si>
    <t>Grao en Linguas Estranxeiras</t>
  </si>
  <si>
    <t>Grao en Tradución e Interpretación (Español-Francés)</t>
  </si>
  <si>
    <t>Grao en Tradución e Interpretación (Español-Inglés)</t>
  </si>
  <si>
    <t>Grao en Tradución e Interpretación (Galego-Inglés)</t>
  </si>
  <si>
    <t>302 Facultade de Bioloxía</t>
  </si>
  <si>
    <t>Grao en Bioloxía</t>
  </si>
  <si>
    <t>303 Facultade de Ciencias Económicas e Empresariais</t>
  </si>
  <si>
    <t>Grao en Economía</t>
  </si>
  <si>
    <t>305 Escola de Enxeñaría de Telecomunicación</t>
  </si>
  <si>
    <t>Grao en Enxeñaría de Tecnoloxías de Telecomunicación</t>
  </si>
  <si>
    <t>Grao en Enxeñaría de Tecnoloxías de Telecomunicación (Inglés)</t>
  </si>
  <si>
    <t>306 Facultade de Comercio</t>
  </si>
  <si>
    <t>Grao en Comercio</t>
  </si>
  <si>
    <t>308 Facultade de Ciencias Xurídicas e do Traballo</t>
  </si>
  <si>
    <t>Grao en Relacións Laborais e Recursos Humanos</t>
  </si>
  <si>
    <t>Grao en Relacións Laborais e Recursos Humanos (Curso Ponte)</t>
  </si>
  <si>
    <t>309 Escola de Enxeñaría de Minas e Enerxía</t>
  </si>
  <si>
    <t>Grao en Enxeñaría da Enerxía</t>
  </si>
  <si>
    <t>Grao en Enxeñaría dos Recursos Mineiros e Enerxéticos</t>
  </si>
  <si>
    <t>310 Facultade de Ciencias do Mar</t>
  </si>
  <si>
    <t>Grao en Ciencias do Mar</t>
  </si>
  <si>
    <t>311 Facultade de Química</t>
  </si>
  <si>
    <t>Grao en Química</t>
  </si>
  <si>
    <t>312 Escola de Enxeñaría Industrial</t>
  </si>
  <si>
    <t>Grao en Enxeñaría Biomédica</t>
  </si>
  <si>
    <t>Grao en Enxeñaría da Automoción con Mención Dual</t>
  </si>
  <si>
    <t>Grao en Enxeñaría Eléctrica</t>
  </si>
  <si>
    <t>Grao en Enxeñaría en Electrónica Industrial e Automática</t>
  </si>
  <si>
    <t>Grao en Enxeñaría en Electrónica Industrial e Automática (Curso Ponte)</t>
  </si>
  <si>
    <t>Grao en Enxeñaría en Organización Industrial</t>
  </si>
  <si>
    <t>Grao en Enxeñaría en Química Industrial</t>
  </si>
  <si>
    <t>Grao en Enxeñaría en Química Industrial (Curso Ponte)</t>
  </si>
  <si>
    <t>Grao en Enxeñaría en Tecnoloxías Industriais</t>
  </si>
  <si>
    <t>Grao en Enxeñaría Mecánica (Curso Ponte)</t>
  </si>
  <si>
    <t>PAS2G Grao en Enxeñaría Biomédica/Grao en Enxeñaría en Electrónica Industrial e Automática</t>
  </si>
  <si>
    <t>PAS2G Grao en Enxeñaría Biomédica/Grao en Enxeñaría Mecánica</t>
  </si>
  <si>
    <t>PAS2G Grao en Enxeñaría Mecánica/Grao en Enxeñaría en Electrónica Industrial e Automática</t>
  </si>
  <si>
    <t>351 E.U. de Profesorado de E.X.B. "María Sedes Sapientiae"</t>
  </si>
  <si>
    <t>352 Escola Universitaria de Enfermaría Meixoeiro</t>
  </si>
  <si>
    <t>353 Escola Universitaria de Enfermaría Povisa</t>
  </si>
  <si>
    <t>Centro</t>
  </si>
  <si>
    <t>Plan</t>
  </si>
  <si>
    <t>Homes</t>
  </si>
  <si>
    <t>Mulleres</t>
  </si>
  <si>
    <t>Sen asignar</t>
  </si>
  <si>
    <t>Total</t>
  </si>
  <si>
    <t>Unidade de análises e programas</t>
  </si>
  <si>
    <r>
      <t xml:space="preserve">Datos de matrícula de novo acceso aos graos </t>
    </r>
    <r>
      <rPr>
        <i/>
        <sz val="11"/>
        <color rgb="FF000000"/>
        <rFont val="Calibri"/>
        <family val="2"/>
      </rPr>
      <t>(inclúe preinscrición, recoñecementos, curso pontes e outros)</t>
    </r>
  </si>
  <si>
    <r>
      <t xml:space="preserve">Estudantes matriculados por centro e titulación, </t>
    </r>
    <r>
      <rPr>
        <b/>
        <i/>
        <sz val="11"/>
        <color rgb="FF000000"/>
        <rFont val="Calibri"/>
        <family val="2"/>
      </rPr>
      <t>matrículas activas</t>
    </r>
  </si>
  <si>
    <t>Fonte: SIGMA</t>
  </si>
  <si>
    <t>Curso académico 2025/2026</t>
  </si>
  <si>
    <t>TOTAL</t>
  </si>
  <si>
    <t>Grao en Educación Infantil (Curso Ponte)-Mestre/a, especialidade en Educación Física</t>
  </si>
  <si>
    <t>Grao en Traballo Social (Curso Ponte)</t>
  </si>
  <si>
    <t>Demanda</t>
  </si>
  <si>
    <t>A Coruña</t>
  </si>
  <si>
    <t>Arabia Saudita</t>
  </si>
  <si>
    <t>Álava</t>
  </si>
  <si>
    <t>Alicante</t>
  </si>
  <si>
    <t>Almería</t>
  </si>
  <si>
    <t>Bélgica</t>
  </si>
  <si>
    <t>Asturias</t>
  </si>
  <si>
    <t>Brasil</t>
  </si>
  <si>
    <t>Ávila</t>
  </si>
  <si>
    <t>Chile</t>
  </si>
  <si>
    <t>Badajoz</t>
  </si>
  <si>
    <t>Colombia</t>
  </si>
  <si>
    <t>Baleares</t>
  </si>
  <si>
    <t>Costa de Marfil</t>
  </si>
  <si>
    <t>Barcelona</t>
  </si>
  <si>
    <t>Costa Rica</t>
  </si>
  <si>
    <t>Burgos</t>
  </si>
  <si>
    <t>Ecuador</t>
  </si>
  <si>
    <t>Cáceres</t>
  </si>
  <si>
    <t>Cádiz</t>
  </si>
  <si>
    <t>Emiratos Árabes Unidos</t>
  </si>
  <si>
    <t>Cantabria</t>
  </si>
  <si>
    <t>España</t>
  </si>
  <si>
    <t>Castellón</t>
  </si>
  <si>
    <t>Estados Unidos de América</t>
  </si>
  <si>
    <t>Ciudad Real</t>
  </si>
  <si>
    <t>Estonia</t>
  </si>
  <si>
    <t>Córdoba</t>
  </si>
  <si>
    <t>Filipinas</t>
  </si>
  <si>
    <t>Ghana</t>
  </si>
  <si>
    <t>Granada</t>
  </si>
  <si>
    <t>India</t>
  </si>
  <si>
    <t>Guadalajara</t>
  </si>
  <si>
    <t>Indonesia</t>
  </si>
  <si>
    <t>Guipúzcoa</t>
  </si>
  <si>
    <t>Italia</t>
  </si>
  <si>
    <t>Jaén</t>
  </si>
  <si>
    <t>La Rioja</t>
  </si>
  <si>
    <t>Kuwait</t>
  </si>
  <si>
    <t>Las Palmas</t>
  </si>
  <si>
    <t>Libia</t>
  </si>
  <si>
    <t>León</t>
  </si>
  <si>
    <t>Malasia</t>
  </si>
  <si>
    <t>Lugo</t>
  </si>
  <si>
    <t>Madrid</t>
  </si>
  <si>
    <t>México</t>
  </si>
  <si>
    <t>Málaga</t>
  </si>
  <si>
    <t>Perú</t>
  </si>
  <si>
    <t>Murcia</t>
  </si>
  <si>
    <t>Portugal</t>
  </si>
  <si>
    <t>Qatar</t>
  </si>
  <si>
    <t>Ourense</t>
  </si>
  <si>
    <t>Rusia</t>
  </si>
  <si>
    <t>Palencia</t>
  </si>
  <si>
    <t>Siria</t>
  </si>
  <si>
    <t>Pontevedra</t>
  </si>
  <si>
    <t>Túnez</t>
  </si>
  <si>
    <t>Salamanca</t>
  </si>
  <si>
    <t>Turquía</t>
  </si>
  <si>
    <t>Santa Cruz de Tenerife</t>
  </si>
  <si>
    <t>Segovia</t>
  </si>
  <si>
    <t>Venezuela</t>
  </si>
  <si>
    <t>Sevilla</t>
  </si>
  <si>
    <t>Toledo</t>
  </si>
  <si>
    <t>Valencia</t>
  </si>
  <si>
    <t>Valladolid</t>
  </si>
  <si>
    <t>Zamora</t>
  </si>
  <si>
    <t>Zaragoza</t>
  </si>
  <si>
    <t>Provincia familiar</t>
  </si>
  <si>
    <t>Nº matrículas</t>
  </si>
  <si>
    <t>País familiar</t>
  </si>
  <si>
    <t>Estudantes por provincia e país familiar</t>
  </si>
  <si>
    <t>Alexeria</t>
  </si>
  <si>
    <t>Arxentina</t>
  </si>
  <si>
    <t>Exipto</t>
  </si>
  <si>
    <t>Casaquistán</t>
  </si>
  <si>
    <t>Marrocos</t>
  </si>
  <si>
    <t>Uruguai</t>
  </si>
  <si>
    <t>Non informado</t>
  </si>
  <si>
    <t>Estranxeira</t>
  </si>
  <si>
    <t>Estudantes matriculados segundo tipo de acceso</t>
  </si>
  <si>
    <r>
      <t xml:space="preserve">Datos de matrícula de novo acceso aos graos </t>
    </r>
    <r>
      <rPr>
        <i/>
        <sz val="12"/>
        <color rgb="FF000000"/>
        <rFont val="Calibri"/>
        <family val="2"/>
      </rPr>
      <t>(inclúe preinscrición, recoñecementos, curso pontes e outros)</t>
    </r>
  </si>
  <si>
    <t>Tipo de acceso_matrículas activas</t>
  </si>
  <si>
    <t>En branco</t>
  </si>
  <si>
    <t>Tipo de acceso</t>
  </si>
  <si>
    <t>Matrículas activas</t>
  </si>
  <si>
    <t>Matrículas anuladas</t>
  </si>
  <si>
    <t>Acceso Mencións</t>
  </si>
  <si>
    <t>Bacharelato estranxeiro homologado</t>
  </si>
  <si>
    <t>Curso ponte</t>
  </si>
  <si>
    <t>Preinscrición</t>
  </si>
  <si>
    <t>Recoñecemento de estudos</t>
  </si>
  <si>
    <t>Recoñecemento de estudos (estranxeiros)</t>
  </si>
  <si>
    <t>Vía de acceso_matrículas activas</t>
  </si>
  <si>
    <t>10-Acceso Mencións</t>
  </si>
  <si>
    <t>13-Recoñecemento de estudos</t>
  </si>
  <si>
    <t>14-Recoñecemento de estudos (estranxeiros)</t>
  </si>
  <si>
    <t>15-Bacharelato estranxeiro homologado</t>
  </si>
  <si>
    <t>1-Preinscrición (Acreditación ou credencial de equivalencia ou homolo)</t>
  </si>
  <si>
    <t>1-Preinscrición (Credencial de homologación sen probas específicas)</t>
  </si>
  <si>
    <t>1-Preinscrición (Cursos Ponte)</t>
  </si>
  <si>
    <t>1-Preinscrición (Maiores de 25 anos)</t>
  </si>
  <si>
    <t>1-Preinscrición (Maiores de 45 anos)</t>
  </si>
  <si>
    <t>1-Preinscrición (Ministerio de Defensa con acreditación/credencial)</t>
  </si>
  <si>
    <t>1-Preinscrpción (Ministerio de Defensa)</t>
  </si>
  <si>
    <t>1-Preinscrición (Prazas vacantes con acceso por proba maiores de 25)</t>
  </si>
  <si>
    <t>1-Preinscrición (Prazas vacantes con acreditación/credencial de equ)</t>
  </si>
  <si>
    <t>1-Preinscrición (Prazas vacantes con título universitario do Siste)</t>
  </si>
  <si>
    <t>1-Preinscrición (Prazas vacantes por título de bacharelato con proba)</t>
  </si>
  <si>
    <t>1-Preinscrición (Prazas vacantes por títulos superiores de FP, arte)</t>
  </si>
  <si>
    <t>1-Preinscrición (Titulación do sistema universitario español)</t>
  </si>
  <si>
    <t>1-Preinscrición (Título de Bacharelato do Sistema Educativo Español)</t>
  </si>
  <si>
    <t>1-Preinscrición (Título Superior de Formación Profesional, Artes Pl)</t>
  </si>
  <si>
    <t>50-Curso ponte</t>
  </si>
  <si>
    <t>Vía de acceso</t>
  </si>
  <si>
    <r>
      <t xml:space="preserve">Estudantes matriculados segundo vía de acceso, por titulación </t>
    </r>
    <r>
      <rPr>
        <b/>
        <i/>
        <sz val="11"/>
        <color rgb="FF000000"/>
        <rFont val="Calibri"/>
        <family val="2"/>
      </rPr>
      <t>(activas)</t>
    </r>
  </si>
  <si>
    <r>
      <t>Estudantes matriculados segundo vía de acceso por</t>
    </r>
    <r>
      <rPr>
        <b/>
        <i/>
        <sz val="11"/>
        <color rgb="FF000000"/>
        <rFont val="Calibri"/>
        <family val="2"/>
      </rPr>
      <t>(activas)</t>
    </r>
  </si>
  <si>
    <t>1-Preinscrición (Ministerio de Defensa)</t>
  </si>
  <si>
    <t>Data do informe: 02/12/2025</t>
  </si>
  <si>
    <t>* Son datos provisionais que poden sufrir variacións ao longo do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</si>
</sst>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6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1" xfId="1" applyFont="1" applyBorder="1"/>
    <xf numFmtId="0" fontId="2" fillId="0" borderId="0" xfId="1" applyFont="1"/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8" fillId="0" borderId="0" xfId="1" applyFont="1"/>
    <xf numFmtId="0" fontId="5" fillId="0" borderId="0" xfId="3" applyFont="1"/>
    <xf numFmtId="0" fontId="9" fillId="0" borderId="0" xfId="0" applyFont="1"/>
    <xf numFmtId="0" fontId="10" fillId="0" borderId="0" xfId="0" applyFont="1"/>
    <xf numFmtId="0" fontId="11" fillId="0" borderId="0" xfId="1" applyFont="1" applyAlignment="1">
      <alignment horizontal="left" vertical="top"/>
    </xf>
    <xf numFmtId="0" fontId="10" fillId="0" borderId="1" xfId="1" applyFont="1" applyBorder="1"/>
    <xf numFmtId="0" fontId="10" fillId="0" borderId="0" xfId="1" applyFont="1"/>
    <xf numFmtId="0" fontId="12" fillId="0" borderId="0" xfId="1" applyFont="1" applyAlignment="1">
      <alignment horizontal="left" vertical="top"/>
    </xf>
    <xf numFmtId="0" fontId="14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  <xf numFmtId="0" fontId="15" fillId="0" borderId="0" xfId="1" applyFont="1"/>
    <xf numFmtId="0" fontId="12" fillId="0" borderId="0" xfId="3" applyFont="1"/>
    <xf numFmtId="0" fontId="16" fillId="0" borderId="0" xfId="0" applyFont="1"/>
    <xf numFmtId="0" fontId="5" fillId="2" borderId="0" xfId="0" applyFont="1" applyFill="1"/>
    <xf numFmtId="0" fontId="4" fillId="0" borderId="1" xfId="2" applyFont="1" applyBorder="1" applyAlignment="1">
      <alignment horizontal="center" vertical="center" wrapText="1"/>
    </xf>
  </cellXfs>
  <cellStyles count="4">
    <cellStyle name="Normal" xfId="0" builtinId="0"/>
    <cellStyle name="Normal 2 3" xfId="2" xr:uid="{C8F41C77-D63E-4944-AA31-0E90271B07DE}"/>
    <cellStyle name="Normal 2 4" xfId="1" xr:uid="{945EC09E-1497-47CE-BFB3-4D6E2F96E040}"/>
    <cellStyle name="Normal 3 3" xfId="3" xr:uid="{32638D17-90D1-43E9-A98A-2033056478F1}"/>
  </cellStyles>
  <dxfs count="60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0</xdr:row>
      <xdr:rowOff>123825</xdr:rowOff>
    </xdr:from>
    <xdr:to>
      <xdr:col>0</xdr:col>
      <xdr:colOff>3219450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45607DC-6967-4B2F-A120-D7545D58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123825"/>
          <a:ext cx="2971801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123825</xdr:rowOff>
    </xdr:from>
    <xdr:to>
      <xdr:col>0</xdr:col>
      <xdr:colOff>3571876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53DF777-334D-4B94-97DF-C129B74FE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3324226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123825</xdr:rowOff>
    </xdr:from>
    <xdr:to>
      <xdr:col>1</xdr:col>
      <xdr:colOff>333375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D3A6CD5-583C-484A-B18D-F073FFE32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2419350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0</xdr:row>
      <xdr:rowOff>123826</xdr:rowOff>
    </xdr:from>
    <xdr:to>
      <xdr:col>0</xdr:col>
      <xdr:colOff>3505201</xdr:colOff>
      <xdr:row>0</xdr:row>
      <xdr:rowOff>581026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2D34A3F-A50F-46FA-B52E-087C83A5F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23826"/>
          <a:ext cx="3257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123826</xdr:rowOff>
    </xdr:from>
    <xdr:to>
      <xdr:col>0</xdr:col>
      <xdr:colOff>3600450</xdr:colOff>
      <xdr:row>0</xdr:row>
      <xdr:rowOff>581026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AAA4327-2D28-44D9-A192-02A35F80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6"/>
          <a:ext cx="3352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123826</xdr:rowOff>
    </xdr:from>
    <xdr:to>
      <xdr:col>0</xdr:col>
      <xdr:colOff>3390900</xdr:colOff>
      <xdr:row>0</xdr:row>
      <xdr:rowOff>581026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F530565-6AD8-4753-8B69-2D32AAE72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6"/>
          <a:ext cx="3143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0C669A-4335-442D-8315-D2AC24BAB715}" name="Tabla1" displayName="Tabla1" ref="A11:F96" totalsRowShown="0" headerRowDxfId="59" dataDxfId="58">
  <autoFilter ref="A11:F96" xr:uid="{4E0C669A-4335-442D-8315-D2AC24BAB715}"/>
  <tableColumns count="6">
    <tableColumn id="1" xr3:uid="{C493F85F-4C6C-44F3-BB74-7BE8B748F97E}" name="Centro" dataDxfId="57"/>
    <tableColumn id="2" xr3:uid="{26C49BC6-4100-4AE4-83D5-F2FF24F9E00F}" name="Plan" dataDxfId="56"/>
    <tableColumn id="3" xr3:uid="{F0AC7DF7-2AB4-4CCC-BB6E-0459290A5A91}" name="Homes" dataDxfId="55"/>
    <tableColumn id="4" xr3:uid="{587E12A5-9705-4E06-A7A3-49A5541653C5}" name="Mulleres" dataDxfId="54"/>
    <tableColumn id="5" xr3:uid="{8AF8490D-E0B9-4034-BE52-5852B0811B49}" name="Sen asignar" dataDxfId="53"/>
    <tableColumn id="6" xr3:uid="{8E77F430-F43F-4784-B095-E77AB9E1118A}" name="Total" dataDxfId="52">
      <calculatedColumnFormula>SUM(Tabla1[[#This Row],[Homes]:[Sen asignar]])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0297B19-B2FA-4E8C-BDFC-467C2DBCD981}" name="Tabla10" displayName="Tabla10" ref="A10:C165" totalsRowShown="0" headerRowDxfId="4" dataDxfId="3">
  <autoFilter ref="A10:C165" xr:uid="{09578806-A7E8-4BC5-AD26-7C81AB9F48AC}"/>
  <tableColumns count="3">
    <tableColumn id="1" xr3:uid="{0CC111F9-5125-4581-B6AA-3CC47B7DDD17}" name="Centro" dataDxfId="2"/>
    <tableColumn id="2" xr3:uid="{23733E10-72AD-4B31-9685-004F3E5F6AFF}" name="Vía de acceso" dataDxfId="1"/>
    <tableColumn id="3" xr3:uid="{E84BD36F-DFC4-4F81-8614-E9B87FF79CF2}" name="Nº matrícula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2BE7C65-60E5-4A2A-BE88-AF30C8E6EC90}" name="Tabla11" displayName="Tabla11" ref="A10:E96" totalsRowShown="0" headerRowDxfId="51" dataDxfId="50">
  <autoFilter ref="A10:E96" xr:uid="{D2BE7C65-60E5-4A2A-BE88-AF30C8E6EC90}"/>
  <tableColumns count="5">
    <tableColumn id="1" xr3:uid="{29ABA055-3F09-4C80-A3F2-D720A394B875}" name="Centro" dataDxfId="49"/>
    <tableColumn id="2" xr3:uid="{780B19F4-EE5E-4B2F-B538-2E9FEDD34FCD}" name="Plan" dataDxfId="48"/>
    <tableColumn id="3" xr3:uid="{1C773DB4-0E23-4C90-85E7-5340BD76C2E9}" name="Matrículas activas" dataDxfId="47"/>
    <tableColumn id="4" xr3:uid="{8798A123-572D-4E02-85EE-40F0BD81E88A}" name="Matrículas anuladas" dataDxfId="46"/>
    <tableColumn id="5" xr3:uid="{E3999493-430D-4FD0-B104-BD6976BAFE39}" name="Total" dataDxfId="45">
      <calculatedColumnFormula>SUM(Tabla11[[#This Row],[Matrículas activas]:[Matrículas anuladas]])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44E044-135B-42B5-B919-CB9254A495C1}" name="Tabla3" displayName="Tabla3" ref="A10:B52" totalsRowShown="0" headerRowDxfId="44" dataDxfId="43">
  <autoFilter ref="A10:B52" xr:uid="{7F44E044-135B-42B5-B919-CB9254A495C1}"/>
  <tableColumns count="2">
    <tableColumn id="1" xr3:uid="{A0A4B8F0-7D98-4A55-B342-26405C7C79F9}" name="Provincia familiar" dataDxfId="42"/>
    <tableColumn id="2" xr3:uid="{C1785415-33D9-466F-90FB-4BFBB14EC18E}" name="Nº matrículas" dataDxfId="4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F0ED946-3F66-4E73-A0EB-9EF2E1884F57}" name="Tabla4" displayName="Tabla4" ref="E10:F46" totalsRowShown="0" headerRowDxfId="40" dataDxfId="39">
  <autoFilter ref="E10:F46" xr:uid="{8F0ED946-3F66-4E73-A0EB-9EF2E1884F57}"/>
  <tableColumns count="2">
    <tableColumn id="1" xr3:uid="{B04BAF21-E719-48B8-80A0-6640399D834C}" name="País familiar" dataDxfId="38"/>
    <tableColumn id="2" xr3:uid="{636026A1-7D64-4B11-9D74-C2EE99304205}" name="Nº matrículas" dataDxfId="3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04ACED-107F-4BD6-B304-44C73CEF50ED}" name="Tabla5" displayName="Tabla5" ref="A10:B18" totalsRowShown="0" headerRowDxfId="36" dataDxfId="35">
  <autoFilter ref="A10:B18" xr:uid="{2004ACED-107F-4BD6-B304-44C73CEF50ED}"/>
  <tableColumns count="2">
    <tableColumn id="1" xr3:uid="{D559B97E-DE70-4469-A939-F87E3CB94DF6}" name="Tipo de acceso_matrículas activas" dataDxfId="34"/>
    <tableColumn id="2" xr3:uid="{C5A75A7D-7E6B-4204-BB02-D8016A7FAB8D}" name="Nº matrículas" dataDxfId="3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9F7ACF-8339-4129-96A7-64BACB5F46B3}" name="Tabla6" displayName="Tabla6" ref="E10:H18" totalsRowShown="0" headerRowDxfId="32" dataDxfId="31">
  <autoFilter ref="E10:H18" xr:uid="{689F7ACF-8339-4129-96A7-64BACB5F46B3}"/>
  <tableColumns count="4">
    <tableColumn id="1" xr3:uid="{03E452DC-195A-4679-B1BC-0745E2165D51}" name="Tipo de acceso" dataDxfId="30"/>
    <tableColumn id="2" xr3:uid="{E4695F4D-1EF5-4D7D-8C20-45BE563E2C8B}" name="Matrículas activas" dataDxfId="29"/>
    <tableColumn id="3" xr3:uid="{08D1FB25-0033-4C93-8513-1D806CB892A4}" name="Matrículas anuladas" dataDxfId="28"/>
    <tableColumn id="4" xr3:uid="{4104243D-DC71-4800-B7A0-933FAA97BC7B}" name="Total" dataDxfId="27">
      <calculatedColumnFormula>SUM(Tabla6[[#This Row],[Matrículas activas]:[Matrículas anuladas]])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38B2E25-7E51-43CC-8111-5D66AEA11D06}" name="Tabla7" displayName="Tabla7" ref="A22:B44" totalsRowShown="0" headerRowDxfId="26" dataDxfId="25">
  <autoFilter ref="A22:B44" xr:uid="{E38B2E25-7E51-43CC-8111-5D66AEA11D06}"/>
  <tableColumns count="2">
    <tableColumn id="1" xr3:uid="{40E55112-9F6C-4C99-BB1B-DE13414224F3}" name="Vía de acceso_matrículas activas" dataDxfId="24"/>
    <tableColumn id="2" xr3:uid="{350E0563-78EC-4B56-BA36-0605CA1A0671}" name="Nº matrículas" dataDxfId="2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06A62F0-B1DF-4677-983E-1E241146C5F1}" name="Tabla8" displayName="Tabla8" ref="E22:H44" totalsRowShown="0" headerRowDxfId="22" dataDxfId="21">
  <autoFilter ref="E22:H44" xr:uid="{206A62F0-B1DF-4677-983E-1E241146C5F1}"/>
  <tableColumns count="4">
    <tableColumn id="1" xr3:uid="{EB250D4B-C51B-4C42-BEA6-7D1B64D3C869}" name="Vía de acceso" dataDxfId="20"/>
    <tableColumn id="2" xr3:uid="{F661943A-FC6C-4466-9E3F-EBCDD353D1F9}" name="Matrículas activas" dataDxfId="19"/>
    <tableColumn id="3" xr3:uid="{5972FEB9-DCAF-4F0E-9B82-A176C334EA4D}" name="Matrículas anuladas" dataDxfId="18"/>
    <tableColumn id="4" xr3:uid="{8AA6EB0B-E9FD-45D4-BC79-F4CE073788AB}" name="Total" dataDxfId="17">
      <calculatedColumnFormula>SUM(Tabla8[[#This Row],[Matrículas activas]:[Matrículas anuladas]])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C7D8039-636E-4F80-A3BA-A5A395C82850}" name="Tabla9" displayName="Tabla9" ref="A11:J96" totalsRowShown="0" headerRowDxfId="16" dataDxfId="15">
  <autoFilter ref="A11:J96" xr:uid="{BC7D8039-636E-4F80-A3BA-A5A395C82850}"/>
  <tableColumns count="10">
    <tableColumn id="1" xr3:uid="{15DF1710-F3AE-4ACE-A404-9293976739FB}" name="Centro" dataDxfId="14"/>
    <tableColumn id="2" xr3:uid="{71EB4673-4C21-4461-B082-E3861799B853}" name="Plan" dataDxfId="13"/>
    <tableColumn id="3" xr3:uid="{6C990B3F-1627-4916-8B38-55B9678DCB72}" name="Acceso Mencións" dataDxfId="12"/>
    <tableColumn id="4" xr3:uid="{1804C455-FB08-49E8-839D-6546F29B84EC}" name="Bacharelato estranxeiro homologado" dataDxfId="11"/>
    <tableColumn id="5" xr3:uid="{805468F9-0F1E-42C5-89F5-F97F5C1E3D3D}" name="Curso ponte" dataDxfId="10"/>
    <tableColumn id="6" xr3:uid="{E425AEF0-E9BD-4BE6-AD81-DDFE943F8B2C}" name="Preinscrición" dataDxfId="9"/>
    <tableColumn id="7" xr3:uid="{20ECF44D-37CC-43F1-BA20-02A155FA100B}" name="Recoñecemento de estudos" dataDxfId="8"/>
    <tableColumn id="8" xr3:uid="{6A545C08-8AC5-4EC7-A41F-0712DC31BFDB}" name="Recoñecemento de estudos (estranxeiros)" dataDxfId="7"/>
    <tableColumn id="9" xr3:uid="{FC8556B5-DD33-4841-91A2-385673C100C6}" name="En branco" dataDxfId="6"/>
    <tableColumn id="10" xr3:uid="{47614B92-FF2A-440F-AE8A-EB8E1A41AD5A}" name="Total" dataDxfId="5">
      <calculatedColumnFormula>SUM(Tabla9[[#This Row],[Acceso Mencións]:[En branco]])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85C3-E230-4B1F-9F2D-6D7476613269}">
  <dimension ref="A1:L96"/>
  <sheetViews>
    <sheetView tabSelected="1" workbookViewId="0">
      <pane ySplit="11" topLeftCell="A12" activePane="bottomLeft" state="frozen"/>
      <selection pane="bottomLeft" activeCell="B5" sqref="B5"/>
    </sheetView>
  </sheetViews>
  <sheetFormatPr baseColWidth="10" defaultRowHeight="15" x14ac:dyDescent="0.25"/>
  <cols>
    <col min="1" max="1" width="71.7109375" style="1" bestFit="1" customWidth="1"/>
    <col min="2" max="2" width="85.42578125" style="1" bestFit="1" customWidth="1"/>
    <col min="3" max="5" width="11.42578125" style="1"/>
    <col min="6" max="6" width="14.7109375" style="1" customWidth="1"/>
    <col min="7" max="16384" width="11.42578125" style="1"/>
  </cols>
  <sheetData>
    <row r="1" spans="1:12" s="3" customFormat="1" ht="60.75" customHeight="1" thickBot="1" x14ac:dyDescent="0.3">
      <c r="A1" s="2"/>
      <c r="B1" s="2"/>
      <c r="C1" s="21" t="s">
        <v>106</v>
      </c>
      <c r="D1" s="21"/>
      <c r="E1" s="21"/>
      <c r="F1" s="21"/>
    </row>
    <row r="2" spans="1:12" s="4" customFormat="1" x14ac:dyDescent="0.25">
      <c r="E2" s="5"/>
    </row>
    <row r="3" spans="1:12" s="4" customFormat="1" ht="15" customHeight="1" x14ac:dyDescent="0.25">
      <c r="A3" s="4" t="s">
        <v>107</v>
      </c>
      <c r="E3" s="5"/>
    </row>
    <row r="4" spans="1:12" s="4" customFormat="1" ht="15" customHeight="1" x14ac:dyDescent="0.25">
      <c r="A4" s="4" t="s">
        <v>108</v>
      </c>
      <c r="E4" s="5"/>
    </row>
    <row r="5" spans="1:12" s="4" customFormat="1" ht="15" customHeight="1" x14ac:dyDescent="0.25">
      <c r="A5" s="4" t="s">
        <v>110</v>
      </c>
      <c r="B5" s="20" t="s">
        <v>234</v>
      </c>
      <c r="E5" s="5"/>
    </row>
    <row r="6" spans="1:12" s="4" customFormat="1" ht="15" customHeight="1" x14ac:dyDescent="0.25">
      <c r="A6" s="6" t="s">
        <v>233</v>
      </c>
      <c r="E6" s="5"/>
    </row>
    <row r="7" spans="1:12" s="4" customFormat="1" ht="15" customHeight="1" x14ac:dyDescent="0.25">
      <c r="A7" s="7" t="s">
        <v>109</v>
      </c>
      <c r="E7" s="5"/>
      <c r="L7" s="8"/>
    </row>
    <row r="11" spans="1:12" x14ac:dyDescent="0.25">
      <c r="A11" s="1" t="s">
        <v>100</v>
      </c>
      <c r="B11" s="1" t="s">
        <v>101</v>
      </c>
      <c r="C11" s="1" t="s">
        <v>102</v>
      </c>
      <c r="D11" s="1" t="s">
        <v>103</v>
      </c>
      <c r="E11" s="1" t="s">
        <v>104</v>
      </c>
      <c r="F11" s="1" t="s">
        <v>105</v>
      </c>
    </row>
    <row r="12" spans="1:12" x14ac:dyDescent="0.25">
      <c r="A12" s="1" t="s">
        <v>0</v>
      </c>
      <c r="B12" s="1" t="s">
        <v>1</v>
      </c>
      <c r="C12" s="1">
        <v>14</v>
      </c>
      <c r="D12" s="1">
        <v>23</v>
      </c>
      <c r="E12" s="1">
        <v>1</v>
      </c>
      <c r="F12" s="1">
        <f>SUM(Tabla1[[#This Row],[Homes]:[Sen asignar]])</f>
        <v>38</v>
      </c>
    </row>
    <row r="13" spans="1:12" x14ac:dyDescent="0.25">
      <c r="A13" s="1" t="s">
        <v>0</v>
      </c>
      <c r="B13" s="1" t="s">
        <v>2</v>
      </c>
      <c r="C13" s="1">
        <v>17</v>
      </c>
      <c r="D13" s="1">
        <v>21</v>
      </c>
      <c r="F13" s="1">
        <f>SUM(Tabla1[[#This Row],[Homes]:[Sen asignar]])</f>
        <v>38</v>
      </c>
    </row>
    <row r="14" spans="1:12" x14ac:dyDescent="0.25">
      <c r="A14" s="1" t="s">
        <v>0</v>
      </c>
      <c r="B14" s="1" t="s">
        <v>3</v>
      </c>
      <c r="C14" s="1">
        <v>15</v>
      </c>
      <c r="D14" s="1">
        <v>17</v>
      </c>
      <c r="F14" s="1">
        <f>SUM(Tabla1[[#This Row],[Homes]:[Sen asignar]])</f>
        <v>32</v>
      </c>
    </row>
    <row r="15" spans="1:12" x14ac:dyDescent="0.25">
      <c r="A15" s="1" t="s">
        <v>0</v>
      </c>
      <c r="B15" s="1" t="s">
        <v>4</v>
      </c>
      <c r="C15" s="1">
        <v>3</v>
      </c>
      <c r="D15" s="1">
        <v>1</v>
      </c>
      <c r="F15" s="1">
        <f>SUM(Tabla1[[#This Row],[Homes]:[Sen asignar]])</f>
        <v>4</v>
      </c>
    </row>
    <row r="16" spans="1:12" x14ac:dyDescent="0.25">
      <c r="A16" s="1" t="s">
        <v>0</v>
      </c>
      <c r="B16" s="1" t="s">
        <v>5</v>
      </c>
      <c r="C16" s="1">
        <v>1</v>
      </c>
      <c r="D16" s="1">
        <v>1</v>
      </c>
      <c r="F16" s="1">
        <f>SUM(Tabla1[[#This Row],[Homes]:[Sen asignar]])</f>
        <v>2</v>
      </c>
    </row>
    <row r="17" spans="1:6" x14ac:dyDescent="0.25">
      <c r="A17" s="1" t="s">
        <v>6</v>
      </c>
      <c r="B17" s="1" t="s">
        <v>7</v>
      </c>
      <c r="C17" s="1">
        <v>25</v>
      </c>
      <c r="D17" s="1">
        <v>15</v>
      </c>
      <c r="F17" s="1">
        <f>SUM(Tabla1[[#This Row],[Homes]:[Sen asignar]])</f>
        <v>40</v>
      </c>
    </row>
    <row r="18" spans="1:6" x14ac:dyDescent="0.25">
      <c r="A18" s="1" t="s">
        <v>8</v>
      </c>
      <c r="B18" s="1" t="s">
        <v>9</v>
      </c>
      <c r="C18" s="1">
        <v>22</v>
      </c>
      <c r="D18" s="1">
        <v>53</v>
      </c>
      <c r="F18" s="1">
        <f>SUM(Tabla1[[#This Row],[Homes]:[Sen asignar]])</f>
        <v>75</v>
      </c>
    </row>
    <row r="19" spans="1:6" x14ac:dyDescent="0.25">
      <c r="A19" s="1" t="s">
        <v>8</v>
      </c>
      <c r="B19" s="1" t="s">
        <v>10</v>
      </c>
      <c r="C19" s="1">
        <v>14</v>
      </c>
      <c r="D19" s="1">
        <v>13</v>
      </c>
      <c r="F19" s="1">
        <f>SUM(Tabla1[[#This Row],[Homes]:[Sen asignar]])</f>
        <v>27</v>
      </c>
    </row>
    <row r="20" spans="1:6" x14ac:dyDescent="0.25">
      <c r="A20" s="1" t="s">
        <v>11</v>
      </c>
      <c r="B20" s="1" t="s">
        <v>12</v>
      </c>
      <c r="C20" s="1">
        <v>61</v>
      </c>
      <c r="D20" s="1">
        <v>34</v>
      </c>
      <c r="F20" s="1">
        <f>SUM(Tabla1[[#This Row],[Homes]:[Sen asignar]])</f>
        <v>95</v>
      </c>
    </row>
    <row r="21" spans="1:6" x14ac:dyDescent="0.25">
      <c r="A21" s="1" t="s">
        <v>11</v>
      </c>
      <c r="B21" s="1" t="s">
        <v>13</v>
      </c>
      <c r="C21" s="1">
        <v>10</v>
      </c>
      <c r="D21" s="1">
        <v>17</v>
      </c>
      <c r="F21" s="1">
        <f>SUM(Tabla1[[#This Row],[Homes]:[Sen asignar]])</f>
        <v>27</v>
      </c>
    </row>
    <row r="22" spans="1:6" x14ac:dyDescent="0.25">
      <c r="A22" s="1" t="s">
        <v>11</v>
      </c>
      <c r="B22" s="1" t="s">
        <v>14</v>
      </c>
      <c r="C22" s="1">
        <v>6</v>
      </c>
      <c r="D22" s="1">
        <v>2</v>
      </c>
      <c r="F22" s="1">
        <f>SUM(Tabla1[[#This Row],[Homes]:[Sen asignar]])</f>
        <v>8</v>
      </c>
    </row>
    <row r="23" spans="1:6" x14ac:dyDescent="0.25">
      <c r="A23" s="1" t="s">
        <v>15</v>
      </c>
      <c r="B23" s="1" t="s">
        <v>16</v>
      </c>
      <c r="C23" s="1">
        <v>15</v>
      </c>
      <c r="D23" s="1">
        <v>82</v>
      </c>
      <c r="F23" s="1">
        <f>SUM(Tabla1[[#This Row],[Homes]:[Sen asignar]])</f>
        <v>97</v>
      </c>
    </row>
    <row r="24" spans="1:6" x14ac:dyDescent="0.25">
      <c r="A24" s="1" t="s">
        <v>15</v>
      </c>
      <c r="B24" s="1" t="s">
        <v>17</v>
      </c>
      <c r="D24" s="1">
        <v>1</v>
      </c>
      <c r="F24" s="1">
        <f>SUM(Tabla1[[#This Row],[Homes]:[Sen asignar]])</f>
        <v>1</v>
      </c>
    </row>
    <row r="25" spans="1:6" x14ac:dyDescent="0.25">
      <c r="A25" s="1" t="s">
        <v>15</v>
      </c>
      <c r="B25" s="1" t="s">
        <v>18</v>
      </c>
      <c r="C25" s="1">
        <v>36</v>
      </c>
      <c r="D25" s="1">
        <v>76</v>
      </c>
      <c r="F25" s="1">
        <f>SUM(Tabla1[[#This Row],[Homes]:[Sen asignar]])</f>
        <v>112</v>
      </c>
    </row>
    <row r="26" spans="1:6" x14ac:dyDescent="0.25">
      <c r="A26" s="1" t="s">
        <v>15</v>
      </c>
      <c r="B26" s="1" t="s">
        <v>19</v>
      </c>
      <c r="C26" s="1">
        <v>1</v>
      </c>
      <c r="F26" s="1">
        <f>SUM(Tabla1[[#This Row],[Homes]:[Sen asignar]])</f>
        <v>1</v>
      </c>
    </row>
    <row r="27" spans="1:6" x14ac:dyDescent="0.25">
      <c r="A27" s="1" t="s">
        <v>15</v>
      </c>
      <c r="B27" s="1" t="s">
        <v>20</v>
      </c>
      <c r="D27" s="1">
        <v>1</v>
      </c>
      <c r="F27" s="1">
        <f>SUM(Tabla1[[#This Row],[Homes]:[Sen asignar]])</f>
        <v>1</v>
      </c>
    </row>
    <row r="28" spans="1:6" x14ac:dyDescent="0.25">
      <c r="A28" s="1" t="s">
        <v>15</v>
      </c>
      <c r="B28" s="1" t="s">
        <v>21</v>
      </c>
      <c r="D28" s="1">
        <v>1</v>
      </c>
      <c r="F28" s="1">
        <f>SUM(Tabla1[[#This Row],[Homes]:[Sen asignar]])</f>
        <v>1</v>
      </c>
    </row>
    <row r="29" spans="1:6" x14ac:dyDescent="0.25">
      <c r="A29" s="1" t="s">
        <v>15</v>
      </c>
      <c r="B29" s="1" t="s">
        <v>22</v>
      </c>
      <c r="C29" s="1">
        <v>7</v>
      </c>
      <c r="D29" s="1">
        <v>79</v>
      </c>
      <c r="F29" s="1">
        <f>SUM(Tabla1[[#This Row],[Homes]:[Sen asignar]])</f>
        <v>86</v>
      </c>
    </row>
    <row r="30" spans="1:6" x14ac:dyDescent="0.25">
      <c r="A30" s="1" t="s">
        <v>15</v>
      </c>
      <c r="B30" s="1" t="s">
        <v>23</v>
      </c>
      <c r="C30" s="1">
        <v>15</v>
      </c>
      <c r="D30" s="1">
        <v>58</v>
      </c>
      <c r="F30" s="1">
        <f>SUM(Tabla1[[#This Row],[Homes]:[Sen asignar]])</f>
        <v>73</v>
      </c>
    </row>
    <row r="31" spans="1:6" x14ac:dyDescent="0.25">
      <c r="A31" s="1" t="s">
        <v>24</v>
      </c>
      <c r="B31" s="1" t="s">
        <v>25</v>
      </c>
      <c r="C31" s="1">
        <v>125</v>
      </c>
      <c r="D31" s="1">
        <v>24</v>
      </c>
      <c r="F31" s="1">
        <f>SUM(Tabla1[[#This Row],[Homes]:[Sen asignar]])</f>
        <v>149</v>
      </c>
    </row>
    <row r="32" spans="1:6" x14ac:dyDescent="0.25">
      <c r="A32" s="1" t="s">
        <v>24</v>
      </c>
      <c r="B32" s="1" t="s">
        <v>26</v>
      </c>
      <c r="C32" s="1">
        <v>2</v>
      </c>
      <c r="F32" s="1">
        <f>SUM(Tabla1[[#This Row],[Homes]:[Sen asignar]])</f>
        <v>2</v>
      </c>
    </row>
    <row r="33" spans="1:6" x14ac:dyDescent="0.25">
      <c r="A33" s="1" t="s">
        <v>24</v>
      </c>
      <c r="B33" s="1" t="s">
        <v>27</v>
      </c>
      <c r="C33" s="1">
        <v>40</v>
      </c>
      <c r="D33" s="1">
        <v>10</v>
      </c>
      <c r="F33" s="1">
        <f>SUM(Tabla1[[#This Row],[Homes]:[Sen asignar]])</f>
        <v>50</v>
      </c>
    </row>
    <row r="34" spans="1:6" x14ac:dyDescent="0.25">
      <c r="A34" s="1" t="s">
        <v>24</v>
      </c>
      <c r="B34" s="1" t="s">
        <v>28</v>
      </c>
      <c r="C34" s="1">
        <v>6</v>
      </c>
      <c r="D34" s="1">
        <v>4</v>
      </c>
      <c r="F34" s="1">
        <f>SUM(Tabla1[[#This Row],[Homes]:[Sen asignar]])</f>
        <v>10</v>
      </c>
    </row>
    <row r="35" spans="1:6" x14ac:dyDescent="0.25">
      <c r="A35" s="1" t="s">
        <v>24</v>
      </c>
      <c r="B35" s="1" t="s">
        <v>29</v>
      </c>
      <c r="C35" s="1">
        <v>9</v>
      </c>
      <c r="D35" s="1">
        <v>3</v>
      </c>
      <c r="F35" s="1">
        <f>SUM(Tabla1[[#This Row],[Homes]:[Sen asignar]])</f>
        <v>12</v>
      </c>
    </row>
    <row r="36" spans="1:6" x14ac:dyDescent="0.25">
      <c r="A36" s="1" t="s">
        <v>30</v>
      </c>
      <c r="B36" s="1" t="s">
        <v>31</v>
      </c>
      <c r="C36" s="1">
        <v>39</v>
      </c>
      <c r="D36" s="1">
        <v>16</v>
      </c>
      <c r="F36" s="1">
        <f>SUM(Tabla1[[#This Row],[Homes]:[Sen asignar]])</f>
        <v>55</v>
      </c>
    </row>
    <row r="37" spans="1:6" x14ac:dyDescent="0.25">
      <c r="A37" s="1" t="s">
        <v>32</v>
      </c>
      <c r="B37" s="1" t="s">
        <v>33</v>
      </c>
      <c r="C37" s="1">
        <v>8</v>
      </c>
      <c r="D37" s="1">
        <v>29</v>
      </c>
      <c r="F37" s="1">
        <f>SUM(Tabla1[[#This Row],[Homes]:[Sen asignar]])</f>
        <v>37</v>
      </c>
    </row>
    <row r="38" spans="1:6" x14ac:dyDescent="0.25">
      <c r="A38" s="1" t="s">
        <v>34</v>
      </c>
      <c r="B38" s="1" t="s">
        <v>35</v>
      </c>
      <c r="C38" s="1">
        <v>3</v>
      </c>
      <c r="D38" s="1">
        <v>34</v>
      </c>
      <c r="F38" s="1">
        <f>SUM(Tabla1[[#This Row],[Homes]:[Sen asignar]])</f>
        <v>37</v>
      </c>
    </row>
    <row r="39" spans="1:6" x14ac:dyDescent="0.25">
      <c r="A39" s="1" t="s">
        <v>34</v>
      </c>
      <c r="B39" s="1" t="s">
        <v>36</v>
      </c>
      <c r="C39" s="1">
        <v>2</v>
      </c>
      <c r="D39" s="1">
        <v>20</v>
      </c>
      <c r="F39" s="1">
        <f>SUM(Tabla1[[#This Row],[Homes]:[Sen asignar]])</f>
        <v>22</v>
      </c>
    </row>
    <row r="40" spans="1:6" x14ac:dyDescent="0.25">
      <c r="A40" s="1" t="s">
        <v>34</v>
      </c>
      <c r="B40" s="1" t="s">
        <v>37</v>
      </c>
      <c r="C40" s="1">
        <v>2</v>
      </c>
      <c r="D40" s="1">
        <v>4</v>
      </c>
      <c r="F40" s="1">
        <f>SUM(Tabla1[[#This Row],[Homes]:[Sen asignar]])</f>
        <v>6</v>
      </c>
    </row>
    <row r="41" spans="1:6" x14ac:dyDescent="0.25">
      <c r="A41" s="1" t="s">
        <v>38</v>
      </c>
      <c r="B41" s="1" t="s">
        <v>39</v>
      </c>
      <c r="C41" s="1">
        <v>29</v>
      </c>
      <c r="D41" s="1">
        <v>100</v>
      </c>
      <c r="F41" s="1">
        <f>SUM(Tabla1[[#This Row],[Homes]:[Sen asignar]])</f>
        <v>129</v>
      </c>
    </row>
    <row r="42" spans="1:6" x14ac:dyDescent="0.25">
      <c r="A42" s="1" t="s">
        <v>40</v>
      </c>
      <c r="B42" s="1" t="s">
        <v>41</v>
      </c>
      <c r="C42" s="1">
        <v>89</v>
      </c>
      <c r="D42" s="1">
        <v>33</v>
      </c>
      <c r="F42" s="1">
        <f>SUM(Tabla1[[#This Row],[Homes]:[Sen asignar]])</f>
        <v>122</v>
      </c>
    </row>
    <row r="43" spans="1:6" x14ac:dyDescent="0.25">
      <c r="A43" s="1" t="s">
        <v>40</v>
      </c>
      <c r="B43" s="1" t="s">
        <v>16</v>
      </c>
      <c r="C43" s="1">
        <v>18</v>
      </c>
      <c r="D43" s="1">
        <v>76</v>
      </c>
      <c r="F43" s="1">
        <f>SUM(Tabla1[[#This Row],[Homes]:[Sen asignar]])</f>
        <v>94</v>
      </c>
    </row>
    <row r="44" spans="1:6" x14ac:dyDescent="0.25">
      <c r="A44" s="1" t="s">
        <v>40</v>
      </c>
      <c r="B44" s="1" t="s">
        <v>42</v>
      </c>
      <c r="D44" s="1">
        <v>1</v>
      </c>
      <c r="F44" s="1">
        <f>SUM(Tabla1[[#This Row],[Homes]:[Sen asignar]])</f>
        <v>1</v>
      </c>
    </row>
    <row r="45" spans="1:6" x14ac:dyDescent="0.25">
      <c r="A45" s="1" t="s">
        <v>40</v>
      </c>
      <c r="B45" s="1" t="s">
        <v>18</v>
      </c>
      <c r="C45" s="1">
        <v>34</v>
      </c>
      <c r="D45" s="1">
        <v>66</v>
      </c>
      <c r="F45" s="1">
        <f>SUM(Tabla1[[#This Row],[Homes]:[Sen asignar]])</f>
        <v>100</v>
      </c>
    </row>
    <row r="46" spans="1:6" x14ac:dyDescent="0.25">
      <c r="A46" s="1" t="s">
        <v>40</v>
      </c>
      <c r="B46" s="1" t="s">
        <v>20</v>
      </c>
      <c r="D46" s="1">
        <v>3</v>
      </c>
      <c r="F46" s="1">
        <f>SUM(Tabla1[[#This Row],[Homes]:[Sen asignar]])</f>
        <v>3</v>
      </c>
    </row>
    <row r="47" spans="1:6" x14ac:dyDescent="0.25">
      <c r="A47" s="1" t="s">
        <v>40</v>
      </c>
      <c r="B47" s="1" t="s">
        <v>21</v>
      </c>
      <c r="D47" s="1">
        <v>3</v>
      </c>
      <c r="F47" s="1">
        <f>SUM(Tabla1[[#This Row],[Homes]:[Sen asignar]])</f>
        <v>3</v>
      </c>
    </row>
    <row r="48" spans="1:6" x14ac:dyDescent="0.25">
      <c r="A48" s="1" t="s">
        <v>43</v>
      </c>
      <c r="B48" s="1" t="s">
        <v>44</v>
      </c>
      <c r="C48" s="1">
        <v>31</v>
      </c>
      <c r="D48" s="1">
        <v>10</v>
      </c>
      <c r="F48" s="1">
        <f>SUM(Tabla1[[#This Row],[Homes]:[Sen asignar]])</f>
        <v>41</v>
      </c>
    </row>
    <row r="49" spans="1:6" x14ac:dyDescent="0.25">
      <c r="A49" s="1" t="s">
        <v>43</v>
      </c>
      <c r="B49" s="1" t="s">
        <v>45</v>
      </c>
      <c r="C49" s="1">
        <v>1</v>
      </c>
      <c r="F49" s="1">
        <f>SUM(Tabla1[[#This Row],[Homes]:[Sen asignar]])</f>
        <v>1</v>
      </c>
    </row>
    <row r="50" spans="1:6" x14ac:dyDescent="0.25">
      <c r="A50" s="1" t="s">
        <v>46</v>
      </c>
      <c r="B50" s="1" t="s">
        <v>47</v>
      </c>
      <c r="C50" s="1">
        <v>28</v>
      </c>
      <c r="D50" s="1">
        <v>26</v>
      </c>
      <c r="F50" s="1">
        <f>SUM(Tabla1[[#This Row],[Homes]:[Sen asignar]])</f>
        <v>54</v>
      </c>
    </row>
    <row r="51" spans="1:6" x14ac:dyDescent="0.25">
      <c r="A51" s="1" t="s">
        <v>46</v>
      </c>
      <c r="B51" s="1" t="s">
        <v>48</v>
      </c>
      <c r="C51" s="1">
        <v>19</v>
      </c>
      <c r="D51" s="1">
        <v>94</v>
      </c>
      <c r="F51" s="1">
        <f>SUM(Tabla1[[#This Row],[Homes]:[Sen asignar]])</f>
        <v>113</v>
      </c>
    </row>
    <row r="52" spans="1:6" x14ac:dyDescent="0.25">
      <c r="A52" s="1" t="s">
        <v>49</v>
      </c>
      <c r="B52" s="1" t="s">
        <v>50</v>
      </c>
      <c r="C52" s="1">
        <v>24</v>
      </c>
      <c r="D52" s="1">
        <v>31</v>
      </c>
      <c r="F52" s="1">
        <f>SUM(Tabla1[[#This Row],[Homes]:[Sen asignar]])</f>
        <v>55</v>
      </c>
    </row>
    <row r="53" spans="1:6" x14ac:dyDescent="0.25">
      <c r="A53" s="1" t="s">
        <v>51</v>
      </c>
      <c r="B53" s="1" t="s">
        <v>52</v>
      </c>
      <c r="C53" s="1">
        <v>8</v>
      </c>
      <c r="D53" s="1">
        <v>43</v>
      </c>
      <c r="F53" s="1">
        <f>SUM(Tabla1[[#This Row],[Homes]:[Sen asignar]])</f>
        <v>51</v>
      </c>
    </row>
    <row r="54" spans="1:6" x14ac:dyDescent="0.25">
      <c r="A54" s="1" t="s">
        <v>53</v>
      </c>
      <c r="B54" s="1" t="s">
        <v>54</v>
      </c>
      <c r="C54" s="1">
        <v>25</v>
      </c>
      <c r="D54" s="1">
        <v>26</v>
      </c>
      <c r="F54" s="1">
        <f>SUM(Tabla1[[#This Row],[Homes]:[Sen asignar]])</f>
        <v>51</v>
      </c>
    </row>
    <row r="55" spans="1:6" x14ac:dyDescent="0.25">
      <c r="A55" s="1" t="s">
        <v>55</v>
      </c>
      <c r="B55" s="1" t="s">
        <v>35</v>
      </c>
      <c r="C55" s="1">
        <v>7</v>
      </c>
      <c r="D55" s="1">
        <v>53</v>
      </c>
      <c r="F55" s="1">
        <f>SUM(Tabla1[[#This Row],[Homes]:[Sen asignar]])</f>
        <v>60</v>
      </c>
    </row>
    <row r="56" spans="1:6" x14ac:dyDescent="0.25">
      <c r="A56" s="1" t="s">
        <v>56</v>
      </c>
      <c r="B56" s="1" t="s">
        <v>57</v>
      </c>
      <c r="C56" s="1">
        <v>85</v>
      </c>
      <c r="D56" s="1">
        <v>5</v>
      </c>
      <c r="F56" s="1">
        <f>SUM(Tabla1[[#This Row],[Homes]:[Sen asignar]])</f>
        <v>90</v>
      </c>
    </row>
    <row r="57" spans="1:6" x14ac:dyDescent="0.25">
      <c r="A57" s="1" t="s">
        <v>58</v>
      </c>
      <c r="B57" s="1" t="s">
        <v>59</v>
      </c>
      <c r="C57" s="1">
        <v>9</v>
      </c>
      <c r="D57" s="1">
        <v>13</v>
      </c>
      <c r="F57" s="1">
        <f>SUM(Tabla1[[#This Row],[Homes]:[Sen asignar]])</f>
        <v>22</v>
      </c>
    </row>
    <row r="58" spans="1:6" x14ac:dyDescent="0.25">
      <c r="A58" s="1" t="s">
        <v>58</v>
      </c>
      <c r="B58" s="1" t="s">
        <v>60</v>
      </c>
      <c r="C58" s="1">
        <v>16</v>
      </c>
      <c r="D58" s="1">
        <v>35</v>
      </c>
      <c r="F58" s="1">
        <f>SUM(Tabla1[[#This Row],[Homes]:[Sen asignar]])</f>
        <v>51</v>
      </c>
    </row>
    <row r="59" spans="1:6" x14ac:dyDescent="0.25">
      <c r="A59" s="1" t="s">
        <v>58</v>
      </c>
      <c r="B59" s="1" t="s">
        <v>61</v>
      </c>
      <c r="C59" s="1">
        <v>4</v>
      </c>
      <c r="D59" s="1">
        <v>6</v>
      </c>
      <c r="F59" s="1">
        <f>SUM(Tabla1[[#This Row],[Homes]:[Sen asignar]])</f>
        <v>10</v>
      </c>
    </row>
    <row r="60" spans="1:6" x14ac:dyDescent="0.25">
      <c r="A60" s="1" t="s">
        <v>58</v>
      </c>
      <c r="B60" s="1" t="s">
        <v>62</v>
      </c>
      <c r="C60" s="1">
        <v>13</v>
      </c>
      <c r="D60" s="1">
        <v>51</v>
      </c>
      <c r="F60" s="1">
        <f>SUM(Tabla1[[#This Row],[Homes]:[Sen asignar]])</f>
        <v>64</v>
      </c>
    </row>
    <row r="61" spans="1:6" x14ac:dyDescent="0.25">
      <c r="A61" s="1" t="s">
        <v>58</v>
      </c>
      <c r="B61" s="1" t="s">
        <v>63</v>
      </c>
      <c r="C61" s="1">
        <v>8</v>
      </c>
      <c r="D61" s="1">
        <v>3</v>
      </c>
      <c r="F61" s="1">
        <f>SUM(Tabla1[[#This Row],[Homes]:[Sen asignar]])</f>
        <v>11</v>
      </c>
    </row>
    <row r="62" spans="1:6" x14ac:dyDescent="0.25">
      <c r="A62" s="1" t="s">
        <v>64</v>
      </c>
      <c r="B62" s="1" t="s">
        <v>65</v>
      </c>
      <c r="C62" s="1">
        <v>33</v>
      </c>
      <c r="D62" s="1">
        <v>51</v>
      </c>
      <c r="F62" s="1">
        <f>SUM(Tabla1[[#This Row],[Homes]:[Sen asignar]])</f>
        <v>84</v>
      </c>
    </row>
    <row r="63" spans="1:6" x14ac:dyDescent="0.25">
      <c r="A63" s="1" t="s">
        <v>66</v>
      </c>
      <c r="B63" s="1" t="s">
        <v>12</v>
      </c>
      <c r="C63" s="1">
        <v>134</v>
      </c>
      <c r="D63" s="1">
        <v>77</v>
      </c>
      <c r="F63" s="1">
        <f>SUM(Tabla1[[#This Row],[Homes]:[Sen asignar]])</f>
        <v>211</v>
      </c>
    </row>
    <row r="64" spans="1:6" x14ac:dyDescent="0.25">
      <c r="A64" s="1" t="s">
        <v>66</v>
      </c>
      <c r="B64" s="1" t="s">
        <v>67</v>
      </c>
      <c r="C64" s="1">
        <v>39</v>
      </c>
      <c r="D64" s="1">
        <v>22</v>
      </c>
      <c r="F64" s="1">
        <f>SUM(Tabla1[[#This Row],[Homes]:[Sen asignar]])</f>
        <v>61</v>
      </c>
    </row>
    <row r="65" spans="1:6" x14ac:dyDescent="0.25">
      <c r="A65" s="1" t="s">
        <v>66</v>
      </c>
      <c r="B65" s="1" t="s">
        <v>10</v>
      </c>
      <c r="C65" s="1">
        <v>18</v>
      </c>
      <c r="D65" s="1">
        <v>34</v>
      </c>
      <c r="F65" s="1">
        <f>SUM(Tabla1[[#This Row],[Homes]:[Sen asignar]])</f>
        <v>52</v>
      </c>
    </row>
    <row r="66" spans="1:6" x14ac:dyDescent="0.25">
      <c r="A66" s="1" t="s">
        <v>68</v>
      </c>
      <c r="B66" s="1" t="s">
        <v>69</v>
      </c>
      <c r="C66" s="1">
        <v>119</v>
      </c>
      <c r="D66" s="1">
        <v>37</v>
      </c>
      <c r="F66" s="1">
        <f>SUM(Tabla1[[#This Row],[Homes]:[Sen asignar]])</f>
        <v>156</v>
      </c>
    </row>
    <row r="67" spans="1:6" x14ac:dyDescent="0.25">
      <c r="A67" s="1" t="s">
        <v>68</v>
      </c>
      <c r="B67" s="1" t="s">
        <v>70</v>
      </c>
      <c r="C67" s="1">
        <v>17</v>
      </c>
      <c r="D67" s="1">
        <v>1</v>
      </c>
      <c r="F67" s="1">
        <f>SUM(Tabla1[[#This Row],[Homes]:[Sen asignar]])</f>
        <v>18</v>
      </c>
    </row>
    <row r="68" spans="1:6" x14ac:dyDescent="0.25">
      <c r="A68" s="1" t="s">
        <v>71</v>
      </c>
      <c r="B68" s="1" t="s">
        <v>72</v>
      </c>
      <c r="C68" s="1">
        <v>46</v>
      </c>
      <c r="D68" s="1">
        <v>43</v>
      </c>
      <c r="F68" s="1">
        <f>SUM(Tabla1[[#This Row],[Homes]:[Sen asignar]])</f>
        <v>89</v>
      </c>
    </row>
    <row r="69" spans="1:6" x14ac:dyDescent="0.25">
      <c r="A69" s="1" t="s">
        <v>73</v>
      </c>
      <c r="B69" s="1" t="s">
        <v>9</v>
      </c>
      <c r="C69" s="1">
        <v>22</v>
      </c>
      <c r="D69" s="1">
        <v>59</v>
      </c>
      <c r="F69" s="1">
        <f>SUM(Tabla1[[#This Row],[Homes]:[Sen asignar]])</f>
        <v>81</v>
      </c>
    </row>
    <row r="70" spans="1:6" x14ac:dyDescent="0.25">
      <c r="A70" s="1" t="s">
        <v>73</v>
      </c>
      <c r="B70" s="1" t="s">
        <v>74</v>
      </c>
      <c r="C70" s="1">
        <v>29</v>
      </c>
      <c r="D70" s="1">
        <v>37</v>
      </c>
      <c r="F70" s="1">
        <f>SUM(Tabla1[[#This Row],[Homes]:[Sen asignar]])</f>
        <v>66</v>
      </c>
    </row>
    <row r="71" spans="1:6" x14ac:dyDescent="0.25">
      <c r="A71" s="1" t="s">
        <v>73</v>
      </c>
      <c r="B71" s="1" t="s">
        <v>75</v>
      </c>
      <c r="D71" s="1">
        <v>1</v>
      </c>
      <c r="F71" s="1">
        <f>SUM(Tabla1[[#This Row],[Homes]:[Sen asignar]])</f>
        <v>1</v>
      </c>
    </row>
    <row r="72" spans="1:6" x14ac:dyDescent="0.25">
      <c r="A72" s="1" t="s">
        <v>76</v>
      </c>
      <c r="B72" s="1" t="s">
        <v>77</v>
      </c>
      <c r="C72" s="1">
        <v>44</v>
      </c>
      <c r="D72" s="1">
        <v>8</v>
      </c>
      <c r="F72" s="1">
        <f>SUM(Tabla1[[#This Row],[Homes]:[Sen asignar]])</f>
        <v>52</v>
      </c>
    </row>
    <row r="73" spans="1:6" x14ac:dyDescent="0.25">
      <c r="A73" s="1" t="s">
        <v>76</v>
      </c>
      <c r="B73" s="1" t="s">
        <v>78</v>
      </c>
      <c r="C73" s="1">
        <v>30</v>
      </c>
      <c r="D73" s="1">
        <v>4</v>
      </c>
      <c r="F73" s="1">
        <f>SUM(Tabla1[[#This Row],[Homes]:[Sen asignar]])</f>
        <v>34</v>
      </c>
    </row>
    <row r="74" spans="1:6" x14ac:dyDescent="0.25">
      <c r="A74" s="1" t="s">
        <v>79</v>
      </c>
      <c r="B74" s="1" t="s">
        <v>80</v>
      </c>
      <c r="C74" s="1">
        <v>38</v>
      </c>
      <c r="D74" s="1">
        <v>43</v>
      </c>
      <c r="F74" s="1">
        <f>SUM(Tabla1[[#This Row],[Homes]:[Sen asignar]])</f>
        <v>81</v>
      </c>
    </row>
    <row r="75" spans="1:6" x14ac:dyDescent="0.25">
      <c r="A75" s="1" t="s">
        <v>81</v>
      </c>
      <c r="B75" s="1" t="s">
        <v>82</v>
      </c>
      <c r="C75" s="1">
        <v>34</v>
      </c>
      <c r="D75" s="1">
        <v>29</v>
      </c>
      <c r="F75" s="1">
        <f>SUM(Tabla1[[#This Row],[Homes]:[Sen asignar]])</f>
        <v>63</v>
      </c>
    </row>
    <row r="76" spans="1:6" x14ac:dyDescent="0.25">
      <c r="A76" s="1" t="s">
        <v>83</v>
      </c>
      <c r="B76" s="1" t="s">
        <v>84</v>
      </c>
      <c r="C76" s="1">
        <v>16</v>
      </c>
      <c r="D76" s="1">
        <v>39</v>
      </c>
      <c r="F76" s="1">
        <f>SUM(Tabla1[[#This Row],[Homes]:[Sen asignar]])</f>
        <v>55</v>
      </c>
    </row>
    <row r="77" spans="1:6" x14ac:dyDescent="0.25">
      <c r="A77" s="1" t="s">
        <v>83</v>
      </c>
      <c r="B77" s="1" t="s">
        <v>85</v>
      </c>
      <c r="C77" s="1">
        <v>18</v>
      </c>
      <c r="D77" s="1">
        <v>7</v>
      </c>
      <c r="F77" s="1">
        <f>SUM(Tabla1[[#This Row],[Homes]:[Sen asignar]])</f>
        <v>25</v>
      </c>
    </row>
    <row r="78" spans="1:6" x14ac:dyDescent="0.25">
      <c r="A78" s="1" t="s">
        <v>83</v>
      </c>
      <c r="B78" s="1" t="s">
        <v>86</v>
      </c>
      <c r="C78" s="1">
        <v>41</v>
      </c>
      <c r="D78" s="1">
        <v>10</v>
      </c>
      <c r="F78" s="1">
        <f>SUM(Tabla1[[#This Row],[Homes]:[Sen asignar]])</f>
        <v>51</v>
      </c>
    </row>
    <row r="79" spans="1:6" x14ac:dyDescent="0.25">
      <c r="A79" s="1" t="s">
        <v>83</v>
      </c>
      <c r="B79" s="1" t="s">
        <v>87</v>
      </c>
      <c r="C79" s="1">
        <v>62</v>
      </c>
      <c r="D79" s="1">
        <v>18</v>
      </c>
      <c r="F79" s="1">
        <f>SUM(Tabla1[[#This Row],[Homes]:[Sen asignar]])</f>
        <v>80</v>
      </c>
    </row>
    <row r="80" spans="1:6" x14ac:dyDescent="0.25">
      <c r="A80" s="1" t="s">
        <v>83</v>
      </c>
      <c r="B80" s="1" t="s">
        <v>88</v>
      </c>
      <c r="D80" s="1">
        <v>2</v>
      </c>
      <c r="F80" s="1">
        <f>SUM(Tabla1[[#This Row],[Homes]:[Sen asignar]])</f>
        <v>2</v>
      </c>
    </row>
    <row r="81" spans="1:6" x14ac:dyDescent="0.25">
      <c r="A81" s="1" t="s">
        <v>83</v>
      </c>
      <c r="B81" s="1" t="s">
        <v>89</v>
      </c>
      <c r="C81" s="1">
        <v>51</v>
      </c>
      <c r="D81" s="1">
        <v>23</v>
      </c>
      <c r="F81" s="1">
        <f>SUM(Tabla1[[#This Row],[Homes]:[Sen asignar]])</f>
        <v>74</v>
      </c>
    </row>
    <row r="82" spans="1:6" x14ac:dyDescent="0.25">
      <c r="A82" s="1" t="s">
        <v>83</v>
      </c>
      <c r="B82" s="1" t="s">
        <v>90</v>
      </c>
      <c r="C82" s="1">
        <v>28</v>
      </c>
      <c r="D82" s="1">
        <v>25</v>
      </c>
      <c r="F82" s="1">
        <f>SUM(Tabla1[[#This Row],[Homes]:[Sen asignar]])</f>
        <v>53</v>
      </c>
    </row>
    <row r="83" spans="1:6" x14ac:dyDescent="0.25">
      <c r="A83" s="1" t="s">
        <v>83</v>
      </c>
      <c r="B83" s="1" t="s">
        <v>91</v>
      </c>
      <c r="D83" s="1">
        <v>3</v>
      </c>
      <c r="E83" s="1">
        <v>2</v>
      </c>
      <c r="F83" s="1">
        <f>SUM(Tabla1[[#This Row],[Homes]:[Sen asignar]])</f>
        <v>5</v>
      </c>
    </row>
    <row r="84" spans="1:6" x14ac:dyDescent="0.25">
      <c r="A84" s="1" t="s">
        <v>83</v>
      </c>
      <c r="B84" s="1" t="s">
        <v>92</v>
      </c>
      <c r="C84" s="1">
        <v>72</v>
      </c>
      <c r="D84" s="1">
        <v>17</v>
      </c>
      <c r="F84" s="1">
        <f>SUM(Tabla1[[#This Row],[Homes]:[Sen asignar]])</f>
        <v>89</v>
      </c>
    </row>
    <row r="85" spans="1:6" x14ac:dyDescent="0.25">
      <c r="A85" s="1" t="s">
        <v>83</v>
      </c>
      <c r="B85" s="1" t="s">
        <v>57</v>
      </c>
      <c r="C85" s="1">
        <v>112</v>
      </c>
      <c r="D85" s="1">
        <v>19</v>
      </c>
      <c r="F85" s="1">
        <f>SUM(Tabla1[[#This Row],[Homes]:[Sen asignar]])</f>
        <v>131</v>
      </c>
    </row>
    <row r="86" spans="1:6" x14ac:dyDescent="0.25">
      <c r="A86" s="1" t="s">
        <v>83</v>
      </c>
      <c r="B86" s="1" t="s">
        <v>93</v>
      </c>
      <c r="D86" s="1">
        <v>1</v>
      </c>
      <c r="F86" s="1">
        <f>SUM(Tabla1[[#This Row],[Homes]:[Sen asignar]])</f>
        <v>1</v>
      </c>
    </row>
    <row r="87" spans="1:6" x14ac:dyDescent="0.25">
      <c r="A87" s="1" t="s">
        <v>83</v>
      </c>
      <c r="B87" s="1" t="s">
        <v>94</v>
      </c>
      <c r="C87" s="1">
        <v>5</v>
      </c>
      <c r="D87" s="1">
        <v>4</v>
      </c>
      <c r="F87" s="1">
        <f>SUM(Tabla1[[#This Row],[Homes]:[Sen asignar]])</f>
        <v>9</v>
      </c>
    </row>
    <row r="88" spans="1:6" x14ac:dyDescent="0.25">
      <c r="A88" s="1" t="s">
        <v>83</v>
      </c>
      <c r="B88" s="1" t="s">
        <v>95</v>
      </c>
      <c r="C88" s="1">
        <v>3</v>
      </c>
      <c r="D88" s="1">
        <v>6</v>
      </c>
      <c r="F88" s="1">
        <f>SUM(Tabla1[[#This Row],[Homes]:[Sen asignar]])</f>
        <v>9</v>
      </c>
    </row>
    <row r="89" spans="1:6" x14ac:dyDescent="0.25">
      <c r="A89" s="1" t="s">
        <v>83</v>
      </c>
      <c r="B89" s="1" t="s">
        <v>96</v>
      </c>
      <c r="C89" s="1">
        <v>8</v>
      </c>
      <c r="D89" s="1">
        <v>4</v>
      </c>
      <c r="F89" s="1">
        <f>SUM(Tabla1[[#This Row],[Homes]:[Sen asignar]])</f>
        <v>12</v>
      </c>
    </row>
    <row r="90" spans="1:6" x14ac:dyDescent="0.25">
      <c r="A90" s="1" t="s">
        <v>97</v>
      </c>
      <c r="B90" s="1" t="s">
        <v>16</v>
      </c>
      <c r="C90" s="1">
        <v>6</v>
      </c>
      <c r="D90" s="1">
        <v>72</v>
      </c>
      <c r="F90" s="1">
        <f>SUM(Tabla1[[#This Row],[Homes]:[Sen asignar]])</f>
        <v>78</v>
      </c>
    </row>
    <row r="91" spans="1:6" x14ac:dyDescent="0.25">
      <c r="A91" s="1" t="s">
        <v>97</v>
      </c>
      <c r="B91" s="1" t="s">
        <v>18</v>
      </c>
      <c r="C91" s="1">
        <v>23</v>
      </c>
      <c r="D91" s="1">
        <v>57</v>
      </c>
      <c r="F91" s="1">
        <f>SUM(Tabla1[[#This Row],[Homes]:[Sen asignar]])</f>
        <v>80</v>
      </c>
    </row>
    <row r="92" spans="1:6" x14ac:dyDescent="0.25">
      <c r="A92" s="1" t="s">
        <v>98</v>
      </c>
      <c r="B92" s="1" t="s">
        <v>35</v>
      </c>
      <c r="C92" s="1">
        <v>3</v>
      </c>
      <c r="D92" s="1">
        <v>19</v>
      </c>
      <c r="F92" s="1">
        <f>SUM(Tabla1[[#This Row],[Homes]:[Sen asignar]])</f>
        <v>22</v>
      </c>
    </row>
    <row r="93" spans="1:6" x14ac:dyDescent="0.25">
      <c r="A93" s="1" t="s">
        <v>98</v>
      </c>
      <c r="B93" s="1" t="s">
        <v>36</v>
      </c>
      <c r="C93" s="1">
        <v>11</v>
      </c>
      <c r="D93" s="1">
        <v>30</v>
      </c>
      <c r="F93" s="1">
        <f>SUM(Tabla1[[#This Row],[Homes]:[Sen asignar]])</f>
        <v>41</v>
      </c>
    </row>
    <row r="94" spans="1:6" x14ac:dyDescent="0.25">
      <c r="A94" s="1" t="s">
        <v>99</v>
      </c>
      <c r="B94" s="1" t="s">
        <v>35</v>
      </c>
      <c r="C94" s="1">
        <v>10</v>
      </c>
      <c r="D94" s="1">
        <v>52</v>
      </c>
      <c r="F94" s="1">
        <f>SUM(Tabla1[[#This Row],[Homes]:[Sen asignar]])</f>
        <v>62</v>
      </c>
    </row>
    <row r="95" spans="1:6" x14ac:dyDescent="0.25">
      <c r="A95" s="1" t="s">
        <v>99</v>
      </c>
      <c r="B95" s="1" t="s">
        <v>36</v>
      </c>
      <c r="C95" s="1">
        <v>5</v>
      </c>
      <c r="D95" s="1">
        <v>17</v>
      </c>
      <c r="F95" s="1">
        <f>SUM(Tabla1[[#This Row],[Homes]:[Sen asignar]])</f>
        <v>22</v>
      </c>
    </row>
    <row r="96" spans="1:6" x14ac:dyDescent="0.25">
      <c r="A96" s="9" t="s">
        <v>111</v>
      </c>
      <c r="B96" s="9"/>
      <c r="C96" s="9">
        <f>SUBTOTAL(109,C12:C95)</f>
        <v>2023</v>
      </c>
      <c r="D96" s="9">
        <f>SUBTOTAL(109,D12:D95)</f>
        <v>2188</v>
      </c>
      <c r="E96" s="9">
        <f>SUM(E12:E95)</f>
        <v>3</v>
      </c>
      <c r="F96" s="9">
        <f>SUM(Tabla1[[#This Row],[Homes]:[Sen asignar]])</f>
        <v>4214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A7D11-1FED-4564-A6D8-102EC52F0775}">
  <dimension ref="A1:L96"/>
  <sheetViews>
    <sheetView workbookViewId="0">
      <pane ySplit="10" topLeftCell="A11" activePane="bottomLeft" state="frozen"/>
      <selection pane="bottomLeft" activeCell="B5" sqref="B5"/>
    </sheetView>
  </sheetViews>
  <sheetFormatPr baseColWidth="10" defaultRowHeight="15.75" x14ac:dyDescent="0.25"/>
  <cols>
    <col min="1" max="1" width="75.28515625" style="10" customWidth="1"/>
    <col min="2" max="2" width="90.7109375" style="10" bestFit="1" customWidth="1"/>
    <col min="3" max="3" width="20.7109375" style="10" customWidth="1"/>
    <col min="4" max="4" width="22.7109375" style="10" customWidth="1"/>
    <col min="5" max="5" width="14.28515625" style="10" customWidth="1"/>
    <col min="6" max="16384" width="11.42578125" style="10"/>
  </cols>
  <sheetData>
    <row r="1" spans="1:12" s="3" customFormat="1" ht="60.75" customHeight="1" thickBot="1" x14ac:dyDescent="0.3">
      <c r="A1" s="2"/>
      <c r="B1" s="2"/>
      <c r="C1" s="21" t="s">
        <v>106</v>
      </c>
      <c r="D1" s="21"/>
      <c r="E1" s="21"/>
      <c r="F1" s="21"/>
    </row>
    <row r="2" spans="1:12" s="4" customFormat="1" ht="15" x14ac:dyDescent="0.25">
      <c r="E2" s="5"/>
    </row>
    <row r="3" spans="1:12" s="4" customFormat="1" ht="15" customHeight="1" x14ac:dyDescent="0.25">
      <c r="A3" s="4" t="s">
        <v>107</v>
      </c>
      <c r="E3" s="5"/>
    </row>
    <row r="4" spans="1:12" s="4" customFormat="1" ht="15" customHeight="1" x14ac:dyDescent="0.25">
      <c r="A4" s="11" t="s">
        <v>114</v>
      </c>
      <c r="E4" s="5"/>
    </row>
    <row r="5" spans="1:12" s="4" customFormat="1" ht="15" customHeight="1" x14ac:dyDescent="0.25">
      <c r="A5" s="4" t="s">
        <v>110</v>
      </c>
      <c r="B5" s="20" t="s">
        <v>234</v>
      </c>
      <c r="E5" s="5"/>
    </row>
    <row r="6" spans="1:12" s="4" customFormat="1" ht="15" customHeight="1" x14ac:dyDescent="0.25">
      <c r="A6" s="6" t="s">
        <v>233</v>
      </c>
      <c r="E6" s="5"/>
    </row>
    <row r="7" spans="1:12" s="4" customFormat="1" ht="15" customHeight="1" x14ac:dyDescent="0.25">
      <c r="A7" s="7" t="s">
        <v>109</v>
      </c>
      <c r="E7" s="5"/>
      <c r="L7" s="8"/>
    </row>
    <row r="10" spans="1:12" x14ac:dyDescent="0.25">
      <c r="A10" s="10" t="s">
        <v>100</v>
      </c>
      <c r="B10" s="10" t="s">
        <v>101</v>
      </c>
      <c r="C10" s="10" t="s">
        <v>200</v>
      </c>
      <c r="D10" s="10" t="s">
        <v>201</v>
      </c>
      <c r="E10" s="10" t="s">
        <v>105</v>
      </c>
    </row>
    <row r="11" spans="1:12" x14ac:dyDescent="0.25">
      <c r="A11" s="10" t="s">
        <v>0</v>
      </c>
      <c r="B11" s="10" t="s">
        <v>1</v>
      </c>
      <c r="C11" s="10">
        <v>38</v>
      </c>
      <c r="D11" s="10">
        <v>4</v>
      </c>
      <c r="E11" s="10">
        <f>SUM(Tabla11[[#This Row],[Matrículas activas]:[Matrículas anuladas]])</f>
        <v>42</v>
      </c>
    </row>
    <row r="12" spans="1:12" x14ac:dyDescent="0.25">
      <c r="A12" s="10" t="s">
        <v>0</v>
      </c>
      <c r="B12" s="10" t="s">
        <v>2</v>
      </c>
      <c r="C12" s="10">
        <v>38</v>
      </c>
      <c r="D12" s="10">
        <v>4</v>
      </c>
      <c r="E12" s="10">
        <f>SUM(Tabla11[[#This Row],[Matrículas activas]:[Matrículas anuladas]])</f>
        <v>42</v>
      </c>
    </row>
    <row r="13" spans="1:12" x14ac:dyDescent="0.25">
      <c r="A13" s="10" t="s">
        <v>0</v>
      </c>
      <c r="B13" s="10" t="s">
        <v>3</v>
      </c>
      <c r="C13" s="10">
        <v>32</v>
      </c>
      <c r="D13" s="10">
        <v>1</v>
      </c>
      <c r="E13" s="10">
        <f>SUM(Tabla11[[#This Row],[Matrículas activas]:[Matrículas anuladas]])</f>
        <v>33</v>
      </c>
    </row>
    <row r="14" spans="1:12" x14ac:dyDescent="0.25">
      <c r="A14" s="10" t="s">
        <v>0</v>
      </c>
      <c r="B14" s="10" t="s">
        <v>4</v>
      </c>
      <c r="C14" s="10">
        <v>4</v>
      </c>
      <c r="D14" s="10">
        <v>2</v>
      </c>
      <c r="E14" s="10">
        <f>SUM(Tabla11[[#This Row],[Matrículas activas]:[Matrículas anuladas]])</f>
        <v>6</v>
      </c>
    </row>
    <row r="15" spans="1:12" x14ac:dyDescent="0.25">
      <c r="A15" s="10" t="s">
        <v>0</v>
      </c>
      <c r="B15" s="10" t="s">
        <v>5</v>
      </c>
      <c r="C15" s="10">
        <v>2</v>
      </c>
      <c r="E15" s="10">
        <f>SUM(Tabla11[[#This Row],[Matrículas activas]:[Matrículas anuladas]])</f>
        <v>2</v>
      </c>
    </row>
    <row r="16" spans="1:12" x14ac:dyDescent="0.25">
      <c r="A16" s="10" t="s">
        <v>6</v>
      </c>
      <c r="B16" s="10" t="s">
        <v>7</v>
      </c>
      <c r="C16" s="10">
        <v>40</v>
      </c>
      <c r="D16" s="10">
        <v>1</v>
      </c>
      <c r="E16" s="10">
        <f>SUM(Tabla11[[#This Row],[Matrículas activas]:[Matrículas anuladas]])</f>
        <v>41</v>
      </c>
    </row>
    <row r="17" spans="1:5" x14ac:dyDescent="0.25">
      <c r="A17" s="10" t="s">
        <v>8</v>
      </c>
      <c r="B17" s="10" t="s">
        <v>9</v>
      </c>
      <c r="C17" s="10">
        <v>75</v>
      </c>
      <c r="D17" s="10">
        <v>2</v>
      </c>
      <c r="E17" s="10">
        <f>SUM(Tabla11[[#This Row],[Matrículas activas]:[Matrículas anuladas]])</f>
        <v>77</v>
      </c>
    </row>
    <row r="18" spans="1:5" x14ac:dyDescent="0.25">
      <c r="A18" s="10" t="s">
        <v>8</v>
      </c>
      <c r="B18" s="10" t="s">
        <v>10</v>
      </c>
      <c r="C18" s="10">
        <v>27</v>
      </c>
      <c r="D18" s="10">
        <v>1</v>
      </c>
      <c r="E18" s="10">
        <f>SUM(Tabla11[[#This Row],[Matrículas activas]:[Matrículas anuladas]])</f>
        <v>28</v>
      </c>
    </row>
    <row r="19" spans="1:5" x14ac:dyDescent="0.25">
      <c r="A19" s="10" t="s">
        <v>11</v>
      </c>
      <c r="B19" s="10" t="s">
        <v>12</v>
      </c>
      <c r="C19" s="10">
        <v>95</v>
      </c>
      <c r="D19" s="10">
        <v>8</v>
      </c>
      <c r="E19" s="10">
        <f>SUM(Tabla11[[#This Row],[Matrículas activas]:[Matrículas anuladas]])</f>
        <v>103</v>
      </c>
    </row>
    <row r="20" spans="1:5" x14ac:dyDescent="0.25">
      <c r="A20" s="10" t="s">
        <v>11</v>
      </c>
      <c r="B20" s="10" t="s">
        <v>13</v>
      </c>
      <c r="C20" s="10">
        <v>27</v>
      </c>
      <c r="D20" s="10">
        <v>4</v>
      </c>
      <c r="E20" s="10">
        <f>SUM(Tabla11[[#This Row],[Matrículas activas]:[Matrículas anuladas]])</f>
        <v>31</v>
      </c>
    </row>
    <row r="21" spans="1:5" x14ac:dyDescent="0.25">
      <c r="A21" s="10" t="s">
        <v>11</v>
      </c>
      <c r="B21" s="10" t="s">
        <v>14</v>
      </c>
      <c r="C21" s="10">
        <v>8</v>
      </c>
      <c r="E21" s="10">
        <f>SUM(Tabla11[[#This Row],[Matrículas activas]:[Matrículas anuladas]])</f>
        <v>8</v>
      </c>
    </row>
    <row r="22" spans="1:5" x14ac:dyDescent="0.25">
      <c r="A22" s="10" t="s">
        <v>15</v>
      </c>
      <c r="B22" s="10" t="s">
        <v>16</v>
      </c>
      <c r="C22" s="10">
        <v>97</v>
      </c>
      <c r="D22" s="10">
        <v>4</v>
      </c>
      <c r="E22" s="10">
        <f>SUM(Tabla11[[#This Row],[Matrículas activas]:[Matrículas anuladas]])</f>
        <v>101</v>
      </c>
    </row>
    <row r="23" spans="1:5" x14ac:dyDescent="0.25">
      <c r="A23" s="10" t="s">
        <v>15</v>
      </c>
      <c r="B23" s="10" t="s">
        <v>17</v>
      </c>
      <c r="C23" s="10">
        <v>1</v>
      </c>
      <c r="E23" s="10">
        <f>SUM(Tabla11[[#This Row],[Matrículas activas]:[Matrículas anuladas]])</f>
        <v>1</v>
      </c>
    </row>
    <row r="24" spans="1:5" x14ac:dyDescent="0.25">
      <c r="A24" s="10" t="s">
        <v>15</v>
      </c>
      <c r="B24" s="10" t="s">
        <v>112</v>
      </c>
      <c r="D24" s="10">
        <v>1</v>
      </c>
      <c r="E24" s="10">
        <f>SUM(Tabla11[[#This Row],[Matrículas activas]:[Matrículas anuladas]])</f>
        <v>1</v>
      </c>
    </row>
    <row r="25" spans="1:5" x14ac:dyDescent="0.25">
      <c r="A25" s="10" t="s">
        <v>15</v>
      </c>
      <c r="B25" s="10" t="s">
        <v>18</v>
      </c>
      <c r="C25" s="10">
        <v>112</v>
      </c>
      <c r="D25" s="10">
        <v>3</v>
      </c>
      <c r="E25" s="10">
        <f>SUM(Tabla11[[#This Row],[Matrículas activas]:[Matrículas anuladas]])</f>
        <v>115</v>
      </c>
    </row>
    <row r="26" spans="1:5" x14ac:dyDescent="0.25">
      <c r="A26" s="10" t="s">
        <v>15</v>
      </c>
      <c r="B26" s="10" t="s">
        <v>19</v>
      </c>
      <c r="C26" s="10">
        <v>1</v>
      </c>
      <c r="E26" s="10">
        <f>SUM(Tabla11[[#This Row],[Matrículas activas]:[Matrículas anuladas]])</f>
        <v>1</v>
      </c>
    </row>
    <row r="27" spans="1:5" x14ac:dyDescent="0.25">
      <c r="A27" s="10" t="s">
        <v>15</v>
      </c>
      <c r="B27" s="10" t="s">
        <v>20</v>
      </c>
      <c r="C27" s="10">
        <v>1</v>
      </c>
      <c r="E27" s="10">
        <f>SUM(Tabla11[[#This Row],[Matrículas activas]:[Matrículas anuladas]])</f>
        <v>1</v>
      </c>
    </row>
    <row r="28" spans="1:5" x14ac:dyDescent="0.25">
      <c r="A28" s="10" t="s">
        <v>15</v>
      </c>
      <c r="B28" s="10" t="s">
        <v>21</v>
      </c>
      <c r="C28" s="10">
        <v>1</v>
      </c>
      <c r="E28" s="10">
        <f>SUM(Tabla11[[#This Row],[Matrículas activas]:[Matrículas anuladas]])</f>
        <v>1</v>
      </c>
    </row>
    <row r="29" spans="1:5" x14ac:dyDescent="0.25">
      <c r="A29" s="10" t="s">
        <v>15</v>
      </c>
      <c r="B29" s="10" t="s">
        <v>22</v>
      </c>
      <c r="C29" s="10">
        <v>86</v>
      </c>
      <c r="D29" s="10">
        <v>4</v>
      </c>
      <c r="E29" s="10">
        <f>SUM(Tabla11[[#This Row],[Matrículas activas]:[Matrículas anuladas]])</f>
        <v>90</v>
      </c>
    </row>
    <row r="30" spans="1:5" x14ac:dyDescent="0.25">
      <c r="A30" s="10" t="s">
        <v>15</v>
      </c>
      <c r="B30" s="10" t="s">
        <v>23</v>
      </c>
      <c r="C30" s="10">
        <v>73</v>
      </c>
      <c r="D30" s="10">
        <v>7</v>
      </c>
      <c r="E30" s="10">
        <f>SUM(Tabla11[[#This Row],[Matrículas activas]:[Matrículas anuladas]])</f>
        <v>80</v>
      </c>
    </row>
    <row r="31" spans="1:5" x14ac:dyDescent="0.25">
      <c r="A31" s="10" t="s">
        <v>15</v>
      </c>
      <c r="B31" s="10" t="s">
        <v>113</v>
      </c>
      <c r="D31" s="10">
        <v>1</v>
      </c>
      <c r="E31" s="10">
        <f>SUM(Tabla11[[#This Row],[Matrículas activas]:[Matrículas anuladas]])</f>
        <v>1</v>
      </c>
    </row>
    <row r="32" spans="1:5" x14ac:dyDescent="0.25">
      <c r="A32" s="10" t="s">
        <v>24</v>
      </c>
      <c r="B32" s="10" t="s">
        <v>25</v>
      </c>
      <c r="C32" s="10">
        <v>149</v>
      </c>
      <c r="D32" s="10">
        <v>8</v>
      </c>
      <c r="E32" s="10">
        <f>SUM(Tabla11[[#This Row],[Matrículas activas]:[Matrículas anuladas]])</f>
        <v>157</v>
      </c>
    </row>
    <row r="33" spans="1:5" x14ac:dyDescent="0.25">
      <c r="A33" s="10" t="s">
        <v>24</v>
      </c>
      <c r="B33" s="10" t="s">
        <v>26</v>
      </c>
      <c r="C33" s="10">
        <v>2</v>
      </c>
      <c r="D33" s="10">
        <v>2</v>
      </c>
      <c r="E33" s="10">
        <f>SUM(Tabla11[[#This Row],[Matrículas activas]:[Matrículas anuladas]])</f>
        <v>4</v>
      </c>
    </row>
    <row r="34" spans="1:5" x14ac:dyDescent="0.25">
      <c r="A34" s="10" t="s">
        <v>24</v>
      </c>
      <c r="B34" s="10" t="s">
        <v>27</v>
      </c>
      <c r="C34" s="10">
        <v>50</v>
      </c>
      <c r="D34" s="10">
        <v>5</v>
      </c>
      <c r="E34" s="10">
        <f>SUM(Tabla11[[#This Row],[Matrículas activas]:[Matrículas anuladas]])</f>
        <v>55</v>
      </c>
    </row>
    <row r="35" spans="1:5" x14ac:dyDescent="0.25">
      <c r="A35" s="10" t="s">
        <v>24</v>
      </c>
      <c r="B35" s="10" t="s">
        <v>28</v>
      </c>
      <c r="C35" s="10">
        <v>10</v>
      </c>
      <c r="E35" s="10">
        <f>SUM(Tabla11[[#This Row],[Matrículas activas]:[Matrículas anuladas]])</f>
        <v>10</v>
      </c>
    </row>
    <row r="36" spans="1:5" x14ac:dyDescent="0.25">
      <c r="A36" s="10" t="s">
        <v>24</v>
      </c>
      <c r="B36" s="10" t="s">
        <v>29</v>
      </c>
      <c r="C36" s="10">
        <v>12</v>
      </c>
      <c r="D36" s="10">
        <v>3</v>
      </c>
      <c r="E36" s="10">
        <f>SUM(Tabla11[[#This Row],[Matrículas activas]:[Matrículas anuladas]])</f>
        <v>15</v>
      </c>
    </row>
    <row r="37" spans="1:5" x14ac:dyDescent="0.25">
      <c r="A37" s="10" t="s">
        <v>30</v>
      </c>
      <c r="B37" s="10" t="s">
        <v>31</v>
      </c>
      <c r="C37" s="10">
        <v>55</v>
      </c>
      <c r="D37" s="10">
        <v>22</v>
      </c>
      <c r="E37" s="10">
        <f>SUM(Tabla11[[#This Row],[Matrículas activas]:[Matrículas anuladas]])</f>
        <v>77</v>
      </c>
    </row>
    <row r="38" spans="1:5" x14ac:dyDescent="0.25">
      <c r="A38" s="10" t="s">
        <v>32</v>
      </c>
      <c r="B38" s="10" t="s">
        <v>33</v>
      </c>
      <c r="C38" s="10">
        <v>37</v>
      </c>
      <c r="D38" s="10">
        <v>7</v>
      </c>
      <c r="E38" s="10">
        <f>SUM(Tabla11[[#This Row],[Matrículas activas]:[Matrículas anuladas]])</f>
        <v>44</v>
      </c>
    </row>
    <row r="39" spans="1:5" x14ac:dyDescent="0.25">
      <c r="A39" s="10" t="s">
        <v>34</v>
      </c>
      <c r="B39" s="10" t="s">
        <v>35</v>
      </c>
      <c r="C39" s="10">
        <v>59</v>
      </c>
      <c r="D39" s="10">
        <v>25</v>
      </c>
      <c r="E39" s="10">
        <f>SUM(Tabla11[[#This Row],[Matrículas activas]:[Matrículas anuladas]])</f>
        <v>84</v>
      </c>
    </row>
    <row r="40" spans="1:5" x14ac:dyDescent="0.25">
      <c r="A40" s="10" t="s">
        <v>34</v>
      </c>
      <c r="B40" s="10" t="s">
        <v>37</v>
      </c>
      <c r="C40" s="10">
        <v>6</v>
      </c>
      <c r="E40" s="10">
        <f>SUM(Tabla11[[#This Row],[Matrículas activas]:[Matrículas anuladas]])</f>
        <v>6</v>
      </c>
    </row>
    <row r="41" spans="1:5" x14ac:dyDescent="0.25">
      <c r="A41" s="10" t="s">
        <v>38</v>
      </c>
      <c r="B41" s="10" t="s">
        <v>39</v>
      </c>
      <c r="C41" s="10">
        <v>129</v>
      </c>
      <c r="D41" s="10">
        <v>18</v>
      </c>
      <c r="E41" s="10">
        <f>SUM(Tabla11[[#This Row],[Matrículas activas]:[Matrículas anuladas]])</f>
        <v>147</v>
      </c>
    </row>
    <row r="42" spans="1:5" x14ac:dyDescent="0.25">
      <c r="A42" s="10" t="s">
        <v>40</v>
      </c>
      <c r="B42" s="10" t="s">
        <v>41</v>
      </c>
      <c r="C42" s="10">
        <v>122</v>
      </c>
      <c r="D42" s="10">
        <v>2</v>
      </c>
      <c r="E42" s="10">
        <f>SUM(Tabla11[[#This Row],[Matrículas activas]:[Matrículas anuladas]])</f>
        <v>124</v>
      </c>
    </row>
    <row r="43" spans="1:5" x14ac:dyDescent="0.25">
      <c r="A43" s="10" t="s">
        <v>40</v>
      </c>
      <c r="B43" s="10" t="s">
        <v>16</v>
      </c>
      <c r="C43" s="10">
        <v>94</v>
      </c>
      <c r="D43" s="10">
        <v>7</v>
      </c>
      <c r="E43" s="10">
        <f>SUM(Tabla11[[#This Row],[Matrículas activas]:[Matrículas anuladas]])</f>
        <v>101</v>
      </c>
    </row>
    <row r="44" spans="1:5" x14ac:dyDescent="0.25">
      <c r="A44" s="10" t="s">
        <v>40</v>
      </c>
      <c r="B44" s="10" t="s">
        <v>42</v>
      </c>
      <c r="C44" s="10">
        <v>1</v>
      </c>
      <c r="E44" s="10">
        <f>SUM(Tabla11[[#This Row],[Matrículas activas]:[Matrículas anuladas]])</f>
        <v>1</v>
      </c>
    </row>
    <row r="45" spans="1:5" x14ac:dyDescent="0.25">
      <c r="A45" s="10" t="s">
        <v>40</v>
      </c>
      <c r="B45" s="10" t="s">
        <v>18</v>
      </c>
      <c r="C45" s="10">
        <v>100</v>
      </c>
      <c r="D45" s="10">
        <v>3</v>
      </c>
      <c r="E45" s="10">
        <f>SUM(Tabla11[[#This Row],[Matrículas activas]:[Matrículas anuladas]])</f>
        <v>103</v>
      </c>
    </row>
    <row r="46" spans="1:5" x14ac:dyDescent="0.25">
      <c r="A46" s="10" t="s">
        <v>40</v>
      </c>
      <c r="B46" s="10" t="s">
        <v>20</v>
      </c>
      <c r="C46" s="10">
        <v>3</v>
      </c>
      <c r="E46" s="10">
        <f>SUM(Tabla11[[#This Row],[Matrículas activas]:[Matrículas anuladas]])</f>
        <v>3</v>
      </c>
    </row>
    <row r="47" spans="1:5" x14ac:dyDescent="0.25">
      <c r="A47" s="10" t="s">
        <v>40</v>
      </c>
      <c r="B47" s="10" t="s">
        <v>21</v>
      </c>
      <c r="C47" s="10">
        <v>3</v>
      </c>
      <c r="E47" s="10">
        <f>SUM(Tabla11[[#This Row],[Matrículas activas]:[Matrículas anuladas]])</f>
        <v>3</v>
      </c>
    </row>
    <row r="48" spans="1:5" x14ac:dyDescent="0.25">
      <c r="A48" s="10" t="s">
        <v>43</v>
      </c>
      <c r="B48" s="10" t="s">
        <v>44</v>
      </c>
      <c r="C48" s="10">
        <v>41</v>
      </c>
      <c r="D48" s="10">
        <v>5</v>
      </c>
      <c r="E48" s="10">
        <f>SUM(Tabla11[[#This Row],[Matrículas activas]:[Matrículas anuladas]])</f>
        <v>46</v>
      </c>
    </row>
    <row r="49" spans="1:5" x14ac:dyDescent="0.25">
      <c r="A49" s="10" t="s">
        <v>43</v>
      </c>
      <c r="B49" s="10" t="s">
        <v>45</v>
      </c>
      <c r="C49" s="10">
        <v>1</v>
      </c>
      <c r="E49" s="10">
        <f>SUM(Tabla11[[#This Row],[Matrículas activas]:[Matrículas anuladas]])</f>
        <v>1</v>
      </c>
    </row>
    <row r="50" spans="1:5" x14ac:dyDescent="0.25">
      <c r="A50" s="10" t="s">
        <v>46</v>
      </c>
      <c r="B50" s="10" t="s">
        <v>47</v>
      </c>
      <c r="C50" s="10">
        <v>54</v>
      </c>
      <c r="D50" s="10">
        <v>11</v>
      </c>
      <c r="E50" s="10">
        <f>SUM(Tabla11[[#This Row],[Matrículas activas]:[Matrículas anuladas]])</f>
        <v>65</v>
      </c>
    </row>
    <row r="51" spans="1:5" x14ac:dyDescent="0.25">
      <c r="A51" s="10" t="s">
        <v>46</v>
      </c>
      <c r="B51" s="10" t="s">
        <v>48</v>
      </c>
      <c r="C51" s="10">
        <v>113</v>
      </c>
      <c r="D51" s="10">
        <v>12</v>
      </c>
      <c r="E51" s="10">
        <f>SUM(Tabla11[[#This Row],[Matrículas activas]:[Matrículas anuladas]])</f>
        <v>125</v>
      </c>
    </row>
    <row r="52" spans="1:5" x14ac:dyDescent="0.25">
      <c r="A52" s="10" t="s">
        <v>49</v>
      </c>
      <c r="B52" s="10" t="s">
        <v>50</v>
      </c>
      <c r="C52" s="10">
        <v>55</v>
      </c>
      <c r="D52" s="10">
        <v>14</v>
      </c>
      <c r="E52" s="10">
        <f>SUM(Tabla11[[#This Row],[Matrículas activas]:[Matrículas anuladas]])</f>
        <v>69</v>
      </c>
    </row>
    <row r="53" spans="1:5" x14ac:dyDescent="0.25">
      <c r="A53" s="10" t="s">
        <v>51</v>
      </c>
      <c r="B53" s="10" t="s">
        <v>52</v>
      </c>
      <c r="C53" s="10">
        <v>51</v>
      </c>
      <c r="D53" s="10">
        <v>11</v>
      </c>
      <c r="E53" s="10">
        <f>SUM(Tabla11[[#This Row],[Matrículas activas]:[Matrículas anuladas]])</f>
        <v>62</v>
      </c>
    </row>
    <row r="54" spans="1:5" x14ac:dyDescent="0.25">
      <c r="A54" s="10" t="s">
        <v>53</v>
      </c>
      <c r="B54" s="10" t="s">
        <v>54</v>
      </c>
      <c r="C54" s="10">
        <v>51</v>
      </c>
      <c r="D54" s="10">
        <v>6</v>
      </c>
      <c r="E54" s="10">
        <f>SUM(Tabla11[[#This Row],[Matrículas activas]:[Matrículas anuladas]])</f>
        <v>57</v>
      </c>
    </row>
    <row r="55" spans="1:5" x14ac:dyDescent="0.25">
      <c r="A55" s="10" t="s">
        <v>55</v>
      </c>
      <c r="B55" s="10" t="s">
        <v>35</v>
      </c>
      <c r="C55" s="10">
        <v>60</v>
      </c>
      <c r="D55" s="10">
        <v>27</v>
      </c>
      <c r="E55" s="10">
        <f>SUM(Tabla11[[#This Row],[Matrículas activas]:[Matrículas anuladas]])</f>
        <v>87</v>
      </c>
    </row>
    <row r="56" spans="1:5" x14ac:dyDescent="0.25">
      <c r="A56" s="10" t="s">
        <v>56</v>
      </c>
      <c r="B56" s="10" t="s">
        <v>57</v>
      </c>
      <c r="C56" s="10">
        <v>90</v>
      </c>
      <c r="D56" s="10">
        <v>1</v>
      </c>
      <c r="E56" s="10">
        <f>SUM(Tabla11[[#This Row],[Matrículas activas]:[Matrículas anuladas]])</f>
        <v>91</v>
      </c>
    </row>
    <row r="57" spans="1:5" x14ac:dyDescent="0.25">
      <c r="A57" s="10" t="s">
        <v>58</v>
      </c>
      <c r="B57" s="10" t="s">
        <v>59</v>
      </c>
      <c r="C57" s="10">
        <v>22</v>
      </c>
      <c r="D57" s="10">
        <v>1</v>
      </c>
      <c r="E57" s="10">
        <f>SUM(Tabla11[[#This Row],[Matrículas activas]:[Matrículas anuladas]])</f>
        <v>23</v>
      </c>
    </row>
    <row r="58" spans="1:5" x14ac:dyDescent="0.25">
      <c r="A58" s="10" t="s">
        <v>58</v>
      </c>
      <c r="B58" s="10" t="s">
        <v>60</v>
      </c>
      <c r="C58" s="10">
        <v>51</v>
      </c>
      <c r="D58" s="10">
        <v>4</v>
      </c>
      <c r="E58" s="10">
        <f>SUM(Tabla11[[#This Row],[Matrículas activas]:[Matrículas anuladas]])</f>
        <v>55</v>
      </c>
    </row>
    <row r="59" spans="1:5" x14ac:dyDescent="0.25">
      <c r="A59" s="10" t="s">
        <v>58</v>
      </c>
      <c r="B59" s="10" t="s">
        <v>61</v>
      </c>
      <c r="C59" s="10">
        <v>10</v>
      </c>
      <c r="D59" s="10">
        <v>1</v>
      </c>
      <c r="E59" s="10">
        <f>SUM(Tabla11[[#This Row],[Matrículas activas]:[Matrículas anuladas]])</f>
        <v>11</v>
      </c>
    </row>
    <row r="60" spans="1:5" x14ac:dyDescent="0.25">
      <c r="A60" s="10" t="s">
        <v>58</v>
      </c>
      <c r="B60" s="10" t="s">
        <v>62</v>
      </c>
      <c r="C60" s="10">
        <v>64</v>
      </c>
      <c r="D60" s="10">
        <v>9</v>
      </c>
      <c r="E60" s="10">
        <f>SUM(Tabla11[[#This Row],[Matrículas activas]:[Matrículas anuladas]])</f>
        <v>73</v>
      </c>
    </row>
    <row r="61" spans="1:5" x14ac:dyDescent="0.25">
      <c r="A61" s="10" t="s">
        <v>58</v>
      </c>
      <c r="B61" s="10" t="s">
        <v>63</v>
      </c>
      <c r="C61" s="10">
        <v>11</v>
      </c>
      <c r="D61" s="10">
        <v>2</v>
      </c>
      <c r="E61" s="10">
        <f>SUM(Tabla11[[#This Row],[Matrículas activas]:[Matrículas anuladas]])</f>
        <v>13</v>
      </c>
    </row>
    <row r="62" spans="1:5" x14ac:dyDescent="0.25">
      <c r="A62" s="10" t="s">
        <v>64</v>
      </c>
      <c r="B62" s="10" t="s">
        <v>65</v>
      </c>
      <c r="C62" s="10">
        <v>84</v>
      </c>
      <c r="D62" s="10">
        <v>19</v>
      </c>
      <c r="E62" s="10">
        <f>SUM(Tabla11[[#This Row],[Matrículas activas]:[Matrículas anuladas]])</f>
        <v>103</v>
      </c>
    </row>
    <row r="63" spans="1:5" x14ac:dyDescent="0.25">
      <c r="A63" s="10" t="s">
        <v>66</v>
      </c>
      <c r="B63" s="10" t="s">
        <v>12</v>
      </c>
      <c r="C63" s="10">
        <v>211</v>
      </c>
      <c r="D63" s="10">
        <v>20</v>
      </c>
      <c r="E63" s="10">
        <f>SUM(Tabla11[[#This Row],[Matrículas activas]:[Matrículas anuladas]])</f>
        <v>231</v>
      </c>
    </row>
    <row r="64" spans="1:5" x14ac:dyDescent="0.25">
      <c r="A64" s="10" t="s">
        <v>66</v>
      </c>
      <c r="B64" s="10" t="s">
        <v>67</v>
      </c>
      <c r="C64" s="10">
        <v>61</v>
      </c>
      <c r="D64" s="10">
        <v>6</v>
      </c>
      <c r="E64" s="10">
        <f>SUM(Tabla11[[#This Row],[Matrículas activas]:[Matrículas anuladas]])</f>
        <v>67</v>
      </c>
    </row>
    <row r="65" spans="1:5" x14ac:dyDescent="0.25">
      <c r="A65" s="10" t="s">
        <v>66</v>
      </c>
      <c r="B65" s="10" t="s">
        <v>10</v>
      </c>
      <c r="C65" s="10">
        <v>52</v>
      </c>
      <c r="D65" s="10">
        <v>1</v>
      </c>
      <c r="E65" s="10">
        <f>SUM(Tabla11[[#This Row],[Matrículas activas]:[Matrículas anuladas]])</f>
        <v>53</v>
      </c>
    </row>
    <row r="66" spans="1:5" x14ac:dyDescent="0.25">
      <c r="A66" s="10" t="s">
        <v>68</v>
      </c>
      <c r="B66" s="10" t="s">
        <v>69</v>
      </c>
      <c r="C66" s="10">
        <v>156</v>
      </c>
      <c r="D66" s="10">
        <v>14</v>
      </c>
      <c r="E66" s="10">
        <f>SUM(Tabla11[[#This Row],[Matrículas activas]:[Matrículas anuladas]])</f>
        <v>170</v>
      </c>
    </row>
    <row r="67" spans="1:5" x14ac:dyDescent="0.25">
      <c r="A67" s="10" t="s">
        <v>68</v>
      </c>
      <c r="B67" s="10" t="s">
        <v>70</v>
      </c>
      <c r="C67" s="10">
        <v>18</v>
      </c>
      <c r="D67" s="10">
        <v>5</v>
      </c>
      <c r="E67" s="10">
        <f>SUM(Tabla11[[#This Row],[Matrículas activas]:[Matrículas anuladas]])</f>
        <v>23</v>
      </c>
    </row>
    <row r="68" spans="1:5" x14ac:dyDescent="0.25">
      <c r="A68" s="10" t="s">
        <v>71</v>
      </c>
      <c r="B68" s="10" t="s">
        <v>72</v>
      </c>
      <c r="C68" s="10">
        <v>89</v>
      </c>
      <c r="D68" s="10">
        <v>9</v>
      </c>
      <c r="E68" s="10">
        <f>SUM(Tabla11[[#This Row],[Matrículas activas]:[Matrículas anuladas]])</f>
        <v>98</v>
      </c>
    </row>
    <row r="69" spans="1:5" x14ac:dyDescent="0.25">
      <c r="A69" s="10" t="s">
        <v>73</v>
      </c>
      <c r="B69" s="10" t="s">
        <v>9</v>
      </c>
      <c r="C69" s="10">
        <v>81</v>
      </c>
      <c r="D69" s="10">
        <v>8</v>
      </c>
      <c r="E69" s="10">
        <f>SUM(Tabla11[[#This Row],[Matrículas activas]:[Matrículas anuladas]])</f>
        <v>89</v>
      </c>
    </row>
    <row r="70" spans="1:5" x14ac:dyDescent="0.25">
      <c r="A70" s="10" t="s">
        <v>73</v>
      </c>
      <c r="B70" s="10" t="s">
        <v>74</v>
      </c>
      <c r="C70" s="10">
        <v>66</v>
      </c>
      <c r="D70" s="10">
        <v>9</v>
      </c>
      <c r="E70" s="10">
        <f>SUM(Tabla11[[#This Row],[Matrículas activas]:[Matrículas anuladas]])</f>
        <v>75</v>
      </c>
    </row>
    <row r="71" spans="1:5" x14ac:dyDescent="0.25">
      <c r="A71" s="10" t="s">
        <v>73</v>
      </c>
      <c r="B71" s="10" t="s">
        <v>75</v>
      </c>
      <c r="C71" s="10">
        <v>1</v>
      </c>
      <c r="E71" s="10">
        <f>SUM(Tabla11[[#This Row],[Matrículas activas]:[Matrículas anuladas]])</f>
        <v>1</v>
      </c>
    </row>
    <row r="72" spans="1:5" x14ac:dyDescent="0.25">
      <c r="A72" s="10" t="s">
        <v>76</v>
      </c>
      <c r="B72" s="10" t="s">
        <v>77</v>
      </c>
      <c r="C72" s="10">
        <v>52</v>
      </c>
      <c r="D72" s="10">
        <v>4</v>
      </c>
      <c r="E72" s="10">
        <f>SUM(Tabla11[[#This Row],[Matrículas activas]:[Matrículas anuladas]])</f>
        <v>56</v>
      </c>
    </row>
    <row r="73" spans="1:5" x14ac:dyDescent="0.25">
      <c r="A73" s="10" t="s">
        <v>76</v>
      </c>
      <c r="B73" s="10" t="s">
        <v>78</v>
      </c>
      <c r="C73" s="10">
        <v>34</v>
      </c>
      <c r="D73" s="10">
        <v>3</v>
      </c>
      <c r="E73" s="10">
        <f>SUM(Tabla11[[#This Row],[Matrículas activas]:[Matrículas anuladas]])</f>
        <v>37</v>
      </c>
    </row>
    <row r="74" spans="1:5" x14ac:dyDescent="0.25">
      <c r="A74" s="10" t="s">
        <v>79</v>
      </c>
      <c r="B74" s="10" t="s">
        <v>80</v>
      </c>
      <c r="C74" s="10">
        <v>81</v>
      </c>
      <c r="D74" s="10">
        <v>10</v>
      </c>
      <c r="E74" s="10">
        <f>SUM(Tabla11[[#This Row],[Matrículas activas]:[Matrículas anuladas]])</f>
        <v>91</v>
      </c>
    </row>
    <row r="75" spans="1:5" x14ac:dyDescent="0.25">
      <c r="A75" s="10" t="s">
        <v>81</v>
      </c>
      <c r="B75" s="10" t="s">
        <v>82</v>
      </c>
      <c r="C75" s="10">
        <v>63</v>
      </c>
      <c r="D75" s="10">
        <v>16</v>
      </c>
      <c r="E75" s="10">
        <f>SUM(Tabla11[[#This Row],[Matrículas activas]:[Matrículas anuladas]])</f>
        <v>79</v>
      </c>
    </row>
    <row r="76" spans="1:5" x14ac:dyDescent="0.25">
      <c r="A76" s="10" t="s">
        <v>83</v>
      </c>
      <c r="B76" s="10" t="s">
        <v>84</v>
      </c>
      <c r="C76" s="10">
        <v>55</v>
      </c>
      <c r="D76" s="10">
        <v>21</v>
      </c>
      <c r="E76" s="10">
        <f>SUM(Tabla11[[#This Row],[Matrículas activas]:[Matrículas anuladas]])</f>
        <v>76</v>
      </c>
    </row>
    <row r="77" spans="1:5" x14ac:dyDescent="0.25">
      <c r="A77" s="10" t="s">
        <v>83</v>
      </c>
      <c r="B77" s="10" t="s">
        <v>85</v>
      </c>
      <c r="C77" s="10">
        <v>25</v>
      </c>
      <c r="D77" s="10">
        <v>7</v>
      </c>
      <c r="E77" s="10">
        <f>SUM(Tabla11[[#This Row],[Matrículas activas]:[Matrículas anuladas]])</f>
        <v>32</v>
      </c>
    </row>
    <row r="78" spans="1:5" x14ac:dyDescent="0.25">
      <c r="A78" s="10" t="s">
        <v>83</v>
      </c>
      <c r="B78" s="10" t="s">
        <v>86</v>
      </c>
      <c r="C78" s="10">
        <v>51</v>
      </c>
      <c r="D78" s="10">
        <v>5</v>
      </c>
      <c r="E78" s="10">
        <f>SUM(Tabla11[[#This Row],[Matrículas activas]:[Matrículas anuladas]])</f>
        <v>56</v>
      </c>
    </row>
    <row r="79" spans="1:5" x14ac:dyDescent="0.25">
      <c r="A79" s="10" t="s">
        <v>83</v>
      </c>
      <c r="B79" s="10" t="s">
        <v>87</v>
      </c>
      <c r="C79" s="10">
        <v>80</v>
      </c>
      <c r="D79" s="10">
        <v>5</v>
      </c>
      <c r="E79" s="10">
        <f>SUM(Tabla11[[#This Row],[Matrículas activas]:[Matrículas anuladas]])</f>
        <v>85</v>
      </c>
    </row>
    <row r="80" spans="1:5" x14ac:dyDescent="0.25">
      <c r="A80" s="10" t="s">
        <v>83</v>
      </c>
      <c r="B80" s="10" t="s">
        <v>88</v>
      </c>
      <c r="C80" s="10">
        <v>2</v>
      </c>
      <c r="E80" s="10">
        <f>SUM(Tabla11[[#This Row],[Matrículas activas]:[Matrículas anuladas]])</f>
        <v>2</v>
      </c>
    </row>
    <row r="81" spans="1:5" x14ac:dyDescent="0.25">
      <c r="A81" s="10" t="s">
        <v>83</v>
      </c>
      <c r="B81" s="10" t="s">
        <v>89</v>
      </c>
      <c r="C81" s="10">
        <v>74</v>
      </c>
      <c r="D81" s="10">
        <v>9</v>
      </c>
      <c r="E81" s="10">
        <f>SUM(Tabla11[[#This Row],[Matrículas activas]:[Matrículas anuladas]])</f>
        <v>83</v>
      </c>
    </row>
    <row r="82" spans="1:5" x14ac:dyDescent="0.25">
      <c r="A82" s="10" t="s">
        <v>83</v>
      </c>
      <c r="B82" s="10" t="s">
        <v>90</v>
      </c>
      <c r="C82" s="10">
        <v>53</v>
      </c>
      <c r="D82" s="10">
        <v>9</v>
      </c>
      <c r="E82" s="10">
        <f>SUM(Tabla11[[#This Row],[Matrículas activas]:[Matrículas anuladas]])</f>
        <v>62</v>
      </c>
    </row>
    <row r="83" spans="1:5" x14ac:dyDescent="0.25">
      <c r="A83" s="10" t="s">
        <v>83</v>
      </c>
      <c r="B83" s="10" t="s">
        <v>91</v>
      </c>
      <c r="C83" s="10">
        <v>5</v>
      </c>
      <c r="E83" s="10">
        <f>SUM(Tabla11[[#This Row],[Matrículas activas]:[Matrículas anuladas]])</f>
        <v>5</v>
      </c>
    </row>
    <row r="84" spans="1:5" x14ac:dyDescent="0.25">
      <c r="A84" s="10" t="s">
        <v>83</v>
      </c>
      <c r="B84" s="10" t="s">
        <v>92</v>
      </c>
      <c r="C84" s="10">
        <v>89</v>
      </c>
      <c r="D84" s="10">
        <v>14</v>
      </c>
      <c r="E84" s="10">
        <f>SUM(Tabla11[[#This Row],[Matrículas activas]:[Matrículas anuladas]])</f>
        <v>103</v>
      </c>
    </row>
    <row r="85" spans="1:5" x14ac:dyDescent="0.25">
      <c r="A85" s="10" t="s">
        <v>83</v>
      </c>
      <c r="B85" s="10" t="s">
        <v>57</v>
      </c>
      <c r="C85" s="10">
        <v>131</v>
      </c>
      <c r="D85" s="10">
        <v>13</v>
      </c>
      <c r="E85" s="10">
        <f>SUM(Tabla11[[#This Row],[Matrículas activas]:[Matrículas anuladas]])</f>
        <v>144</v>
      </c>
    </row>
    <row r="86" spans="1:5" x14ac:dyDescent="0.25">
      <c r="A86" s="10" t="s">
        <v>83</v>
      </c>
      <c r="B86" s="10" t="s">
        <v>93</v>
      </c>
      <c r="C86" s="10">
        <v>1</v>
      </c>
      <c r="E86" s="10">
        <f>SUM(Tabla11[[#This Row],[Matrículas activas]:[Matrículas anuladas]])</f>
        <v>1</v>
      </c>
    </row>
    <row r="87" spans="1:5" x14ac:dyDescent="0.25">
      <c r="A87" s="10" t="s">
        <v>83</v>
      </c>
      <c r="B87" s="10" t="s">
        <v>94</v>
      </c>
      <c r="C87" s="10">
        <v>9</v>
      </c>
      <c r="D87" s="10">
        <v>1</v>
      </c>
      <c r="E87" s="10">
        <f>SUM(Tabla11[[#This Row],[Matrículas activas]:[Matrículas anuladas]])</f>
        <v>10</v>
      </c>
    </row>
    <row r="88" spans="1:5" x14ac:dyDescent="0.25">
      <c r="A88" s="10" t="s">
        <v>83</v>
      </c>
      <c r="B88" s="10" t="s">
        <v>95</v>
      </c>
      <c r="C88" s="10">
        <v>9</v>
      </c>
      <c r="D88" s="10">
        <v>3</v>
      </c>
      <c r="E88" s="10">
        <f>SUM(Tabla11[[#This Row],[Matrículas activas]:[Matrículas anuladas]])</f>
        <v>12</v>
      </c>
    </row>
    <row r="89" spans="1:5" x14ac:dyDescent="0.25">
      <c r="A89" s="10" t="s">
        <v>83</v>
      </c>
      <c r="B89" s="10" t="s">
        <v>96</v>
      </c>
      <c r="C89" s="10">
        <v>12</v>
      </c>
      <c r="D89" s="10">
        <v>4</v>
      </c>
      <c r="E89" s="10">
        <f>SUM(Tabla11[[#This Row],[Matrículas activas]:[Matrículas anuladas]])</f>
        <v>16</v>
      </c>
    </row>
    <row r="90" spans="1:5" x14ac:dyDescent="0.25">
      <c r="A90" s="10" t="s">
        <v>97</v>
      </c>
      <c r="B90" s="10" t="s">
        <v>16</v>
      </c>
      <c r="C90" s="10">
        <v>78</v>
      </c>
      <c r="D90" s="10">
        <v>15</v>
      </c>
      <c r="E90" s="10">
        <f>SUM(Tabla11[[#This Row],[Matrículas activas]:[Matrículas anuladas]])</f>
        <v>93</v>
      </c>
    </row>
    <row r="91" spans="1:5" x14ac:dyDescent="0.25">
      <c r="A91" s="10" t="s">
        <v>97</v>
      </c>
      <c r="B91" s="10" t="s">
        <v>18</v>
      </c>
      <c r="C91" s="10">
        <v>80</v>
      </c>
      <c r="D91" s="10">
        <v>10</v>
      </c>
      <c r="E91" s="10">
        <f>SUM(Tabla11[[#This Row],[Matrículas activas]:[Matrículas anuladas]])</f>
        <v>90</v>
      </c>
    </row>
    <row r="92" spans="1:5" x14ac:dyDescent="0.25">
      <c r="A92" s="10" t="s">
        <v>98</v>
      </c>
      <c r="B92" s="10" t="s">
        <v>35</v>
      </c>
      <c r="C92" s="10">
        <v>53</v>
      </c>
      <c r="D92" s="10">
        <v>19</v>
      </c>
      <c r="E92" s="10">
        <f>SUM(Tabla11[[#This Row],[Matrículas activas]:[Matrículas anuladas]])</f>
        <v>72</v>
      </c>
    </row>
    <row r="93" spans="1:5" x14ac:dyDescent="0.25">
      <c r="A93" s="10" t="s">
        <v>98</v>
      </c>
      <c r="B93" s="10" t="s">
        <v>36</v>
      </c>
      <c r="C93" s="10">
        <v>10</v>
      </c>
      <c r="E93" s="10">
        <f>SUM(Tabla11[[#This Row],[Matrículas activas]:[Matrículas anuladas]])</f>
        <v>10</v>
      </c>
    </row>
    <row r="94" spans="1:5" x14ac:dyDescent="0.25">
      <c r="A94" s="10" t="s">
        <v>99</v>
      </c>
      <c r="B94" s="10" t="s">
        <v>35</v>
      </c>
      <c r="C94" s="10">
        <v>82</v>
      </c>
      <c r="D94" s="10">
        <v>18</v>
      </c>
      <c r="E94" s="10">
        <f>SUM(Tabla11[[#This Row],[Matrículas activas]:[Matrículas anuladas]])</f>
        <v>100</v>
      </c>
    </row>
    <row r="95" spans="1:5" x14ac:dyDescent="0.25">
      <c r="A95" s="10" t="s">
        <v>99</v>
      </c>
      <c r="B95" s="10" t="s">
        <v>36</v>
      </c>
      <c r="C95" s="10">
        <v>2</v>
      </c>
      <c r="E95" s="10">
        <f>SUM(Tabla11[[#This Row],[Matrículas activas]:[Matrículas anuladas]])</f>
        <v>2</v>
      </c>
    </row>
    <row r="96" spans="1:5" x14ac:dyDescent="0.25">
      <c r="A96" s="10" t="s">
        <v>111</v>
      </c>
      <c r="C96" s="10">
        <f>SUBTOTAL(109,C11:C95)</f>
        <v>4214</v>
      </c>
      <c r="D96" s="10">
        <f>SUBTOTAL(109,D11:D95)</f>
        <v>530</v>
      </c>
      <c r="E96" s="10">
        <f>SUM(Tabla11[[#This Row],[Matrículas activas]:[Matrículas anuladas]])</f>
        <v>4744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AFCF-09F8-4663-8EE7-5405ECE855A9}">
  <dimension ref="A1:K52"/>
  <sheetViews>
    <sheetView workbookViewId="0">
      <selection activeCell="E5" sqref="E5"/>
    </sheetView>
  </sheetViews>
  <sheetFormatPr baseColWidth="10" defaultRowHeight="15.75" x14ac:dyDescent="0.25"/>
  <cols>
    <col min="1" max="1" width="35" style="10" customWidth="1"/>
    <col min="2" max="2" width="16.42578125" style="10" customWidth="1"/>
    <col min="3" max="4" width="11.42578125" style="10"/>
    <col min="5" max="5" width="26.7109375" style="10" bestFit="1" customWidth="1"/>
    <col min="6" max="6" width="16.42578125" style="10" customWidth="1"/>
    <col min="7" max="16384" width="11.42578125" style="10"/>
  </cols>
  <sheetData>
    <row r="1" spans="1:11" s="3" customFormat="1" ht="60.75" customHeight="1" thickBot="1" x14ac:dyDescent="0.3">
      <c r="A1" s="2"/>
      <c r="B1" s="2"/>
      <c r="C1" s="21" t="s">
        <v>106</v>
      </c>
      <c r="D1" s="21"/>
      <c r="E1" s="21"/>
      <c r="F1" s="21"/>
    </row>
    <row r="2" spans="1:11" s="4" customFormat="1" ht="15" x14ac:dyDescent="0.25"/>
    <row r="3" spans="1:11" s="4" customFormat="1" ht="15" customHeight="1" x14ac:dyDescent="0.25">
      <c r="A3" s="4" t="s">
        <v>107</v>
      </c>
    </row>
    <row r="4" spans="1:11" s="4" customFormat="1" ht="15" customHeight="1" x14ac:dyDescent="0.25">
      <c r="A4" s="11" t="s">
        <v>186</v>
      </c>
    </row>
    <row r="5" spans="1:11" s="4" customFormat="1" ht="15" customHeight="1" x14ac:dyDescent="0.25">
      <c r="A5" s="4" t="s">
        <v>110</v>
      </c>
      <c r="E5" s="20" t="s">
        <v>234</v>
      </c>
    </row>
    <row r="6" spans="1:11" s="4" customFormat="1" ht="15" customHeight="1" x14ac:dyDescent="0.25">
      <c r="A6" s="6" t="s">
        <v>233</v>
      </c>
    </row>
    <row r="7" spans="1:11" s="4" customFormat="1" ht="15" customHeight="1" x14ac:dyDescent="0.25">
      <c r="A7" s="7" t="s">
        <v>109</v>
      </c>
      <c r="K7" s="8"/>
    </row>
    <row r="10" spans="1:11" x14ac:dyDescent="0.25">
      <c r="A10" s="10" t="s">
        <v>183</v>
      </c>
      <c r="B10" s="10" t="s">
        <v>184</v>
      </c>
      <c r="E10" s="10" t="s">
        <v>185</v>
      </c>
      <c r="F10" s="10" t="s">
        <v>184</v>
      </c>
    </row>
    <row r="11" spans="1:11" x14ac:dyDescent="0.25">
      <c r="A11" s="10" t="s">
        <v>115</v>
      </c>
      <c r="B11" s="10">
        <v>646</v>
      </c>
      <c r="E11" s="10" t="s">
        <v>116</v>
      </c>
      <c r="F11" s="10">
        <v>1</v>
      </c>
    </row>
    <row r="12" spans="1:11" x14ac:dyDescent="0.25">
      <c r="A12" s="10" t="s">
        <v>117</v>
      </c>
      <c r="B12" s="10">
        <v>2</v>
      </c>
      <c r="E12" s="10" t="s">
        <v>187</v>
      </c>
      <c r="F12" s="10">
        <v>11</v>
      </c>
    </row>
    <row r="13" spans="1:11" x14ac:dyDescent="0.25">
      <c r="A13" s="10" t="s">
        <v>118</v>
      </c>
      <c r="B13" s="10">
        <v>7</v>
      </c>
      <c r="E13" s="10" t="s">
        <v>188</v>
      </c>
      <c r="F13" s="10">
        <v>2</v>
      </c>
    </row>
    <row r="14" spans="1:11" x14ac:dyDescent="0.25">
      <c r="A14" s="10" t="s">
        <v>119</v>
      </c>
      <c r="B14" s="10">
        <v>3</v>
      </c>
      <c r="E14" s="10" t="s">
        <v>120</v>
      </c>
      <c r="F14" s="10">
        <v>3</v>
      </c>
    </row>
    <row r="15" spans="1:11" x14ac:dyDescent="0.25">
      <c r="A15" s="10" t="s">
        <v>121</v>
      </c>
      <c r="B15" s="10">
        <v>26</v>
      </c>
      <c r="E15" s="10" t="s">
        <v>122</v>
      </c>
      <c r="F15" s="10">
        <v>4</v>
      </c>
    </row>
    <row r="16" spans="1:11" x14ac:dyDescent="0.25">
      <c r="A16" s="10" t="s">
        <v>123</v>
      </c>
      <c r="B16" s="10">
        <v>1</v>
      </c>
      <c r="E16" s="10" t="s">
        <v>190</v>
      </c>
      <c r="F16" s="10">
        <v>1</v>
      </c>
    </row>
    <row r="17" spans="1:6" x14ac:dyDescent="0.25">
      <c r="A17" s="10" t="s">
        <v>125</v>
      </c>
      <c r="B17" s="10">
        <v>3</v>
      </c>
      <c r="E17" s="10" t="s">
        <v>124</v>
      </c>
      <c r="F17" s="10">
        <v>2</v>
      </c>
    </row>
    <row r="18" spans="1:6" x14ac:dyDescent="0.25">
      <c r="A18" s="10" t="s">
        <v>127</v>
      </c>
      <c r="B18" s="10">
        <v>10</v>
      </c>
      <c r="E18" s="10" t="s">
        <v>126</v>
      </c>
      <c r="F18" s="10">
        <v>6</v>
      </c>
    </row>
    <row r="19" spans="1:6" x14ac:dyDescent="0.25">
      <c r="A19" s="10" t="s">
        <v>129</v>
      </c>
      <c r="B19" s="10">
        <v>6</v>
      </c>
      <c r="E19" s="10" t="s">
        <v>128</v>
      </c>
      <c r="F19" s="10">
        <v>1</v>
      </c>
    </row>
    <row r="20" spans="1:6" x14ac:dyDescent="0.25">
      <c r="A20" s="10" t="s">
        <v>131</v>
      </c>
      <c r="B20" s="10">
        <v>2</v>
      </c>
      <c r="E20" s="10" t="s">
        <v>130</v>
      </c>
      <c r="F20" s="10">
        <v>1</v>
      </c>
    </row>
    <row r="21" spans="1:6" x14ac:dyDescent="0.25">
      <c r="A21" s="10" t="s">
        <v>133</v>
      </c>
      <c r="B21" s="10">
        <v>9</v>
      </c>
      <c r="E21" s="10" t="s">
        <v>132</v>
      </c>
      <c r="F21" s="10">
        <v>6</v>
      </c>
    </row>
    <row r="22" spans="1:6" x14ac:dyDescent="0.25">
      <c r="A22" s="10" t="s">
        <v>134</v>
      </c>
      <c r="B22" s="10">
        <v>19</v>
      </c>
      <c r="E22" s="10" t="s">
        <v>189</v>
      </c>
      <c r="F22" s="10">
        <v>7</v>
      </c>
    </row>
    <row r="23" spans="1:6" x14ac:dyDescent="0.25">
      <c r="A23" s="10" t="s">
        <v>136</v>
      </c>
      <c r="B23" s="10">
        <v>16</v>
      </c>
      <c r="E23" s="10" t="s">
        <v>135</v>
      </c>
      <c r="F23" s="10">
        <v>4</v>
      </c>
    </row>
    <row r="24" spans="1:6" x14ac:dyDescent="0.25">
      <c r="A24" s="10" t="s">
        <v>138</v>
      </c>
      <c r="B24" s="10">
        <v>3</v>
      </c>
      <c r="E24" s="10" t="s">
        <v>137</v>
      </c>
      <c r="F24" s="10">
        <v>4026</v>
      </c>
    </row>
    <row r="25" spans="1:6" x14ac:dyDescent="0.25">
      <c r="A25" s="10" t="s">
        <v>140</v>
      </c>
      <c r="B25" s="10">
        <v>3</v>
      </c>
      <c r="E25" s="10" t="s">
        <v>139</v>
      </c>
      <c r="F25" s="10">
        <v>1</v>
      </c>
    </row>
    <row r="26" spans="1:6" x14ac:dyDescent="0.25">
      <c r="A26" s="10" t="s">
        <v>142</v>
      </c>
      <c r="B26" s="10">
        <v>4</v>
      </c>
      <c r="E26" s="10" t="s">
        <v>141</v>
      </c>
      <c r="F26" s="10">
        <v>1</v>
      </c>
    </row>
    <row r="27" spans="1:6" x14ac:dyDescent="0.25">
      <c r="A27" s="10" t="s">
        <v>194</v>
      </c>
      <c r="B27" s="10">
        <v>185</v>
      </c>
      <c r="E27" s="10" t="s">
        <v>143</v>
      </c>
      <c r="F27" s="10">
        <v>3</v>
      </c>
    </row>
    <row r="28" spans="1:6" x14ac:dyDescent="0.25">
      <c r="A28" s="10" t="s">
        <v>145</v>
      </c>
      <c r="B28" s="10">
        <v>3</v>
      </c>
      <c r="E28" s="10" t="s">
        <v>144</v>
      </c>
      <c r="F28" s="10">
        <v>1</v>
      </c>
    </row>
    <row r="29" spans="1:6" x14ac:dyDescent="0.25">
      <c r="A29" s="10" t="s">
        <v>147</v>
      </c>
      <c r="B29" s="10">
        <v>2</v>
      </c>
      <c r="E29" s="10" t="s">
        <v>146</v>
      </c>
      <c r="F29" s="10">
        <v>2</v>
      </c>
    </row>
    <row r="30" spans="1:6" x14ac:dyDescent="0.25">
      <c r="A30" s="10" t="s">
        <v>149</v>
      </c>
      <c r="B30" s="10">
        <v>2</v>
      </c>
      <c r="E30" s="10" t="s">
        <v>148</v>
      </c>
      <c r="F30" s="10">
        <v>2</v>
      </c>
    </row>
    <row r="31" spans="1:6" x14ac:dyDescent="0.25">
      <c r="A31" s="10" t="s">
        <v>151</v>
      </c>
      <c r="B31" s="10">
        <v>2</v>
      </c>
      <c r="E31" s="10" t="s">
        <v>150</v>
      </c>
      <c r="F31" s="10">
        <v>1</v>
      </c>
    </row>
    <row r="32" spans="1:6" x14ac:dyDescent="0.25">
      <c r="A32" s="10" t="s">
        <v>152</v>
      </c>
      <c r="B32" s="10">
        <v>1</v>
      </c>
      <c r="E32" s="10" t="s">
        <v>153</v>
      </c>
      <c r="F32" s="10">
        <v>2</v>
      </c>
    </row>
    <row r="33" spans="1:6" x14ac:dyDescent="0.25">
      <c r="A33" s="10" t="s">
        <v>154</v>
      </c>
      <c r="B33" s="10">
        <v>11</v>
      </c>
      <c r="E33" s="10" t="s">
        <v>155</v>
      </c>
      <c r="F33" s="10">
        <v>1</v>
      </c>
    </row>
    <row r="34" spans="1:6" x14ac:dyDescent="0.25">
      <c r="A34" s="10" t="s">
        <v>156</v>
      </c>
      <c r="B34" s="10">
        <v>19</v>
      </c>
      <c r="E34" s="10" t="s">
        <v>157</v>
      </c>
      <c r="F34" s="10">
        <v>2</v>
      </c>
    </row>
    <row r="35" spans="1:6" x14ac:dyDescent="0.25">
      <c r="A35" s="10" t="s">
        <v>158</v>
      </c>
      <c r="B35" s="10">
        <v>130</v>
      </c>
      <c r="E35" s="10" t="s">
        <v>191</v>
      </c>
      <c r="F35" s="10">
        <v>93</v>
      </c>
    </row>
    <row r="36" spans="1:6" x14ac:dyDescent="0.25">
      <c r="A36" s="10" t="s">
        <v>159</v>
      </c>
      <c r="B36" s="10">
        <v>40</v>
      </c>
      <c r="E36" s="10" t="s">
        <v>160</v>
      </c>
      <c r="F36" s="10">
        <v>2</v>
      </c>
    </row>
    <row r="37" spans="1:6" x14ac:dyDescent="0.25">
      <c r="A37" s="10" t="s">
        <v>161</v>
      </c>
      <c r="B37" s="10">
        <v>5</v>
      </c>
      <c r="E37" s="10" t="s">
        <v>162</v>
      </c>
      <c r="F37" s="10">
        <v>11</v>
      </c>
    </row>
    <row r="38" spans="1:6" x14ac:dyDescent="0.25">
      <c r="A38" s="10" t="s">
        <v>163</v>
      </c>
      <c r="B38" s="10">
        <v>20</v>
      </c>
      <c r="E38" s="10" t="s">
        <v>164</v>
      </c>
      <c r="F38" s="10">
        <v>4</v>
      </c>
    </row>
    <row r="39" spans="1:6" x14ac:dyDescent="0.25">
      <c r="A39" s="10" t="s">
        <v>193</v>
      </c>
      <c r="B39" s="10">
        <v>4</v>
      </c>
      <c r="E39" s="10" t="s">
        <v>165</v>
      </c>
      <c r="F39" s="10">
        <v>2</v>
      </c>
    </row>
    <row r="40" spans="1:6" x14ac:dyDescent="0.25">
      <c r="A40" s="10" t="s">
        <v>166</v>
      </c>
      <c r="B40" s="10">
        <v>656</v>
      </c>
      <c r="E40" s="10" t="s">
        <v>167</v>
      </c>
      <c r="F40" s="10">
        <v>1</v>
      </c>
    </row>
    <row r="41" spans="1:6" x14ac:dyDescent="0.25">
      <c r="A41" s="10" t="s">
        <v>168</v>
      </c>
      <c r="B41" s="10">
        <v>1</v>
      </c>
      <c r="E41" s="10" t="s">
        <v>169</v>
      </c>
      <c r="F41" s="10">
        <v>1</v>
      </c>
    </row>
    <row r="42" spans="1:6" x14ac:dyDescent="0.25">
      <c r="A42" s="10" t="s">
        <v>170</v>
      </c>
      <c r="B42" s="10">
        <v>2307</v>
      </c>
      <c r="E42" s="10" t="s">
        <v>171</v>
      </c>
      <c r="F42" s="10">
        <v>2</v>
      </c>
    </row>
    <row r="43" spans="1:6" x14ac:dyDescent="0.25">
      <c r="A43" s="10" t="s">
        <v>172</v>
      </c>
      <c r="B43" s="10">
        <v>6</v>
      </c>
      <c r="E43" s="10" t="s">
        <v>173</v>
      </c>
      <c r="F43" s="10">
        <v>1</v>
      </c>
    </row>
    <row r="44" spans="1:6" x14ac:dyDescent="0.25">
      <c r="A44" s="10" t="s">
        <v>174</v>
      </c>
      <c r="B44" s="10">
        <v>11</v>
      </c>
      <c r="E44" s="10" t="s">
        <v>192</v>
      </c>
      <c r="F44" s="10">
        <v>1</v>
      </c>
    </row>
    <row r="45" spans="1:6" x14ac:dyDescent="0.25">
      <c r="A45" s="10" t="s">
        <v>175</v>
      </c>
      <c r="B45" s="10">
        <v>3</v>
      </c>
      <c r="E45" s="10" t="s">
        <v>176</v>
      </c>
      <c r="F45" s="10">
        <v>5</v>
      </c>
    </row>
    <row r="46" spans="1:6" x14ac:dyDescent="0.25">
      <c r="A46" s="10" t="s">
        <v>177</v>
      </c>
      <c r="B46" s="10">
        <v>9</v>
      </c>
      <c r="E46" s="10" t="s">
        <v>105</v>
      </c>
      <c r="F46" s="10">
        <f>SUBTOTAL(109,F11:F45)</f>
        <v>4214</v>
      </c>
    </row>
    <row r="47" spans="1:6" x14ac:dyDescent="0.25">
      <c r="A47" s="10" t="s">
        <v>178</v>
      </c>
      <c r="B47" s="10">
        <v>8</v>
      </c>
    </row>
    <row r="48" spans="1:6" x14ac:dyDescent="0.25">
      <c r="A48" s="10" t="s">
        <v>179</v>
      </c>
      <c r="B48" s="10">
        <v>20</v>
      </c>
    </row>
    <row r="49" spans="1:2" x14ac:dyDescent="0.25">
      <c r="A49" s="10" t="s">
        <v>180</v>
      </c>
      <c r="B49" s="10">
        <v>5</v>
      </c>
    </row>
    <row r="50" spans="1:2" x14ac:dyDescent="0.25">
      <c r="A50" s="10" t="s">
        <v>181</v>
      </c>
      <c r="B50" s="10">
        <v>2</v>
      </c>
    </row>
    <row r="51" spans="1:2" x14ac:dyDescent="0.25">
      <c r="A51" s="10" t="s">
        <v>182</v>
      </c>
      <c r="B51" s="10">
        <v>2</v>
      </c>
    </row>
    <row r="52" spans="1:2" x14ac:dyDescent="0.25">
      <c r="A52" s="10" t="s">
        <v>105</v>
      </c>
      <c r="B52" s="10">
        <f>SUBTOTAL(109,B11:B51)</f>
        <v>4214</v>
      </c>
    </row>
  </sheetData>
  <mergeCells count="1">
    <mergeCell ref="C1:F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15445-0ECF-415D-ACB4-38233AC0BFFB}">
  <dimension ref="A1:I44"/>
  <sheetViews>
    <sheetView workbookViewId="0">
      <selection activeCell="E5" sqref="E5"/>
    </sheetView>
  </sheetViews>
  <sheetFormatPr baseColWidth="10" defaultRowHeight="15.75" x14ac:dyDescent="0.25"/>
  <cols>
    <col min="1" max="1" width="102.85546875" style="19" bestFit="1" customWidth="1"/>
    <col min="2" max="2" width="16.42578125" style="19" customWidth="1"/>
    <col min="3" max="4" width="11.42578125" style="19"/>
    <col min="5" max="5" width="68.28515625" style="19" bestFit="1" customWidth="1"/>
    <col min="6" max="6" width="22.7109375" style="19" customWidth="1"/>
    <col min="7" max="7" width="23" style="19" bestFit="1" customWidth="1"/>
    <col min="8" max="16384" width="11.42578125" style="19"/>
  </cols>
  <sheetData>
    <row r="1" spans="1:9" s="13" customFormat="1" ht="60.75" customHeight="1" thickBot="1" x14ac:dyDescent="0.3">
      <c r="A1" s="12"/>
      <c r="B1" s="12"/>
      <c r="C1" s="12"/>
      <c r="D1" s="12"/>
      <c r="E1" s="12"/>
      <c r="F1" s="21" t="s">
        <v>106</v>
      </c>
      <c r="G1" s="21"/>
      <c r="H1" s="21"/>
      <c r="I1" s="21"/>
    </row>
    <row r="2" spans="1:9" s="14" customFormat="1" x14ac:dyDescent="0.25"/>
    <row r="3" spans="1:9" s="14" customFormat="1" ht="15" customHeight="1" x14ac:dyDescent="0.25">
      <c r="A3" s="14" t="s">
        <v>196</v>
      </c>
    </row>
    <row r="4" spans="1:9" s="14" customFormat="1" ht="15" customHeight="1" x14ac:dyDescent="0.25">
      <c r="A4" s="15" t="s">
        <v>195</v>
      </c>
    </row>
    <row r="5" spans="1:9" s="14" customFormat="1" ht="15" customHeight="1" x14ac:dyDescent="0.25">
      <c r="A5" s="14" t="s">
        <v>110</v>
      </c>
      <c r="E5" s="20" t="s">
        <v>234</v>
      </c>
    </row>
    <row r="6" spans="1:9" s="14" customFormat="1" ht="15" customHeight="1" x14ac:dyDescent="0.25">
      <c r="A6" s="16" t="s">
        <v>233</v>
      </c>
    </row>
    <row r="7" spans="1:9" s="14" customFormat="1" ht="15" customHeight="1" x14ac:dyDescent="0.25">
      <c r="A7" s="17" t="s">
        <v>109</v>
      </c>
      <c r="I7" s="18"/>
    </row>
    <row r="10" spans="1:9" x14ac:dyDescent="0.25">
      <c r="A10" s="10" t="s">
        <v>197</v>
      </c>
      <c r="B10" s="10" t="s">
        <v>184</v>
      </c>
      <c r="C10" s="10"/>
      <c r="E10" s="10" t="s">
        <v>199</v>
      </c>
      <c r="F10" s="10" t="s">
        <v>200</v>
      </c>
      <c r="G10" s="10" t="s">
        <v>201</v>
      </c>
      <c r="H10" s="10" t="s">
        <v>105</v>
      </c>
    </row>
    <row r="11" spans="1:9" x14ac:dyDescent="0.25">
      <c r="A11" s="10" t="s">
        <v>202</v>
      </c>
      <c r="B11" s="10">
        <v>8</v>
      </c>
      <c r="C11" s="10"/>
      <c r="E11" s="10" t="s">
        <v>202</v>
      </c>
      <c r="F11" s="10">
        <v>8</v>
      </c>
      <c r="G11" s="10"/>
      <c r="H11" s="10">
        <f>SUM(Tabla6[[#This Row],[Matrículas activas]:[Matrículas anuladas]])</f>
        <v>8</v>
      </c>
    </row>
    <row r="12" spans="1:9" x14ac:dyDescent="0.25">
      <c r="A12" s="10" t="s">
        <v>203</v>
      </c>
      <c r="B12" s="10">
        <v>1</v>
      </c>
      <c r="C12" s="10"/>
      <c r="E12" s="10" t="s">
        <v>203</v>
      </c>
      <c r="F12" s="10">
        <v>1</v>
      </c>
      <c r="G12" s="10"/>
      <c r="H12" s="10">
        <f>SUM(Tabla6[[#This Row],[Matrículas activas]:[Matrículas anuladas]])</f>
        <v>1</v>
      </c>
    </row>
    <row r="13" spans="1:9" x14ac:dyDescent="0.25">
      <c r="A13" s="10" t="s">
        <v>204</v>
      </c>
      <c r="B13" s="10">
        <v>3</v>
      </c>
      <c r="C13" s="10"/>
      <c r="E13" s="10" t="s">
        <v>204</v>
      </c>
      <c r="F13" s="10">
        <v>3</v>
      </c>
      <c r="G13" s="10"/>
      <c r="H13" s="10">
        <f>SUM(Tabla6[[#This Row],[Matrículas activas]:[Matrículas anuladas]])</f>
        <v>3</v>
      </c>
    </row>
    <row r="14" spans="1:9" x14ac:dyDescent="0.25">
      <c r="A14" s="10" t="s">
        <v>205</v>
      </c>
      <c r="B14" s="10">
        <v>4067</v>
      </c>
      <c r="C14" s="10"/>
      <c r="E14" s="10" t="s">
        <v>205</v>
      </c>
      <c r="F14" s="10">
        <v>4067</v>
      </c>
      <c r="G14" s="10">
        <v>528</v>
      </c>
      <c r="H14" s="10">
        <f>SUM(Tabla6[[#This Row],[Matrículas activas]:[Matrículas anuladas]])</f>
        <v>4595</v>
      </c>
    </row>
    <row r="15" spans="1:9" x14ac:dyDescent="0.25">
      <c r="A15" s="10" t="s">
        <v>206</v>
      </c>
      <c r="B15" s="10">
        <v>121</v>
      </c>
      <c r="C15" s="10"/>
      <c r="E15" s="10" t="s">
        <v>206</v>
      </c>
      <c r="F15" s="10">
        <v>121</v>
      </c>
      <c r="G15" s="10">
        <v>2</v>
      </c>
      <c r="H15" s="10">
        <f>SUM(Tabla6[[#This Row],[Matrículas activas]:[Matrículas anuladas]])</f>
        <v>123</v>
      </c>
    </row>
    <row r="16" spans="1:9" x14ac:dyDescent="0.25">
      <c r="A16" s="10" t="s">
        <v>207</v>
      </c>
      <c r="B16" s="10">
        <v>3</v>
      </c>
      <c r="C16" s="10"/>
      <c r="E16" s="10" t="s">
        <v>207</v>
      </c>
      <c r="F16" s="10">
        <v>3</v>
      </c>
      <c r="G16" s="10"/>
      <c r="H16" s="10">
        <f>SUM(Tabla6[[#This Row],[Matrículas activas]:[Matrículas anuladas]])</f>
        <v>3</v>
      </c>
    </row>
    <row r="17" spans="1:8" x14ac:dyDescent="0.25">
      <c r="A17" s="10" t="s">
        <v>198</v>
      </c>
      <c r="B17" s="10">
        <v>11</v>
      </c>
      <c r="C17" s="10"/>
      <c r="E17" s="10" t="s">
        <v>198</v>
      </c>
      <c r="F17" s="10">
        <v>11</v>
      </c>
      <c r="G17" s="10"/>
      <c r="H17" s="10">
        <f>SUM(Tabla6[[#This Row],[Matrículas activas]:[Matrículas anuladas]])</f>
        <v>11</v>
      </c>
    </row>
    <row r="18" spans="1:8" x14ac:dyDescent="0.25">
      <c r="A18" s="10" t="s">
        <v>105</v>
      </c>
      <c r="B18" s="10">
        <f>SUBTOTAL(109,B11:B17)</f>
        <v>4214</v>
      </c>
      <c r="C18" s="10"/>
      <c r="E18" s="10" t="s">
        <v>105</v>
      </c>
      <c r="F18" s="10">
        <f>SUBTOTAL(109,F11:F17)</f>
        <v>4214</v>
      </c>
      <c r="G18" s="10">
        <f>SUBTOTAL(109,G11:G17)</f>
        <v>530</v>
      </c>
      <c r="H18" s="10">
        <f>SUM(Tabla6[[#This Row],[Matrículas activas]:[Matrículas anuladas]])</f>
        <v>4744</v>
      </c>
    </row>
    <row r="22" spans="1:8" x14ac:dyDescent="0.25">
      <c r="A22" s="10" t="s">
        <v>208</v>
      </c>
      <c r="B22" s="10" t="s">
        <v>184</v>
      </c>
      <c r="E22" s="10" t="s">
        <v>229</v>
      </c>
      <c r="F22" s="10" t="s">
        <v>200</v>
      </c>
      <c r="G22" s="10" t="s">
        <v>201</v>
      </c>
      <c r="H22" s="10" t="s">
        <v>105</v>
      </c>
    </row>
    <row r="23" spans="1:8" x14ac:dyDescent="0.25">
      <c r="A23" s="10" t="s">
        <v>209</v>
      </c>
      <c r="B23" s="10">
        <v>4</v>
      </c>
      <c r="E23" s="10" t="s">
        <v>209</v>
      </c>
      <c r="F23" s="10">
        <v>4</v>
      </c>
      <c r="G23" s="10"/>
      <c r="H23" s="10">
        <f>SUM(Tabla8[[#This Row],[Matrículas activas]:[Matrículas anuladas]])</f>
        <v>4</v>
      </c>
    </row>
    <row r="24" spans="1:8" x14ac:dyDescent="0.25">
      <c r="A24" s="10" t="s">
        <v>210</v>
      </c>
      <c r="B24" s="10">
        <v>119</v>
      </c>
      <c r="E24" s="10" t="s">
        <v>210</v>
      </c>
      <c r="F24" s="10">
        <v>119</v>
      </c>
      <c r="G24" s="10">
        <v>2</v>
      </c>
      <c r="H24" s="10">
        <f>SUM(Tabla8[[#This Row],[Matrículas activas]:[Matrículas anuladas]])</f>
        <v>121</v>
      </c>
    </row>
    <row r="25" spans="1:8" x14ac:dyDescent="0.25">
      <c r="A25" s="10" t="s">
        <v>211</v>
      </c>
      <c r="B25" s="10">
        <v>3</v>
      </c>
      <c r="E25" s="10" t="s">
        <v>211</v>
      </c>
      <c r="F25" s="10">
        <v>3</v>
      </c>
      <c r="G25" s="10"/>
      <c r="H25" s="10">
        <f>SUM(Tabla8[[#This Row],[Matrículas activas]:[Matrículas anuladas]])</f>
        <v>3</v>
      </c>
    </row>
    <row r="26" spans="1:8" x14ac:dyDescent="0.25">
      <c r="A26" s="10" t="s">
        <v>212</v>
      </c>
      <c r="B26" s="10">
        <v>1</v>
      </c>
      <c r="E26" s="10" t="s">
        <v>212</v>
      </c>
      <c r="F26" s="10">
        <v>1</v>
      </c>
      <c r="G26" s="10"/>
      <c r="H26" s="10">
        <f>SUM(Tabla8[[#This Row],[Matrículas activas]:[Matrículas anuladas]])</f>
        <v>1</v>
      </c>
    </row>
    <row r="27" spans="1:8" x14ac:dyDescent="0.25">
      <c r="A27" s="10" t="s">
        <v>213</v>
      </c>
      <c r="B27" s="10">
        <v>96</v>
      </c>
      <c r="E27" s="10" t="s">
        <v>213</v>
      </c>
      <c r="F27" s="10">
        <v>96</v>
      </c>
      <c r="G27" s="10">
        <v>8</v>
      </c>
      <c r="H27" s="10">
        <f>SUM(Tabla8[[#This Row],[Matrículas activas]:[Matrículas anuladas]])</f>
        <v>104</v>
      </c>
    </row>
    <row r="28" spans="1:8" x14ac:dyDescent="0.25">
      <c r="A28" s="10" t="s">
        <v>214</v>
      </c>
      <c r="B28" s="10">
        <v>1</v>
      </c>
      <c r="E28" s="10" t="s">
        <v>214</v>
      </c>
      <c r="F28" s="10">
        <v>1</v>
      </c>
      <c r="G28" s="10"/>
      <c r="H28" s="10">
        <f>SUM(Tabla8[[#This Row],[Matrículas activas]:[Matrículas anuladas]])</f>
        <v>1</v>
      </c>
    </row>
    <row r="29" spans="1:8" x14ac:dyDescent="0.25">
      <c r="A29" s="10" t="s">
        <v>215</v>
      </c>
      <c r="B29" s="10">
        <v>29</v>
      </c>
      <c r="E29" s="10" t="s">
        <v>215</v>
      </c>
      <c r="F29" s="10">
        <v>29</v>
      </c>
      <c r="G29" s="10">
        <v>4</v>
      </c>
      <c r="H29" s="10">
        <f>SUM(Tabla8[[#This Row],[Matrículas activas]:[Matrículas anuladas]])</f>
        <v>33</v>
      </c>
    </row>
    <row r="30" spans="1:8" x14ac:dyDescent="0.25">
      <c r="A30" s="10" t="s">
        <v>216</v>
      </c>
      <c r="B30" s="10">
        <v>15</v>
      </c>
      <c r="E30" s="10" t="s">
        <v>216</v>
      </c>
      <c r="F30" s="10">
        <v>15</v>
      </c>
      <c r="G30" s="10"/>
      <c r="H30" s="10">
        <f>SUM(Tabla8[[#This Row],[Matrículas activas]:[Matrículas anuladas]])</f>
        <v>15</v>
      </c>
    </row>
    <row r="31" spans="1:8" x14ac:dyDescent="0.25">
      <c r="A31" s="10" t="s">
        <v>217</v>
      </c>
      <c r="B31" s="10">
        <v>7</v>
      </c>
      <c r="E31" s="10" t="s">
        <v>217</v>
      </c>
      <c r="F31" s="10">
        <v>7</v>
      </c>
      <c r="G31" s="10">
        <v>1</v>
      </c>
      <c r="H31" s="10">
        <f>SUM(Tabla8[[#This Row],[Matrículas activas]:[Matrículas anuladas]])</f>
        <v>8</v>
      </c>
    </row>
    <row r="32" spans="1:8" x14ac:dyDescent="0.25">
      <c r="A32" s="10" t="s">
        <v>218</v>
      </c>
      <c r="B32" s="10">
        <v>2</v>
      </c>
      <c r="E32" s="10" t="s">
        <v>218</v>
      </c>
      <c r="F32" s="10">
        <v>2</v>
      </c>
      <c r="G32" s="10"/>
      <c r="H32" s="10">
        <f>SUM(Tabla8[[#This Row],[Matrículas activas]:[Matrículas anuladas]])</f>
        <v>2</v>
      </c>
    </row>
    <row r="33" spans="1:8" x14ac:dyDescent="0.25">
      <c r="A33" s="10" t="s">
        <v>219</v>
      </c>
      <c r="B33" s="10">
        <v>87</v>
      </c>
      <c r="E33" s="10" t="s">
        <v>219</v>
      </c>
      <c r="F33" s="10">
        <v>87</v>
      </c>
      <c r="G33" s="10">
        <v>1</v>
      </c>
      <c r="H33" s="10">
        <f>SUM(Tabla8[[#This Row],[Matrículas activas]:[Matrículas anuladas]])</f>
        <v>88</v>
      </c>
    </row>
    <row r="34" spans="1:8" x14ac:dyDescent="0.25">
      <c r="A34" s="10" t="s">
        <v>220</v>
      </c>
      <c r="B34" s="10">
        <v>1</v>
      </c>
      <c r="E34" s="10" t="s">
        <v>220</v>
      </c>
      <c r="F34" s="10">
        <v>1</v>
      </c>
      <c r="G34" s="10"/>
      <c r="H34" s="10">
        <f>SUM(Tabla8[[#This Row],[Matrículas activas]:[Matrículas anuladas]])</f>
        <v>1</v>
      </c>
    </row>
    <row r="35" spans="1:8" x14ac:dyDescent="0.25">
      <c r="A35" s="10" t="s">
        <v>221</v>
      </c>
      <c r="B35" s="10">
        <v>5</v>
      </c>
      <c r="E35" s="10" t="s">
        <v>221</v>
      </c>
      <c r="F35" s="10">
        <v>5</v>
      </c>
      <c r="G35" s="10"/>
      <c r="H35" s="10">
        <f>SUM(Tabla8[[#This Row],[Matrículas activas]:[Matrículas anuladas]])</f>
        <v>5</v>
      </c>
    </row>
    <row r="36" spans="1:8" x14ac:dyDescent="0.25">
      <c r="A36" s="10" t="s">
        <v>222</v>
      </c>
      <c r="B36" s="10">
        <v>3</v>
      </c>
      <c r="E36" s="10" t="s">
        <v>222</v>
      </c>
      <c r="F36" s="10">
        <v>3</v>
      </c>
      <c r="G36" s="10"/>
      <c r="H36" s="10">
        <f>SUM(Tabla8[[#This Row],[Matrículas activas]:[Matrículas anuladas]])</f>
        <v>3</v>
      </c>
    </row>
    <row r="37" spans="1:8" x14ac:dyDescent="0.25">
      <c r="A37" s="10" t="s">
        <v>223</v>
      </c>
      <c r="B37" s="10">
        <v>31</v>
      </c>
      <c r="E37" s="10" t="s">
        <v>223</v>
      </c>
      <c r="F37" s="10">
        <v>31</v>
      </c>
      <c r="G37" s="10">
        <v>5</v>
      </c>
      <c r="H37" s="10">
        <f>SUM(Tabla8[[#This Row],[Matrículas activas]:[Matrículas anuladas]])</f>
        <v>36</v>
      </c>
    </row>
    <row r="38" spans="1:8" x14ac:dyDescent="0.25">
      <c r="A38" s="10" t="s">
        <v>224</v>
      </c>
      <c r="B38" s="10">
        <v>4</v>
      </c>
      <c r="E38" s="10" t="s">
        <v>224</v>
      </c>
      <c r="F38" s="10">
        <v>4</v>
      </c>
      <c r="G38" s="10"/>
      <c r="H38" s="10">
        <f>SUM(Tabla8[[#This Row],[Matrículas activas]:[Matrículas anuladas]])</f>
        <v>4</v>
      </c>
    </row>
    <row r="39" spans="1:8" x14ac:dyDescent="0.25">
      <c r="A39" s="10" t="s">
        <v>225</v>
      </c>
      <c r="B39" s="10">
        <v>4</v>
      </c>
      <c r="E39" s="10" t="s">
        <v>225</v>
      </c>
      <c r="F39" s="10">
        <v>4</v>
      </c>
      <c r="G39" s="10"/>
      <c r="H39" s="10">
        <f>SUM(Tabla8[[#This Row],[Matrículas activas]:[Matrículas anuladas]])</f>
        <v>4</v>
      </c>
    </row>
    <row r="40" spans="1:8" x14ac:dyDescent="0.25">
      <c r="A40" s="10" t="s">
        <v>226</v>
      </c>
      <c r="B40" s="10">
        <v>3179</v>
      </c>
      <c r="E40" s="10" t="s">
        <v>226</v>
      </c>
      <c r="F40" s="10">
        <v>3179</v>
      </c>
      <c r="G40" s="10">
        <v>438</v>
      </c>
      <c r="H40" s="10">
        <f>SUM(Tabla8[[#This Row],[Matrículas activas]:[Matrículas anuladas]])</f>
        <v>3617</v>
      </c>
    </row>
    <row r="41" spans="1:8" x14ac:dyDescent="0.25">
      <c r="A41" s="10" t="s">
        <v>227</v>
      </c>
      <c r="B41" s="10">
        <v>603</v>
      </c>
      <c r="E41" s="10" t="s">
        <v>227</v>
      </c>
      <c r="F41" s="10">
        <v>603</v>
      </c>
      <c r="G41" s="10">
        <v>71</v>
      </c>
      <c r="H41" s="10">
        <f>SUM(Tabla8[[#This Row],[Matrículas activas]:[Matrículas anuladas]])</f>
        <v>674</v>
      </c>
    </row>
    <row r="42" spans="1:8" x14ac:dyDescent="0.25">
      <c r="A42" s="10" t="s">
        <v>228</v>
      </c>
      <c r="B42" s="10">
        <v>3</v>
      </c>
      <c r="E42" s="10" t="s">
        <v>228</v>
      </c>
      <c r="F42" s="10">
        <v>3</v>
      </c>
      <c r="G42" s="10"/>
      <c r="H42" s="10">
        <f>SUM(Tabla8[[#This Row],[Matrículas activas]:[Matrículas anuladas]])</f>
        <v>3</v>
      </c>
    </row>
    <row r="43" spans="1:8" x14ac:dyDescent="0.25">
      <c r="A43" s="10" t="s">
        <v>198</v>
      </c>
      <c r="B43" s="10">
        <v>17</v>
      </c>
      <c r="E43" s="10" t="s">
        <v>198</v>
      </c>
      <c r="F43" s="10">
        <v>17</v>
      </c>
      <c r="G43" s="10"/>
      <c r="H43" s="10">
        <f>SUM(Tabla8[[#This Row],[Matrículas activas]:[Matrículas anuladas]])</f>
        <v>17</v>
      </c>
    </row>
    <row r="44" spans="1:8" x14ac:dyDescent="0.25">
      <c r="A44" s="10" t="s">
        <v>105</v>
      </c>
      <c r="B44" s="10">
        <f>SUBTOTAL(109,B23:B43)</f>
        <v>4214</v>
      </c>
      <c r="E44" s="10" t="s">
        <v>105</v>
      </c>
      <c r="F44" s="10">
        <f>SUBTOTAL(109,F23:F43)</f>
        <v>4214</v>
      </c>
      <c r="G44" s="10">
        <f>SUBTOTAL(109,G23:G43)</f>
        <v>530</v>
      </c>
      <c r="H44" s="10">
        <f>SUM(Tabla8[[#This Row],[Matrículas activas]:[Matrículas anuladas]])</f>
        <v>4744</v>
      </c>
    </row>
  </sheetData>
  <mergeCells count="1">
    <mergeCell ref="F1:I1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8049-ED46-43C7-AD88-A8C3BE463046}">
  <dimension ref="A1:J96"/>
  <sheetViews>
    <sheetView workbookViewId="0">
      <pane ySplit="11" topLeftCell="A12" activePane="bottomLeft" state="frozen"/>
      <selection pane="bottomLeft" activeCell="B5" sqref="B5"/>
    </sheetView>
  </sheetViews>
  <sheetFormatPr baseColWidth="10" defaultRowHeight="15.75" x14ac:dyDescent="0.25"/>
  <cols>
    <col min="1" max="1" width="76.140625" style="10" bestFit="1" customWidth="1"/>
    <col min="2" max="2" width="90.7109375" style="10" bestFit="1" customWidth="1"/>
    <col min="3" max="3" width="19.85546875" style="10" customWidth="1"/>
    <col min="4" max="4" width="39.42578125" style="10" customWidth="1"/>
    <col min="5" max="5" width="15" style="10" customWidth="1"/>
    <col min="6" max="6" width="15.7109375" style="10" customWidth="1"/>
    <col min="7" max="7" width="30" style="10" customWidth="1"/>
    <col min="8" max="8" width="43.85546875" style="10" customWidth="1"/>
    <col min="9" max="9" width="13" style="10" customWidth="1"/>
    <col min="10" max="10" width="16" style="10" customWidth="1"/>
    <col min="11" max="16384" width="11.42578125" style="10"/>
  </cols>
  <sheetData>
    <row r="1" spans="1:10" s="13" customFormat="1" ht="60.75" customHeight="1" thickBot="1" x14ac:dyDescent="0.3">
      <c r="A1" s="12"/>
      <c r="B1" s="12"/>
      <c r="C1" s="12"/>
      <c r="D1" s="12"/>
      <c r="E1" s="12"/>
      <c r="F1" s="21" t="s">
        <v>106</v>
      </c>
      <c r="G1" s="21"/>
      <c r="H1" s="21"/>
      <c r="I1" s="21"/>
    </row>
    <row r="2" spans="1:10" s="14" customFormat="1" x14ac:dyDescent="0.25"/>
    <row r="3" spans="1:10" s="14" customFormat="1" ht="15" customHeight="1" x14ac:dyDescent="0.25">
      <c r="A3" s="14" t="s">
        <v>196</v>
      </c>
    </row>
    <row r="4" spans="1:10" s="14" customFormat="1" ht="15" customHeight="1" x14ac:dyDescent="0.25">
      <c r="A4" s="11" t="s">
        <v>230</v>
      </c>
    </row>
    <row r="5" spans="1:10" s="14" customFormat="1" ht="15" customHeight="1" x14ac:dyDescent="0.25">
      <c r="A5" s="14" t="s">
        <v>110</v>
      </c>
      <c r="B5" s="20" t="s">
        <v>234</v>
      </c>
    </row>
    <row r="6" spans="1:10" s="14" customFormat="1" ht="15" customHeight="1" x14ac:dyDescent="0.25">
      <c r="A6" s="16" t="s">
        <v>233</v>
      </c>
    </row>
    <row r="7" spans="1:10" s="14" customFormat="1" ht="15" customHeight="1" x14ac:dyDescent="0.25">
      <c r="A7" s="17" t="s">
        <v>109</v>
      </c>
      <c r="I7" s="18"/>
    </row>
    <row r="11" spans="1:10" x14ac:dyDescent="0.25">
      <c r="A11" s="10" t="s">
        <v>100</v>
      </c>
      <c r="B11" s="10" t="s">
        <v>101</v>
      </c>
      <c r="C11" s="10" t="s">
        <v>202</v>
      </c>
      <c r="D11" s="10" t="s">
        <v>203</v>
      </c>
      <c r="E11" s="10" t="s">
        <v>204</v>
      </c>
      <c r="F11" s="10" t="s">
        <v>205</v>
      </c>
      <c r="G11" s="10" t="s">
        <v>206</v>
      </c>
      <c r="H11" s="10" t="s">
        <v>207</v>
      </c>
      <c r="I11" s="10" t="s">
        <v>198</v>
      </c>
      <c r="J11" s="10" t="s">
        <v>105</v>
      </c>
    </row>
    <row r="12" spans="1:10" x14ac:dyDescent="0.25">
      <c r="A12" s="10" t="s">
        <v>0</v>
      </c>
      <c r="B12" s="10" t="s">
        <v>1</v>
      </c>
      <c r="F12" s="10">
        <v>37</v>
      </c>
      <c r="G12" s="10">
        <v>1</v>
      </c>
      <c r="J12" s="10">
        <f>SUM(Tabla9[[#This Row],[Acceso Mencións]:[En branco]])</f>
        <v>38</v>
      </c>
    </row>
    <row r="13" spans="1:10" x14ac:dyDescent="0.25">
      <c r="A13" s="10" t="s">
        <v>0</v>
      </c>
      <c r="B13" s="10" t="s">
        <v>2</v>
      </c>
      <c r="F13" s="10">
        <v>38</v>
      </c>
      <c r="J13" s="10">
        <f>SUM(Tabla9[[#This Row],[Acceso Mencións]:[En branco]])</f>
        <v>38</v>
      </c>
    </row>
    <row r="14" spans="1:10" x14ac:dyDescent="0.25">
      <c r="A14" s="10" t="s">
        <v>0</v>
      </c>
      <c r="B14" s="10" t="s">
        <v>3</v>
      </c>
      <c r="F14" s="10">
        <v>32</v>
      </c>
      <c r="J14" s="10">
        <f>SUM(Tabla9[[#This Row],[Acceso Mencións]:[En branco]])</f>
        <v>32</v>
      </c>
    </row>
    <row r="15" spans="1:10" x14ac:dyDescent="0.25">
      <c r="A15" s="10" t="s">
        <v>0</v>
      </c>
      <c r="B15" s="10" t="s">
        <v>4</v>
      </c>
      <c r="F15" s="10">
        <v>4</v>
      </c>
      <c r="J15" s="10">
        <f>SUM(Tabla9[[#This Row],[Acceso Mencións]:[En branco]])</f>
        <v>4</v>
      </c>
    </row>
    <row r="16" spans="1:10" x14ac:dyDescent="0.25">
      <c r="A16" s="10" t="s">
        <v>0</v>
      </c>
      <c r="B16" s="10" t="s">
        <v>5</v>
      </c>
      <c r="F16" s="10">
        <v>2</v>
      </c>
      <c r="J16" s="10">
        <f>SUM(Tabla9[[#This Row],[Acceso Mencións]:[En branco]])</f>
        <v>2</v>
      </c>
    </row>
    <row r="17" spans="1:10" x14ac:dyDescent="0.25">
      <c r="A17" s="10" t="s">
        <v>6</v>
      </c>
      <c r="B17" s="10" t="s">
        <v>7</v>
      </c>
      <c r="F17" s="10">
        <v>39</v>
      </c>
      <c r="G17" s="10">
        <v>1</v>
      </c>
      <c r="J17" s="10">
        <f>SUM(Tabla9[[#This Row],[Acceso Mencións]:[En branco]])</f>
        <v>40</v>
      </c>
    </row>
    <row r="18" spans="1:10" x14ac:dyDescent="0.25">
      <c r="A18" s="10" t="s">
        <v>8</v>
      </c>
      <c r="B18" s="10" t="s">
        <v>9</v>
      </c>
      <c r="F18" s="10">
        <v>69</v>
      </c>
      <c r="G18" s="10">
        <v>6</v>
      </c>
      <c r="J18" s="10">
        <f>SUM(Tabla9[[#This Row],[Acceso Mencións]:[En branco]])</f>
        <v>75</v>
      </c>
    </row>
    <row r="19" spans="1:10" x14ac:dyDescent="0.25">
      <c r="A19" s="10" t="s">
        <v>8</v>
      </c>
      <c r="B19" s="10" t="s">
        <v>10</v>
      </c>
      <c r="F19" s="10">
        <v>27</v>
      </c>
      <c r="J19" s="10">
        <f>SUM(Tabla9[[#This Row],[Acceso Mencións]:[En branco]])</f>
        <v>27</v>
      </c>
    </row>
    <row r="20" spans="1:10" x14ac:dyDescent="0.25">
      <c r="A20" s="10" t="s">
        <v>11</v>
      </c>
      <c r="B20" s="10" t="s">
        <v>12</v>
      </c>
      <c r="F20" s="10">
        <v>95</v>
      </c>
      <c r="J20" s="10">
        <f>SUM(Tabla9[[#This Row],[Acceso Mencións]:[En branco]])</f>
        <v>95</v>
      </c>
    </row>
    <row r="21" spans="1:10" x14ac:dyDescent="0.25">
      <c r="A21" s="10" t="s">
        <v>11</v>
      </c>
      <c r="B21" s="10" t="s">
        <v>13</v>
      </c>
      <c r="F21" s="10">
        <v>26</v>
      </c>
      <c r="G21" s="10">
        <v>1</v>
      </c>
      <c r="J21" s="10">
        <f>SUM(Tabla9[[#This Row],[Acceso Mencións]:[En branco]])</f>
        <v>27</v>
      </c>
    </row>
    <row r="22" spans="1:10" x14ac:dyDescent="0.25">
      <c r="A22" s="10" t="s">
        <v>11</v>
      </c>
      <c r="B22" s="10" t="s">
        <v>14</v>
      </c>
      <c r="F22" s="10">
        <v>8</v>
      </c>
      <c r="J22" s="10">
        <f>SUM(Tabla9[[#This Row],[Acceso Mencións]:[En branco]])</f>
        <v>8</v>
      </c>
    </row>
    <row r="23" spans="1:10" x14ac:dyDescent="0.25">
      <c r="A23" s="10" t="s">
        <v>15</v>
      </c>
      <c r="B23" s="10" t="s">
        <v>16</v>
      </c>
      <c r="C23" s="10">
        <v>1</v>
      </c>
      <c r="F23" s="10">
        <v>92</v>
      </c>
      <c r="G23" s="10">
        <v>4</v>
      </c>
      <c r="J23" s="10">
        <f>SUM(Tabla9[[#This Row],[Acceso Mencións]:[En branco]])</f>
        <v>97</v>
      </c>
    </row>
    <row r="24" spans="1:10" x14ac:dyDescent="0.25">
      <c r="A24" s="10" t="s">
        <v>15</v>
      </c>
      <c r="B24" s="10" t="s">
        <v>17</v>
      </c>
      <c r="F24" s="10">
        <v>1</v>
      </c>
      <c r="J24" s="10">
        <f>SUM(Tabla9[[#This Row],[Acceso Mencións]:[En branco]])</f>
        <v>1</v>
      </c>
    </row>
    <row r="25" spans="1:10" x14ac:dyDescent="0.25">
      <c r="A25" s="10" t="s">
        <v>15</v>
      </c>
      <c r="B25" s="10" t="s">
        <v>18</v>
      </c>
      <c r="C25" s="10">
        <v>5</v>
      </c>
      <c r="F25" s="10">
        <v>102</v>
      </c>
      <c r="G25" s="10">
        <v>5</v>
      </c>
      <c r="J25" s="10">
        <f>SUM(Tabla9[[#This Row],[Acceso Mencións]:[En branco]])</f>
        <v>112</v>
      </c>
    </row>
    <row r="26" spans="1:10" x14ac:dyDescent="0.25">
      <c r="A26" s="10" t="s">
        <v>15</v>
      </c>
      <c r="B26" s="10" t="s">
        <v>19</v>
      </c>
      <c r="F26" s="10">
        <v>1</v>
      </c>
      <c r="J26" s="10">
        <f>SUM(Tabla9[[#This Row],[Acceso Mencións]:[En branco]])</f>
        <v>1</v>
      </c>
    </row>
    <row r="27" spans="1:10" x14ac:dyDescent="0.25">
      <c r="A27" s="10" t="s">
        <v>15</v>
      </c>
      <c r="B27" s="10" t="s">
        <v>20</v>
      </c>
      <c r="F27" s="10">
        <v>1</v>
      </c>
      <c r="J27" s="10">
        <f>SUM(Tabla9[[#This Row],[Acceso Mencións]:[En branco]])</f>
        <v>1</v>
      </c>
    </row>
    <row r="28" spans="1:10" x14ac:dyDescent="0.25">
      <c r="A28" s="10" t="s">
        <v>15</v>
      </c>
      <c r="B28" s="10" t="s">
        <v>21</v>
      </c>
      <c r="F28" s="10">
        <v>1</v>
      </c>
      <c r="J28" s="10">
        <f>SUM(Tabla9[[#This Row],[Acceso Mencións]:[En branco]])</f>
        <v>1</v>
      </c>
    </row>
    <row r="29" spans="1:10" x14ac:dyDescent="0.25">
      <c r="A29" s="10" t="s">
        <v>15</v>
      </c>
      <c r="B29" s="10" t="s">
        <v>22</v>
      </c>
      <c r="F29" s="10">
        <v>85</v>
      </c>
      <c r="G29" s="10">
        <v>1</v>
      </c>
      <c r="J29" s="10">
        <f>SUM(Tabla9[[#This Row],[Acceso Mencións]:[En branco]])</f>
        <v>86</v>
      </c>
    </row>
    <row r="30" spans="1:10" x14ac:dyDescent="0.25">
      <c r="A30" s="10" t="s">
        <v>15</v>
      </c>
      <c r="B30" s="10" t="s">
        <v>23</v>
      </c>
      <c r="F30" s="10">
        <v>73</v>
      </c>
      <c r="J30" s="10">
        <f>SUM(Tabla9[[#This Row],[Acceso Mencións]:[En branco]])</f>
        <v>73</v>
      </c>
    </row>
    <row r="31" spans="1:10" x14ac:dyDescent="0.25">
      <c r="A31" s="10" t="s">
        <v>24</v>
      </c>
      <c r="B31" s="10" t="s">
        <v>25</v>
      </c>
      <c r="F31" s="10">
        <v>147</v>
      </c>
      <c r="G31" s="10">
        <v>2</v>
      </c>
      <c r="J31" s="10">
        <f>SUM(Tabla9[[#This Row],[Acceso Mencións]:[En branco]])</f>
        <v>149</v>
      </c>
    </row>
    <row r="32" spans="1:10" x14ac:dyDescent="0.25">
      <c r="A32" s="10" t="s">
        <v>24</v>
      </c>
      <c r="B32" s="10" t="s">
        <v>26</v>
      </c>
      <c r="F32" s="10">
        <v>2</v>
      </c>
      <c r="J32" s="10">
        <f>SUM(Tabla9[[#This Row],[Acceso Mencións]:[En branco]])</f>
        <v>2</v>
      </c>
    </row>
    <row r="33" spans="1:10" x14ac:dyDescent="0.25">
      <c r="A33" s="10" t="s">
        <v>24</v>
      </c>
      <c r="B33" s="10" t="s">
        <v>27</v>
      </c>
      <c r="F33" s="10">
        <v>50</v>
      </c>
      <c r="J33" s="10">
        <f>SUM(Tabla9[[#This Row],[Acceso Mencións]:[En branco]])</f>
        <v>50</v>
      </c>
    </row>
    <row r="34" spans="1:10" x14ac:dyDescent="0.25">
      <c r="A34" s="10" t="s">
        <v>24</v>
      </c>
      <c r="B34" s="10" t="s">
        <v>28</v>
      </c>
      <c r="F34" s="10">
        <v>10</v>
      </c>
      <c r="J34" s="10">
        <f>SUM(Tabla9[[#This Row],[Acceso Mencións]:[En branco]])</f>
        <v>10</v>
      </c>
    </row>
    <row r="35" spans="1:10" x14ac:dyDescent="0.25">
      <c r="A35" s="10" t="s">
        <v>24</v>
      </c>
      <c r="B35" s="10" t="s">
        <v>29</v>
      </c>
      <c r="F35" s="10">
        <v>12</v>
      </c>
      <c r="J35" s="10">
        <f>SUM(Tabla9[[#This Row],[Acceso Mencións]:[En branco]])</f>
        <v>12</v>
      </c>
    </row>
    <row r="36" spans="1:10" x14ac:dyDescent="0.25">
      <c r="A36" s="10" t="s">
        <v>30</v>
      </c>
      <c r="B36" s="10" t="s">
        <v>31</v>
      </c>
      <c r="F36" s="10">
        <v>54</v>
      </c>
      <c r="G36" s="10">
        <v>1</v>
      </c>
      <c r="J36" s="10">
        <f>SUM(Tabla9[[#This Row],[Acceso Mencións]:[En branco]])</f>
        <v>55</v>
      </c>
    </row>
    <row r="37" spans="1:10" x14ac:dyDescent="0.25">
      <c r="A37" s="10" t="s">
        <v>32</v>
      </c>
      <c r="B37" s="10" t="s">
        <v>33</v>
      </c>
      <c r="F37" s="10">
        <v>29</v>
      </c>
      <c r="I37" s="10">
        <v>8</v>
      </c>
      <c r="J37" s="10">
        <f>SUM(Tabla9[[#This Row],[Acceso Mencións]:[En branco]])</f>
        <v>37</v>
      </c>
    </row>
    <row r="38" spans="1:10" x14ac:dyDescent="0.25">
      <c r="A38" s="10" t="s">
        <v>34</v>
      </c>
      <c r="B38" s="10" t="s">
        <v>35</v>
      </c>
      <c r="F38" s="10">
        <v>37</v>
      </c>
      <c r="J38" s="10">
        <f>SUM(Tabla9[[#This Row],[Acceso Mencións]:[En branco]])</f>
        <v>37</v>
      </c>
    </row>
    <row r="39" spans="1:10" x14ac:dyDescent="0.25">
      <c r="A39" s="10" t="s">
        <v>34</v>
      </c>
      <c r="B39" s="10" t="s">
        <v>36</v>
      </c>
      <c r="F39" s="10">
        <v>22</v>
      </c>
      <c r="J39" s="10">
        <f>SUM(Tabla9[[#This Row],[Acceso Mencións]:[En branco]])</f>
        <v>22</v>
      </c>
    </row>
    <row r="40" spans="1:10" x14ac:dyDescent="0.25">
      <c r="A40" s="10" t="s">
        <v>34</v>
      </c>
      <c r="B40" s="10" t="s">
        <v>37</v>
      </c>
      <c r="F40" s="10">
        <v>6</v>
      </c>
      <c r="J40" s="10">
        <f>SUM(Tabla9[[#This Row],[Acceso Mencións]:[En branco]])</f>
        <v>6</v>
      </c>
    </row>
    <row r="41" spans="1:10" x14ac:dyDescent="0.25">
      <c r="A41" s="10" t="s">
        <v>38</v>
      </c>
      <c r="B41" s="10" t="s">
        <v>39</v>
      </c>
      <c r="F41" s="10">
        <v>125</v>
      </c>
      <c r="G41" s="10">
        <v>4</v>
      </c>
      <c r="J41" s="10">
        <f>SUM(Tabla9[[#This Row],[Acceso Mencións]:[En branco]])</f>
        <v>129</v>
      </c>
    </row>
    <row r="42" spans="1:10" x14ac:dyDescent="0.25">
      <c r="A42" s="10" t="s">
        <v>40</v>
      </c>
      <c r="B42" s="10" t="s">
        <v>41</v>
      </c>
      <c r="F42" s="10">
        <v>120</v>
      </c>
      <c r="G42" s="10">
        <v>2</v>
      </c>
      <c r="J42" s="10">
        <f>SUM(Tabla9[[#This Row],[Acceso Mencións]:[En branco]])</f>
        <v>122</v>
      </c>
    </row>
    <row r="43" spans="1:10" x14ac:dyDescent="0.25">
      <c r="A43" s="10" t="s">
        <v>40</v>
      </c>
      <c r="B43" s="10" t="s">
        <v>16</v>
      </c>
      <c r="F43" s="10">
        <v>88</v>
      </c>
      <c r="G43" s="10">
        <v>6</v>
      </c>
      <c r="J43" s="10">
        <f>SUM(Tabla9[[#This Row],[Acceso Mencións]:[En branco]])</f>
        <v>94</v>
      </c>
    </row>
    <row r="44" spans="1:10" x14ac:dyDescent="0.25">
      <c r="A44" s="10" t="s">
        <v>40</v>
      </c>
      <c r="B44" s="10" t="s">
        <v>42</v>
      </c>
      <c r="F44" s="10">
        <v>1</v>
      </c>
      <c r="J44" s="10">
        <f>SUM(Tabla9[[#This Row],[Acceso Mencións]:[En branco]])</f>
        <v>1</v>
      </c>
    </row>
    <row r="45" spans="1:10" x14ac:dyDescent="0.25">
      <c r="A45" s="10" t="s">
        <v>40</v>
      </c>
      <c r="B45" s="10" t="s">
        <v>18</v>
      </c>
      <c r="C45" s="10">
        <v>2</v>
      </c>
      <c r="F45" s="10">
        <v>96</v>
      </c>
      <c r="G45" s="10">
        <v>2</v>
      </c>
      <c r="J45" s="10">
        <f>SUM(Tabla9[[#This Row],[Acceso Mencións]:[En branco]])</f>
        <v>100</v>
      </c>
    </row>
    <row r="46" spans="1:10" x14ac:dyDescent="0.25">
      <c r="A46" s="10" t="s">
        <v>40</v>
      </c>
      <c r="B46" s="10" t="s">
        <v>20</v>
      </c>
      <c r="F46" s="10">
        <v>3</v>
      </c>
      <c r="J46" s="10">
        <f>SUM(Tabla9[[#This Row],[Acceso Mencións]:[En branco]])</f>
        <v>3</v>
      </c>
    </row>
    <row r="47" spans="1:10" x14ac:dyDescent="0.25">
      <c r="A47" s="10" t="s">
        <v>40</v>
      </c>
      <c r="B47" s="10" t="s">
        <v>21</v>
      </c>
      <c r="F47" s="10">
        <v>3</v>
      </c>
      <c r="J47" s="10">
        <f>SUM(Tabla9[[#This Row],[Acceso Mencións]:[En branco]])</f>
        <v>3</v>
      </c>
    </row>
    <row r="48" spans="1:10" x14ac:dyDescent="0.25">
      <c r="A48" s="10" t="s">
        <v>43</v>
      </c>
      <c r="B48" s="10" t="s">
        <v>44</v>
      </c>
      <c r="F48" s="10">
        <v>41</v>
      </c>
      <c r="J48" s="10">
        <f>SUM(Tabla9[[#This Row],[Acceso Mencións]:[En branco]])</f>
        <v>41</v>
      </c>
    </row>
    <row r="49" spans="1:10" x14ac:dyDescent="0.25">
      <c r="A49" s="10" t="s">
        <v>43</v>
      </c>
      <c r="B49" s="10" t="s">
        <v>45</v>
      </c>
      <c r="F49" s="10">
        <v>1</v>
      </c>
      <c r="J49" s="10">
        <f>SUM(Tabla9[[#This Row],[Acceso Mencións]:[En branco]])</f>
        <v>1</v>
      </c>
    </row>
    <row r="50" spans="1:10" x14ac:dyDescent="0.25">
      <c r="A50" s="10" t="s">
        <v>46</v>
      </c>
      <c r="B50" s="10" t="s">
        <v>47</v>
      </c>
      <c r="F50" s="10">
        <v>53</v>
      </c>
      <c r="G50" s="10">
        <v>1</v>
      </c>
      <c r="J50" s="10">
        <f>SUM(Tabla9[[#This Row],[Acceso Mencións]:[En branco]])</f>
        <v>54</v>
      </c>
    </row>
    <row r="51" spans="1:10" x14ac:dyDescent="0.25">
      <c r="A51" s="10" t="s">
        <v>46</v>
      </c>
      <c r="B51" s="10" t="s">
        <v>48</v>
      </c>
      <c r="F51" s="10">
        <v>111</v>
      </c>
      <c r="G51" s="10">
        <v>1</v>
      </c>
      <c r="H51" s="10">
        <v>1</v>
      </c>
      <c r="J51" s="10">
        <f>SUM(Tabla9[[#This Row],[Acceso Mencións]:[En branco]])</f>
        <v>113</v>
      </c>
    </row>
    <row r="52" spans="1:10" x14ac:dyDescent="0.25">
      <c r="A52" s="10" t="s">
        <v>49</v>
      </c>
      <c r="B52" s="10" t="s">
        <v>50</v>
      </c>
      <c r="F52" s="10">
        <v>53</v>
      </c>
      <c r="G52" s="10">
        <v>1</v>
      </c>
      <c r="H52" s="10">
        <v>1</v>
      </c>
      <c r="J52" s="10">
        <f>SUM(Tabla9[[#This Row],[Acceso Mencións]:[En branco]])</f>
        <v>55</v>
      </c>
    </row>
    <row r="53" spans="1:10" x14ac:dyDescent="0.25">
      <c r="A53" s="10" t="s">
        <v>51</v>
      </c>
      <c r="B53" s="10" t="s">
        <v>52</v>
      </c>
      <c r="F53" s="10">
        <v>49</v>
      </c>
      <c r="G53" s="10">
        <v>2</v>
      </c>
      <c r="J53" s="10">
        <f>SUM(Tabla9[[#This Row],[Acceso Mencións]:[En branco]])</f>
        <v>51</v>
      </c>
    </row>
    <row r="54" spans="1:10" x14ac:dyDescent="0.25">
      <c r="A54" s="10" t="s">
        <v>53</v>
      </c>
      <c r="B54" s="10" t="s">
        <v>54</v>
      </c>
      <c r="F54" s="10">
        <v>47</v>
      </c>
      <c r="G54" s="10">
        <v>4</v>
      </c>
      <c r="J54" s="10">
        <f>SUM(Tabla9[[#This Row],[Acceso Mencións]:[En branco]])</f>
        <v>51</v>
      </c>
    </row>
    <row r="55" spans="1:10" x14ac:dyDescent="0.25">
      <c r="A55" s="10" t="s">
        <v>55</v>
      </c>
      <c r="B55" s="10" t="s">
        <v>35</v>
      </c>
      <c r="F55" s="10">
        <v>59</v>
      </c>
      <c r="G55" s="10">
        <v>1</v>
      </c>
      <c r="J55" s="10">
        <f>SUM(Tabla9[[#This Row],[Acceso Mencións]:[En branco]])</f>
        <v>60</v>
      </c>
    </row>
    <row r="56" spans="1:10" x14ac:dyDescent="0.25">
      <c r="A56" s="10" t="s">
        <v>56</v>
      </c>
      <c r="B56" s="10" t="s">
        <v>57</v>
      </c>
      <c r="F56" s="10">
        <v>90</v>
      </c>
      <c r="J56" s="10">
        <f>SUM(Tabla9[[#This Row],[Acceso Mencións]:[En branco]])</f>
        <v>90</v>
      </c>
    </row>
    <row r="57" spans="1:10" x14ac:dyDescent="0.25">
      <c r="A57" s="10" t="s">
        <v>58</v>
      </c>
      <c r="B57" s="10" t="s">
        <v>59</v>
      </c>
      <c r="F57" s="10">
        <v>21</v>
      </c>
      <c r="G57" s="10">
        <v>1</v>
      </c>
      <c r="J57" s="10">
        <f>SUM(Tabla9[[#This Row],[Acceso Mencións]:[En branco]])</f>
        <v>22</v>
      </c>
    </row>
    <row r="58" spans="1:10" x14ac:dyDescent="0.25">
      <c r="A58" s="10" t="s">
        <v>58</v>
      </c>
      <c r="B58" s="10" t="s">
        <v>60</v>
      </c>
      <c r="F58" s="10">
        <v>50</v>
      </c>
      <c r="G58" s="10">
        <v>1</v>
      </c>
      <c r="J58" s="10">
        <f>SUM(Tabla9[[#This Row],[Acceso Mencións]:[En branco]])</f>
        <v>51</v>
      </c>
    </row>
    <row r="59" spans="1:10" x14ac:dyDescent="0.25">
      <c r="A59" s="10" t="s">
        <v>58</v>
      </c>
      <c r="B59" s="10" t="s">
        <v>61</v>
      </c>
      <c r="F59" s="10">
        <v>10</v>
      </c>
      <c r="J59" s="10">
        <f>SUM(Tabla9[[#This Row],[Acceso Mencións]:[En branco]])</f>
        <v>10</v>
      </c>
    </row>
    <row r="60" spans="1:10" x14ac:dyDescent="0.25">
      <c r="A60" s="10" t="s">
        <v>58</v>
      </c>
      <c r="B60" s="10" t="s">
        <v>62</v>
      </c>
      <c r="F60" s="10">
        <v>62</v>
      </c>
      <c r="G60" s="10">
        <v>2</v>
      </c>
      <c r="J60" s="10">
        <f>SUM(Tabla9[[#This Row],[Acceso Mencións]:[En branco]])</f>
        <v>64</v>
      </c>
    </row>
    <row r="61" spans="1:10" x14ac:dyDescent="0.25">
      <c r="A61" s="10" t="s">
        <v>58</v>
      </c>
      <c r="B61" s="10" t="s">
        <v>63</v>
      </c>
      <c r="F61" s="10">
        <v>11</v>
      </c>
      <c r="J61" s="10">
        <f>SUM(Tabla9[[#This Row],[Acceso Mencións]:[En branco]])</f>
        <v>11</v>
      </c>
    </row>
    <row r="62" spans="1:10" x14ac:dyDescent="0.25">
      <c r="A62" s="10" t="s">
        <v>64</v>
      </c>
      <c r="B62" s="10" t="s">
        <v>65</v>
      </c>
      <c r="F62" s="10">
        <v>75</v>
      </c>
      <c r="G62" s="10">
        <v>9</v>
      </c>
      <c r="J62" s="10">
        <f>SUM(Tabla9[[#This Row],[Acceso Mencións]:[En branco]])</f>
        <v>84</v>
      </c>
    </row>
    <row r="63" spans="1:10" x14ac:dyDescent="0.25">
      <c r="A63" s="10" t="s">
        <v>66</v>
      </c>
      <c r="B63" s="10" t="s">
        <v>12</v>
      </c>
      <c r="F63" s="10">
        <v>206</v>
      </c>
      <c r="G63" s="10">
        <v>5</v>
      </c>
      <c r="J63" s="10">
        <f>SUM(Tabla9[[#This Row],[Acceso Mencións]:[En branco]])</f>
        <v>211</v>
      </c>
    </row>
    <row r="64" spans="1:10" x14ac:dyDescent="0.25">
      <c r="A64" s="10" t="s">
        <v>66</v>
      </c>
      <c r="B64" s="10" t="s">
        <v>67</v>
      </c>
      <c r="F64" s="10">
        <v>60</v>
      </c>
      <c r="G64" s="10">
        <v>1</v>
      </c>
      <c r="J64" s="10">
        <f>SUM(Tabla9[[#This Row],[Acceso Mencións]:[En branco]])</f>
        <v>61</v>
      </c>
    </row>
    <row r="65" spans="1:10" x14ac:dyDescent="0.25">
      <c r="A65" s="10" t="s">
        <v>66</v>
      </c>
      <c r="B65" s="10" t="s">
        <v>10</v>
      </c>
      <c r="F65" s="10">
        <v>51</v>
      </c>
      <c r="G65" s="10">
        <v>1</v>
      </c>
      <c r="J65" s="10">
        <f>SUM(Tabla9[[#This Row],[Acceso Mencións]:[En branco]])</f>
        <v>52</v>
      </c>
    </row>
    <row r="66" spans="1:10" x14ac:dyDescent="0.25">
      <c r="A66" s="10" t="s">
        <v>68</v>
      </c>
      <c r="B66" s="10" t="s">
        <v>69</v>
      </c>
      <c r="F66" s="10">
        <v>155</v>
      </c>
      <c r="G66" s="10">
        <v>1</v>
      </c>
      <c r="J66" s="10">
        <f>SUM(Tabla9[[#This Row],[Acceso Mencións]:[En branco]])</f>
        <v>156</v>
      </c>
    </row>
    <row r="67" spans="1:10" x14ac:dyDescent="0.25">
      <c r="A67" s="10" t="s">
        <v>68</v>
      </c>
      <c r="B67" s="10" t="s">
        <v>70</v>
      </c>
      <c r="F67" s="10">
        <v>18</v>
      </c>
      <c r="J67" s="10">
        <f>SUM(Tabla9[[#This Row],[Acceso Mencións]:[En branco]])</f>
        <v>18</v>
      </c>
    </row>
    <row r="68" spans="1:10" x14ac:dyDescent="0.25">
      <c r="A68" s="10" t="s">
        <v>71</v>
      </c>
      <c r="B68" s="10" t="s">
        <v>72</v>
      </c>
      <c r="D68" s="10">
        <v>1</v>
      </c>
      <c r="F68" s="10">
        <v>88</v>
      </c>
      <c r="J68" s="10">
        <f>SUM(Tabla9[[#This Row],[Acceso Mencións]:[En branco]])</f>
        <v>89</v>
      </c>
    </row>
    <row r="69" spans="1:10" x14ac:dyDescent="0.25">
      <c r="A69" s="10" t="s">
        <v>73</v>
      </c>
      <c r="B69" s="10" t="s">
        <v>9</v>
      </c>
      <c r="F69" s="10">
        <v>75</v>
      </c>
      <c r="G69" s="10">
        <v>6</v>
      </c>
      <c r="J69" s="10">
        <f>SUM(Tabla9[[#This Row],[Acceso Mencións]:[En branco]])</f>
        <v>81</v>
      </c>
    </row>
    <row r="70" spans="1:10" x14ac:dyDescent="0.25">
      <c r="A70" s="10" t="s">
        <v>73</v>
      </c>
      <c r="B70" s="10" t="s">
        <v>74</v>
      </c>
      <c r="F70" s="10">
        <v>65</v>
      </c>
      <c r="G70" s="10">
        <v>1</v>
      </c>
      <c r="J70" s="10">
        <f>SUM(Tabla9[[#This Row],[Acceso Mencións]:[En branco]])</f>
        <v>66</v>
      </c>
    </row>
    <row r="71" spans="1:10" x14ac:dyDescent="0.25">
      <c r="A71" s="10" t="s">
        <v>73</v>
      </c>
      <c r="B71" s="10" t="s">
        <v>75</v>
      </c>
      <c r="F71" s="10">
        <v>1</v>
      </c>
      <c r="J71" s="10">
        <f>SUM(Tabla9[[#This Row],[Acceso Mencións]:[En branco]])</f>
        <v>1</v>
      </c>
    </row>
    <row r="72" spans="1:10" x14ac:dyDescent="0.25">
      <c r="A72" s="10" t="s">
        <v>76</v>
      </c>
      <c r="B72" s="10" t="s">
        <v>77</v>
      </c>
      <c r="F72" s="10">
        <v>51</v>
      </c>
      <c r="G72" s="10">
        <v>1</v>
      </c>
      <c r="J72" s="10">
        <f>SUM(Tabla9[[#This Row],[Acceso Mencións]:[En branco]])</f>
        <v>52</v>
      </c>
    </row>
    <row r="73" spans="1:10" x14ac:dyDescent="0.25">
      <c r="A73" s="10" t="s">
        <v>76</v>
      </c>
      <c r="B73" s="10" t="s">
        <v>78</v>
      </c>
      <c r="F73" s="10">
        <v>34</v>
      </c>
      <c r="J73" s="10">
        <f>SUM(Tabla9[[#This Row],[Acceso Mencións]:[En branco]])</f>
        <v>34</v>
      </c>
    </row>
    <row r="74" spans="1:10" x14ac:dyDescent="0.25">
      <c r="A74" s="10" t="s">
        <v>79</v>
      </c>
      <c r="B74" s="10" t="s">
        <v>80</v>
      </c>
      <c r="F74" s="10">
        <v>81</v>
      </c>
      <c r="J74" s="10">
        <f>SUM(Tabla9[[#This Row],[Acceso Mencións]:[En branco]])</f>
        <v>81</v>
      </c>
    </row>
    <row r="75" spans="1:10" x14ac:dyDescent="0.25">
      <c r="A75" s="10" t="s">
        <v>81</v>
      </c>
      <c r="B75" s="10" t="s">
        <v>82</v>
      </c>
      <c r="F75" s="10">
        <v>59</v>
      </c>
      <c r="G75" s="10">
        <v>4</v>
      </c>
      <c r="J75" s="10">
        <f>SUM(Tabla9[[#This Row],[Acceso Mencións]:[En branco]])</f>
        <v>63</v>
      </c>
    </row>
    <row r="76" spans="1:10" x14ac:dyDescent="0.25">
      <c r="A76" s="10" t="s">
        <v>83</v>
      </c>
      <c r="B76" s="10" t="s">
        <v>84</v>
      </c>
      <c r="F76" s="10">
        <v>51</v>
      </c>
      <c r="G76" s="10">
        <v>4</v>
      </c>
      <c r="J76" s="10">
        <f>SUM(Tabla9[[#This Row],[Acceso Mencións]:[En branco]])</f>
        <v>55</v>
      </c>
    </row>
    <row r="77" spans="1:10" x14ac:dyDescent="0.25">
      <c r="A77" s="10" t="s">
        <v>83</v>
      </c>
      <c r="B77" s="10" t="s">
        <v>85</v>
      </c>
      <c r="F77" s="10">
        <v>24</v>
      </c>
      <c r="G77" s="10">
        <v>1</v>
      </c>
      <c r="J77" s="10">
        <f>SUM(Tabla9[[#This Row],[Acceso Mencións]:[En branco]])</f>
        <v>25</v>
      </c>
    </row>
    <row r="78" spans="1:10" x14ac:dyDescent="0.25">
      <c r="A78" s="10" t="s">
        <v>83</v>
      </c>
      <c r="B78" s="10" t="s">
        <v>86</v>
      </c>
      <c r="F78" s="10">
        <v>51</v>
      </c>
      <c r="J78" s="10">
        <f>SUM(Tabla9[[#This Row],[Acceso Mencións]:[En branco]])</f>
        <v>51</v>
      </c>
    </row>
    <row r="79" spans="1:10" x14ac:dyDescent="0.25">
      <c r="A79" s="10" t="s">
        <v>83</v>
      </c>
      <c r="B79" s="10" t="s">
        <v>87</v>
      </c>
      <c r="F79" s="10">
        <v>75</v>
      </c>
      <c r="G79" s="10">
        <v>5</v>
      </c>
      <c r="J79" s="10">
        <f>SUM(Tabla9[[#This Row],[Acceso Mencións]:[En branco]])</f>
        <v>80</v>
      </c>
    </row>
    <row r="80" spans="1:10" x14ac:dyDescent="0.25">
      <c r="A80" s="10" t="s">
        <v>83</v>
      </c>
      <c r="B80" s="10" t="s">
        <v>88</v>
      </c>
      <c r="F80" s="10">
        <v>2</v>
      </c>
      <c r="J80" s="10">
        <f>SUM(Tabla9[[#This Row],[Acceso Mencións]:[En branco]])</f>
        <v>2</v>
      </c>
    </row>
    <row r="81" spans="1:10" x14ac:dyDescent="0.25">
      <c r="A81" s="10" t="s">
        <v>83</v>
      </c>
      <c r="B81" s="10" t="s">
        <v>89</v>
      </c>
      <c r="F81" s="10">
        <v>66</v>
      </c>
      <c r="G81" s="10">
        <v>8</v>
      </c>
      <c r="J81" s="10">
        <f>SUM(Tabla9[[#This Row],[Acceso Mencións]:[En branco]])</f>
        <v>74</v>
      </c>
    </row>
    <row r="82" spans="1:10" x14ac:dyDescent="0.25">
      <c r="A82" s="10" t="s">
        <v>83</v>
      </c>
      <c r="B82" s="10" t="s">
        <v>90</v>
      </c>
      <c r="F82" s="10">
        <v>52</v>
      </c>
      <c r="G82" s="10">
        <v>1</v>
      </c>
      <c r="J82" s="10">
        <f>SUM(Tabla9[[#This Row],[Acceso Mencións]:[En branco]])</f>
        <v>53</v>
      </c>
    </row>
    <row r="83" spans="1:10" x14ac:dyDescent="0.25">
      <c r="A83" s="10" t="s">
        <v>83</v>
      </c>
      <c r="B83" s="10" t="s">
        <v>91</v>
      </c>
      <c r="F83" s="10">
        <v>5</v>
      </c>
      <c r="J83" s="10">
        <f>SUM(Tabla9[[#This Row],[Acceso Mencións]:[En branco]])</f>
        <v>5</v>
      </c>
    </row>
    <row r="84" spans="1:10" x14ac:dyDescent="0.25">
      <c r="A84" s="10" t="s">
        <v>83</v>
      </c>
      <c r="B84" s="10" t="s">
        <v>92</v>
      </c>
      <c r="F84" s="10">
        <v>87</v>
      </c>
      <c r="G84" s="10">
        <v>2</v>
      </c>
      <c r="J84" s="10">
        <f>SUM(Tabla9[[#This Row],[Acceso Mencións]:[En branco]])</f>
        <v>89</v>
      </c>
    </row>
    <row r="85" spans="1:10" x14ac:dyDescent="0.25">
      <c r="A85" s="10" t="s">
        <v>83</v>
      </c>
      <c r="B85" s="10" t="s">
        <v>57</v>
      </c>
      <c r="F85" s="10">
        <v>112</v>
      </c>
      <c r="G85" s="10">
        <v>19</v>
      </c>
      <c r="J85" s="10">
        <f>SUM(Tabla9[[#This Row],[Acceso Mencións]:[En branco]])</f>
        <v>131</v>
      </c>
    </row>
    <row r="86" spans="1:10" x14ac:dyDescent="0.25">
      <c r="A86" s="10" t="s">
        <v>83</v>
      </c>
      <c r="B86" s="10" t="s">
        <v>93</v>
      </c>
      <c r="F86" s="10">
        <v>1</v>
      </c>
      <c r="J86" s="10">
        <f>SUM(Tabla9[[#This Row],[Acceso Mencións]:[En branco]])</f>
        <v>1</v>
      </c>
    </row>
    <row r="87" spans="1:10" x14ac:dyDescent="0.25">
      <c r="A87" s="10" t="s">
        <v>83</v>
      </c>
      <c r="B87" s="10" t="s">
        <v>94</v>
      </c>
      <c r="F87" s="10">
        <v>8</v>
      </c>
      <c r="I87" s="10">
        <v>1</v>
      </c>
      <c r="J87" s="10">
        <f>SUM(Tabla9[[#This Row],[Acceso Mencións]:[En branco]])</f>
        <v>9</v>
      </c>
    </row>
    <row r="88" spans="1:10" x14ac:dyDescent="0.25">
      <c r="A88" s="10" t="s">
        <v>83</v>
      </c>
      <c r="B88" s="10" t="s">
        <v>95</v>
      </c>
      <c r="F88" s="10">
        <v>8</v>
      </c>
      <c r="I88" s="10">
        <v>1</v>
      </c>
      <c r="J88" s="10">
        <f>SUM(Tabla9[[#This Row],[Acceso Mencións]:[En branco]])</f>
        <v>9</v>
      </c>
    </row>
    <row r="89" spans="1:10" x14ac:dyDescent="0.25">
      <c r="A89" s="10" t="s">
        <v>83</v>
      </c>
      <c r="B89" s="10" t="s">
        <v>96</v>
      </c>
      <c r="F89" s="10">
        <v>11</v>
      </c>
      <c r="I89" s="10">
        <v>1</v>
      </c>
      <c r="J89" s="10">
        <f>SUM(Tabla9[[#This Row],[Acceso Mencións]:[En branco]])</f>
        <v>12</v>
      </c>
    </row>
    <row r="90" spans="1:10" x14ac:dyDescent="0.25">
      <c r="A90" s="10" t="s">
        <v>97</v>
      </c>
      <c r="B90" s="10" t="s">
        <v>16</v>
      </c>
      <c r="F90" s="10">
        <v>78</v>
      </c>
      <c r="J90" s="10">
        <f>SUM(Tabla9[[#This Row],[Acceso Mencións]:[En branco]])</f>
        <v>78</v>
      </c>
    </row>
    <row r="91" spans="1:10" x14ac:dyDescent="0.25">
      <c r="A91" s="10" t="s">
        <v>97</v>
      </c>
      <c r="B91" s="10" t="s">
        <v>18</v>
      </c>
      <c r="F91" s="10">
        <v>80</v>
      </c>
      <c r="J91" s="10">
        <f>SUM(Tabla9[[#This Row],[Acceso Mencións]:[En branco]])</f>
        <v>80</v>
      </c>
    </row>
    <row r="92" spans="1:10" x14ac:dyDescent="0.25">
      <c r="A92" s="10" t="s">
        <v>98</v>
      </c>
      <c r="B92" s="10" t="s">
        <v>35</v>
      </c>
      <c r="F92" s="10">
        <v>22</v>
      </c>
      <c r="J92" s="10">
        <f>SUM(Tabla9[[#This Row],[Acceso Mencións]:[En branco]])</f>
        <v>22</v>
      </c>
    </row>
    <row r="93" spans="1:10" x14ac:dyDescent="0.25">
      <c r="A93" s="10" t="s">
        <v>98</v>
      </c>
      <c r="B93" s="10" t="s">
        <v>36</v>
      </c>
      <c r="E93" s="10">
        <v>3</v>
      </c>
      <c r="F93" s="10">
        <v>36</v>
      </c>
      <c r="G93" s="10">
        <v>1</v>
      </c>
      <c r="H93" s="10">
        <v>1</v>
      </c>
      <c r="J93" s="10">
        <f>SUM(Tabla9[[#This Row],[Acceso Mencións]:[En branco]])</f>
        <v>41</v>
      </c>
    </row>
    <row r="94" spans="1:10" x14ac:dyDescent="0.25">
      <c r="A94" s="10" t="s">
        <v>99</v>
      </c>
      <c r="B94" s="10" t="s">
        <v>35</v>
      </c>
      <c r="F94" s="10">
        <v>62</v>
      </c>
      <c r="J94" s="10">
        <f>SUM(Tabla9[[#This Row],[Acceso Mencións]:[En branco]])</f>
        <v>62</v>
      </c>
    </row>
    <row r="95" spans="1:10" x14ac:dyDescent="0.25">
      <c r="A95" s="10" t="s">
        <v>99</v>
      </c>
      <c r="B95" s="10" t="s">
        <v>36</v>
      </c>
      <c r="F95" s="10">
        <v>21</v>
      </c>
      <c r="G95" s="10">
        <v>1</v>
      </c>
      <c r="J95" s="10">
        <f>SUM(Tabla9[[#This Row],[Acceso Mencións]:[En branco]])</f>
        <v>22</v>
      </c>
    </row>
    <row r="96" spans="1:10" x14ac:dyDescent="0.25">
      <c r="A96" s="10" t="s">
        <v>105</v>
      </c>
      <c r="C96" s="10">
        <f>SUBTOTAL(109,C12:C95)</f>
        <v>8</v>
      </c>
      <c r="D96" s="10">
        <f t="shared" ref="D96:I96" si="0">SUBTOTAL(109,D12:D95)</f>
        <v>1</v>
      </c>
      <c r="E96" s="10">
        <f t="shared" si="0"/>
        <v>3</v>
      </c>
      <c r="F96" s="10">
        <f t="shared" si="0"/>
        <v>4067</v>
      </c>
      <c r="G96" s="10">
        <f t="shared" si="0"/>
        <v>121</v>
      </c>
      <c r="H96" s="10">
        <f t="shared" si="0"/>
        <v>3</v>
      </c>
      <c r="I96" s="10">
        <f t="shared" si="0"/>
        <v>11</v>
      </c>
      <c r="J96" s="10">
        <f>SUM(Tabla9[[#This Row],[Acceso Mencións]:[En branco]])</f>
        <v>4214</v>
      </c>
    </row>
  </sheetData>
  <mergeCells count="1">
    <mergeCell ref="F1:I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8806-A7E8-4BC5-AD26-7C81AB9F48AC}">
  <dimension ref="A1:I165"/>
  <sheetViews>
    <sheetView workbookViewId="0">
      <pane ySplit="10" topLeftCell="A11" activePane="bottomLeft" state="frozen"/>
      <selection pane="bottomLeft" activeCell="B5" sqref="B5"/>
    </sheetView>
  </sheetViews>
  <sheetFormatPr baseColWidth="10" defaultRowHeight="15" x14ac:dyDescent="0.25"/>
  <cols>
    <col min="1" max="1" width="46.140625" customWidth="1"/>
    <col min="2" max="2" width="65.5703125" bestFit="1" customWidth="1"/>
    <col min="3" max="3" width="32.5703125" customWidth="1"/>
  </cols>
  <sheetData>
    <row r="1" spans="1:9" s="13" customFormat="1" ht="60.75" customHeight="1" thickBot="1" x14ac:dyDescent="0.3">
      <c r="A1" s="12"/>
      <c r="B1" s="12"/>
      <c r="C1" s="12"/>
      <c r="D1" s="12"/>
      <c r="E1" s="12"/>
      <c r="F1" s="21" t="s">
        <v>106</v>
      </c>
      <c r="G1" s="21"/>
      <c r="H1" s="21"/>
      <c r="I1" s="21"/>
    </row>
    <row r="2" spans="1:9" s="14" customFormat="1" ht="15.75" x14ac:dyDescent="0.25"/>
    <row r="3" spans="1:9" s="14" customFormat="1" ht="15" customHeight="1" x14ac:dyDescent="0.25">
      <c r="A3" s="14" t="s">
        <v>196</v>
      </c>
    </row>
    <row r="4" spans="1:9" s="14" customFormat="1" ht="15" customHeight="1" x14ac:dyDescent="0.25">
      <c r="A4" s="11" t="s">
        <v>231</v>
      </c>
    </row>
    <row r="5" spans="1:9" s="14" customFormat="1" ht="15" customHeight="1" x14ac:dyDescent="0.25">
      <c r="A5" s="14" t="s">
        <v>110</v>
      </c>
      <c r="B5" s="20" t="s">
        <v>234</v>
      </c>
    </row>
    <row r="6" spans="1:9" s="14" customFormat="1" ht="15" customHeight="1" x14ac:dyDescent="0.25">
      <c r="A6" s="16" t="s">
        <v>233</v>
      </c>
    </row>
    <row r="7" spans="1:9" s="14" customFormat="1" ht="15" customHeight="1" x14ac:dyDescent="0.25">
      <c r="A7" s="17" t="s">
        <v>109</v>
      </c>
      <c r="I7" s="18"/>
    </row>
    <row r="10" spans="1:9" ht="15.75" x14ac:dyDescent="0.25">
      <c r="A10" s="10" t="s">
        <v>100</v>
      </c>
      <c r="B10" s="10" t="s">
        <v>229</v>
      </c>
      <c r="C10" s="10" t="s">
        <v>184</v>
      </c>
    </row>
    <row r="11" spans="1:9" ht="15.75" x14ac:dyDescent="0.25">
      <c r="A11" s="10" t="s">
        <v>0</v>
      </c>
      <c r="B11" s="10" t="s">
        <v>210</v>
      </c>
      <c r="C11" s="10">
        <v>1</v>
      </c>
    </row>
    <row r="12" spans="1:9" ht="15.75" x14ac:dyDescent="0.25">
      <c r="A12" s="10" t="s">
        <v>0</v>
      </c>
      <c r="B12" s="10" t="s">
        <v>213</v>
      </c>
      <c r="C12" s="10">
        <v>4</v>
      </c>
    </row>
    <row r="13" spans="1:9" ht="15.75" x14ac:dyDescent="0.25">
      <c r="A13" s="10" t="s">
        <v>0</v>
      </c>
      <c r="B13" s="10" t="s">
        <v>221</v>
      </c>
      <c r="C13" s="10">
        <v>1</v>
      </c>
    </row>
    <row r="14" spans="1:9" ht="15.75" x14ac:dyDescent="0.25">
      <c r="A14" s="10" t="s">
        <v>0</v>
      </c>
      <c r="B14" s="10" t="s">
        <v>222</v>
      </c>
      <c r="C14" s="10">
        <v>2</v>
      </c>
    </row>
    <row r="15" spans="1:9" ht="15.75" x14ac:dyDescent="0.25">
      <c r="A15" s="10" t="s">
        <v>0</v>
      </c>
      <c r="B15" s="10" t="s">
        <v>223</v>
      </c>
      <c r="C15" s="10">
        <v>14</v>
      </c>
    </row>
    <row r="16" spans="1:9" ht="15.75" x14ac:dyDescent="0.25">
      <c r="A16" s="10" t="s">
        <v>0</v>
      </c>
      <c r="B16" s="10" t="s">
        <v>224</v>
      </c>
      <c r="C16" s="10">
        <v>3</v>
      </c>
    </row>
    <row r="17" spans="1:3" ht="15.75" x14ac:dyDescent="0.25">
      <c r="A17" s="10" t="s">
        <v>0</v>
      </c>
      <c r="B17" s="10" t="s">
        <v>226</v>
      </c>
      <c r="C17" s="10">
        <v>78</v>
      </c>
    </row>
    <row r="18" spans="1:3" ht="15.75" x14ac:dyDescent="0.25">
      <c r="A18" s="10" t="s">
        <v>0</v>
      </c>
      <c r="B18" s="10" t="s">
        <v>227</v>
      </c>
      <c r="C18" s="10">
        <v>11</v>
      </c>
    </row>
    <row r="19" spans="1:3" ht="15.75" x14ac:dyDescent="0.25">
      <c r="A19" s="10" t="s">
        <v>6</v>
      </c>
      <c r="B19" s="10" t="s">
        <v>210</v>
      </c>
      <c r="C19" s="10">
        <v>1</v>
      </c>
    </row>
    <row r="20" spans="1:3" ht="15.75" x14ac:dyDescent="0.25">
      <c r="A20" s="10" t="s">
        <v>6</v>
      </c>
      <c r="B20" s="10" t="s">
        <v>223</v>
      </c>
      <c r="C20" s="10">
        <v>1</v>
      </c>
    </row>
    <row r="21" spans="1:3" ht="15.75" x14ac:dyDescent="0.25">
      <c r="A21" s="10" t="s">
        <v>6</v>
      </c>
      <c r="B21" s="10" t="s">
        <v>226</v>
      </c>
      <c r="C21" s="10">
        <v>35</v>
      </c>
    </row>
    <row r="22" spans="1:3" ht="15.75" x14ac:dyDescent="0.25">
      <c r="A22" s="10" t="s">
        <v>6</v>
      </c>
      <c r="B22" s="10" t="s">
        <v>227</v>
      </c>
      <c r="C22" s="10">
        <v>3</v>
      </c>
    </row>
    <row r="23" spans="1:3" ht="15.75" x14ac:dyDescent="0.25">
      <c r="A23" s="10" t="s">
        <v>8</v>
      </c>
      <c r="B23" s="10" t="s">
        <v>210</v>
      </c>
      <c r="C23" s="10">
        <v>6</v>
      </c>
    </row>
    <row r="24" spans="1:3" ht="15.75" x14ac:dyDescent="0.25">
      <c r="A24" s="10" t="s">
        <v>8</v>
      </c>
      <c r="B24" s="10" t="s">
        <v>213</v>
      </c>
      <c r="C24" s="10">
        <v>3</v>
      </c>
    </row>
    <row r="25" spans="1:3" ht="15.75" x14ac:dyDescent="0.25">
      <c r="A25" s="10" t="s">
        <v>8</v>
      </c>
      <c r="B25" s="10" t="s">
        <v>225</v>
      </c>
      <c r="C25" s="10">
        <v>1</v>
      </c>
    </row>
    <row r="26" spans="1:3" ht="15.75" x14ac:dyDescent="0.25">
      <c r="A26" s="10" t="s">
        <v>8</v>
      </c>
      <c r="B26" s="10" t="s">
        <v>226</v>
      </c>
      <c r="C26" s="10">
        <v>86</v>
      </c>
    </row>
    <row r="27" spans="1:3" ht="15.75" x14ac:dyDescent="0.25">
      <c r="A27" s="10" t="s">
        <v>8</v>
      </c>
      <c r="B27" s="10" t="s">
        <v>227</v>
      </c>
      <c r="C27" s="10">
        <v>6</v>
      </c>
    </row>
    <row r="28" spans="1:3" ht="15.75" x14ac:dyDescent="0.25">
      <c r="A28" s="10" t="s">
        <v>11</v>
      </c>
      <c r="B28" s="10" t="s">
        <v>210</v>
      </c>
      <c r="C28" s="10">
        <v>1</v>
      </c>
    </row>
    <row r="29" spans="1:3" ht="15.75" x14ac:dyDescent="0.25">
      <c r="A29" s="10" t="s">
        <v>11</v>
      </c>
      <c r="B29" s="10" t="s">
        <v>213</v>
      </c>
      <c r="C29" s="10">
        <v>18</v>
      </c>
    </row>
    <row r="30" spans="1:3" ht="15.75" x14ac:dyDescent="0.25">
      <c r="A30" s="10" t="s">
        <v>11</v>
      </c>
      <c r="B30" s="10" t="s">
        <v>220</v>
      </c>
      <c r="C30" s="10">
        <v>1</v>
      </c>
    </row>
    <row r="31" spans="1:3" ht="15.75" x14ac:dyDescent="0.25">
      <c r="A31" s="10" t="s">
        <v>11</v>
      </c>
      <c r="B31" s="10" t="s">
        <v>223</v>
      </c>
      <c r="C31" s="10">
        <v>3</v>
      </c>
    </row>
    <row r="32" spans="1:3" ht="15.75" x14ac:dyDescent="0.25">
      <c r="A32" s="10" t="s">
        <v>11</v>
      </c>
      <c r="B32" s="10" t="s">
        <v>226</v>
      </c>
      <c r="C32" s="10">
        <v>97</v>
      </c>
    </row>
    <row r="33" spans="1:3" ht="15.75" x14ac:dyDescent="0.25">
      <c r="A33" s="10" t="s">
        <v>11</v>
      </c>
      <c r="B33" s="10" t="s">
        <v>227</v>
      </c>
      <c r="C33" s="10">
        <v>10</v>
      </c>
    </row>
    <row r="34" spans="1:3" ht="15.75" x14ac:dyDescent="0.25">
      <c r="A34" s="10" t="s">
        <v>15</v>
      </c>
      <c r="B34" s="10" t="s">
        <v>209</v>
      </c>
      <c r="C34" s="10">
        <v>2</v>
      </c>
    </row>
    <row r="35" spans="1:3" ht="15.75" x14ac:dyDescent="0.25">
      <c r="A35" s="10" t="s">
        <v>15</v>
      </c>
      <c r="B35" s="10" t="s">
        <v>210</v>
      </c>
      <c r="C35" s="10">
        <v>10</v>
      </c>
    </row>
    <row r="36" spans="1:3" ht="15.75" x14ac:dyDescent="0.25">
      <c r="A36" s="10" t="s">
        <v>15</v>
      </c>
      <c r="B36" s="10" t="s">
        <v>215</v>
      </c>
      <c r="C36" s="10">
        <v>4</v>
      </c>
    </row>
    <row r="37" spans="1:3" ht="15.75" x14ac:dyDescent="0.25">
      <c r="A37" s="10" t="s">
        <v>15</v>
      </c>
      <c r="B37" s="10" t="s">
        <v>226</v>
      </c>
      <c r="C37" s="10">
        <v>225</v>
      </c>
    </row>
    <row r="38" spans="1:3" ht="15.75" x14ac:dyDescent="0.25">
      <c r="A38" s="10" t="s">
        <v>15</v>
      </c>
      <c r="B38" s="10" t="s">
        <v>227</v>
      </c>
      <c r="C38" s="10">
        <v>127</v>
      </c>
    </row>
    <row r="39" spans="1:3" ht="15.75" x14ac:dyDescent="0.25">
      <c r="A39" s="10" t="s">
        <v>15</v>
      </c>
      <c r="B39" s="10" t="s">
        <v>198</v>
      </c>
      <c r="C39" s="10">
        <v>4</v>
      </c>
    </row>
    <row r="40" spans="1:3" ht="15.75" x14ac:dyDescent="0.25">
      <c r="A40" s="10" t="s">
        <v>24</v>
      </c>
      <c r="B40" s="10" t="s">
        <v>210</v>
      </c>
      <c r="C40" s="10">
        <v>2</v>
      </c>
    </row>
    <row r="41" spans="1:3" ht="15.75" x14ac:dyDescent="0.25">
      <c r="A41" s="10" t="s">
        <v>24</v>
      </c>
      <c r="B41" s="10" t="s">
        <v>213</v>
      </c>
      <c r="C41" s="10">
        <v>6</v>
      </c>
    </row>
    <row r="42" spans="1:3" ht="15.75" x14ac:dyDescent="0.25">
      <c r="A42" s="10" t="s">
        <v>24</v>
      </c>
      <c r="B42" s="10" t="s">
        <v>215</v>
      </c>
      <c r="C42" s="10">
        <v>2</v>
      </c>
    </row>
    <row r="43" spans="1:3" ht="15.75" x14ac:dyDescent="0.25">
      <c r="A43" s="10" t="s">
        <v>24</v>
      </c>
      <c r="B43" s="10" t="s">
        <v>226</v>
      </c>
      <c r="C43" s="10">
        <v>192</v>
      </c>
    </row>
    <row r="44" spans="1:3" ht="15.75" x14ac:dyDescent="0.25">
      <c r="A44" s="10" t="s">
        <v>24</v>
      </c>
      <c r="B44" s="10" t="s">
        <v>227</v>
      </c>
      <c r="C44" s="10">
        <v>21</v>
      </c>
    </row>
    <row r="45" spans="1:3" ht="15.75" x14ac:dyDescent="0.25">
      <c r="A45" s="10" t="s">
        <v>30</v>
      </c>
      <c r="B45" s="10" t="s">
        <v>210</v>
      </c>
      <c r="C45" s="10">
        <v>1</v>
      </c>
    </row>
    <row r="46" spans="1:3" ht="15.75" x14ac:dyDescent="0.25">
      <c r="A46" s="10" t="s">
        <v>30</v>
      </c>
      <c r="B46" s="10" t="s">
        <v>213</v>
      </c>
      <c r="C46" s="10">
        <v>1</v>
      </c>
    </row>
    <row r="47" spans="1:3" ht="15.75" x14ac:dyDescent="0.25">
      <c r="A47" s="10" t="s">
        <v>30</v>
      </c>
      <c r="B47" s="10" t="s">
        <v>216</v>
      </c>
      <c r="C47" s="10">
        <v>1</v>
      </c>
    </row>
    <row r="48" spans="1:3" ht="15.75" x14ac:dyDescent="0.25">
      <c r="A48" s="10" t="s">
        <v>30</v>
      </c>
      <c r="B48" s="10" t="s">
        <v>226</v>
      </c>
      <c r="C48" s="10">
        <v>52</v>
      </c>
    </row>
    <row r="49" spans="1:3" ht="15.75" x14ac:dyDescent="0.25">
      <c r="A49" s="10" t="s">
        <v>32</v>
      </c>
      <c r="B49" s="10" t="s">
        <v>213</v>
      </c>
      <c r="C49" s="10">
        <v>1</v>
      </c>
    </row>
    <row r="50" spans="1:3" ht="15.75" x14ac:dyDescent="0.25">
      <c r="A50" s="10" t="s">
        <v>32</v>
      </c>
      <c r="B50" s="10" t="s">
        <v>226</v>
      </c>
      <c r="C50" s="10">
        <v>28</v>
      </c>
    </row>
    <row r="51" spans="1:3" ht="15.75" x14ac:dyDescent="0.25">
      <c r="A51" s="10" t="s">
        <v>32</v>
      </c>
      <c r="B51" s="10" t="s">
        <v>198</v>
      </c>
      <c r="C51" s="10">
        <v>8</v>
      </c>
    </row>
    <row r="52" spans="1:3" ht="15.75" x14ac:dyDescent="0.25">
      <c r="A52" s="10" t="s">
        <v>34</v>
      </c>
      <c r="B52" s="10" t="s">
        <v>215</v>
      </c>
      <c r="C52" s="10">
        <v>6</v>
      </c>
    </row>
    <row r="53" spans="1:3" ht="15.75" x14ac:dyDescent="0.25">
      <c r="A53" s="10" t="s">
        <v>34</v>
      </c>
      <c r="B53" s="10" t="s">
        <v>216</v>
      </c>
      <c r="C53" s="10">
        <v>2</v>
      </c>
    </row>
    <row r="54" spans="1:3" ht="15.75" x14ac:dyDescent="0.25">
      <c r="A54" s="10" t="s">
        <v>34</v>
      </c>
      <c r="B54" s="10" t="s">
        <v>217</v>
      </c>
      <c r="C54" s="10">
        <v>1</v>
      </c>
    </row>
    <row r="55" spans="1:3" ht="15.75" x14ac:dyDescent="0.25">
      <c r="A55" s="10" t="s">
        <v>34</v>
      </c>
      <c r="B55" s="10" t="s">
        <v>225</v>
      </c>
      <c r="C55" s="10">
        <v>1</v>
      </c>
    </row>
    <row r="56" spans="1:3" ht="15.75" x14ac:dyDescent="0.25">
      <c r="A56" s="10" t="s">
        <v>34</v>
      </c>
      <c r="B56" s="10" t="s">
        <v>226</v>
      </c>
      <c r="C56" s="10">
        <v>32</v>
      </c>
    </row>
    <row r="57" spans="1:3" ht="15.75" x14ac:dyDescent="0.25">
      <c r="A57" s="10" t="s">
        <v>34</v>
      </c>
      <c r="B57" s="10" t="s">
        <v>227</v>
      </c>
      <c r="C57" s="10">
        <v>23</v>
      </c>
    </row>
    <row r="58" spans="1:3" ht="15.75" x14ac:dyDescent="0.25">
      <c r="A58" s="10" t="s">
        <v>38</v>
      </c>
      <c r="B58" s="10" t="s">
        <v>210</v>
      </c>
      <c r="C58" s="10">
        <v>4</v>
      </c>
    </row>
    <row r="59" spans="1:3" ht="15.75" x14ac:dyDescent="0.25">
      <c r="A59" s="10" t="s">
        <v>38</v>
      </c>
      <c r="B59" s="10" t="s">
        <v>213</v>
      </c>
      <c r="C59" s="10">
        <v>2</v>
      </c>
    </row>
    <row r="60" spans="1:3" ht="15.75" x14ac:dyDescent="0.25">
      <c r="A60" s="10" t="s">
        <v>38</v>
      </c>
      <c r="B60" s="10" t="s">
        <v>216</v>
      </c>
      <c r="C60" s="10">
        <v>1</v>
      </c>
    </row>
    <row r="61" spans="1:3" ht="15.75" x14ac:dyDescent="0.25">
      <c r="A61" s="10" t="s">
        <v>38</v>
      </c>
      <c r="B61" s="10" t="s">
        <v>226</v>
      </c>
      <c r="C61" s="10">
        <v>113</v>
      </c>
    </row>
    <row r="62" spans="1:3" ht="15.75" x14ac:dyDescent="0.25">
      <c r="A62" s="10" t="s">
        <v>38</v>
      </c>
      <c r="B62" s="10" t="s">
        <v>227</v>
      </c>
      <c r="C62" s="10">
        <v>9</v>
      </c>
    </row>
    <row r="63" spans="1:3" ht="15.75" x14ac:dyDescent="0.25">
      <c r="A63" s="10" t="s">
        <v>40</v>
      </c>
      <c r="B63" s="10" t="s">
        <v>209</v>
      </c>
      <c r="C63" s="10">
        <v>2</v>
      </c>
    </row>
    <row r="64" spans="1:3" ht="15.75" x14ac:dyDescent="0.25">
      <c r="A64" s="10" t="s">
        <v>40</v>
      </c>
      <c r="B64" s="10" t="s">
        <v>210</v>
      </c>
      <c r="C64" s="10">
        <v>10</v>
      </c>
    </row>
    <row r="65" spans="1:3" ht="15.75" x14ac:dyDescent="0.25">
      <c r="A65" s="10" t="s">
        <v>40</v>
      </c>
      <c r="B65" s="10" t="s">
        <v>215</v>
      </c>
      <c r="C65" s="10">
        <v>7</v>
      </c>
    </row>
    <row r="66" spans="1:3" ht="15.75" x14ac:dyDescent="0.25">
      <c r="A66" s="10" t="s">
        <v>40</v>
      </c>
      <c r="B66" s="10" t="s">
        <v>216</v>
      </c>
      <c r="C66" s="10">
        <v>2</v>
      </c>
    </row>
    <row r="67" spans="1:3" ht="15.75" x14ac:dyDescent="0.25">
      <c r="A67" s="10" t="s">
        <v>40</v>
      </c>
      <c r="B67" s="10" t="s">
        <v>225</v>
      </c>
      <c r="C67" s="10">
        <v>2</v>
      </c>
    </row>
    <row r="68" spans="1:3" ht="15.75" x14ac:dyDescent="0.25">
      <c r="A68" s="10" t="s">
        <v>40</v>
      </c>
      <c r="B68" s="10" t="s">
        <v>226</v>
      </c>
      <c r="C68" s="10">
        <v>212</v>
      </c>
    </row>
    <row r="69" spans="1:3" ht="15.75" x14ac:dyDescent="0.25">
      <c r="A69" s="10" t="s">
        <v>40</v>
      </c>
      <c r="B69" s="10" t="s">
        <v>227</v>
      </c>
      <c r="C69" s="10">
        <v>88</v>
      </c>
    </row>
    <row r="70" spans="1:3" ht="15.75" x14ac:dyDescent="0.25">
      <c r="A70" s="10" t="s">
        <v>43</v>
      </c>
      <c r="B70" s="10" t="s">
        <v>213</v>
      </c>
      <c r="C70" s="10">
        <v>1</v>
      </c>
    </row>
    <row r="71" spans="1:3" ht="15.75" x14ac:dyDescent="0.25">
      <c r="A71" s="10" t="s">
        <v>43</v>
      </c>
      <c r="B71" s="10" t="s">
        <v>215</v>
      </c>
      <c r="C71" s="10">
        <v>1</v>
      </c>
    </row>
    <row r="72" spans="1:3" ht="15.75" x14ac:dyDescent="0.25">
      <c r="A72" s="10" t="s">
        <v>43</v>
      </c>
      <c r="B72" s="10" t="s">
        <v>221</v>
      </c>
      <c r="C72" s="10">
        <v>2</v>
      </c>
    </row>
    <row r="73" spans="1:3" ht="15.75" x14ac:dyDescent="0.25">
      <c r="A73" s="10" t="s">
        <v>43</v>
      </c>
      <c r="B73" s="10" t="s">
        <v>223</v>
      </c>
      <c r="C73" s="10">
        <v>4</v>
      </c>
    </row>
    <row r="74" spans="1:3" ht="15.75" x14ac:dyDescent="0.25">
      <c r="A74" s="10" t="s">
        <v>43</v>
      </c>
      <c r="B74" s="10" t="s">
        <v>224</v>
      </c>
      <c r="C74" s="10">
        <v>1</v>
      </c>
    </row>
    <row r="75" spans="1:3" ht="15.75" x14ac:dyDescent="0.25">
      <c r="A75" s="10" t="s">
        <v>43</v>
      </c>
      <c r="B75" s="10" t="s">
        <v>226</v>
      </c>
      <c r="C75" s="10">
        <v>19</v>
      </c>
    </row>
    <row r="76" spans="1:3" ht="15.75" x14ac:dyDescent="0.25">
      <c r="A76" s="10" t="s">
        <v>43</v>
      </c>
      <c r="B76" s="10" t="s">
        <v>227</v>
      </c>
      <c r="C76" s="10">
        <v>14</v>
      </c>
    </row>
    <row r="77" spans="1:3" ht="15.75" x14ac:dyDescent="0.25">
      <c r="A77" s="10" t="s">
        <v>46</v>
      </c>
      <c r="B77" s="10" t="s">
        <v>210</v>
      </c>
      <c r="C77" s="10">
        <v>2</v>
      </c>
    </row>
    <row r="78" spans="1:3" ht="15.75" x14ac:dyDescent="0.25">
      <c r="A78" s="10" t="s">
        <v>46</v>
      </c>
      <c r="B78" s="10" t="s">
        <v>211</v>
      </c>
      <c r="C78" s="10">
        <v>1</v>
      </c>
    </row>
    <row r="79" spans="1:3" ht="15.75" x14ac:dyDescent="0.25">
      <c r="A79" s="10" t="s">
        <v>46</v>
      </c>
      <c r="B79" s="10" t="s">
        <v>213</v>
      </c>
      <c r="C79" s="10">
        <v>1</v>
      </c>
    </row>
    <row r="80" spans="1:3" ht="15.75" x14ac:dyDescent="0.25">
      <c r="A80" s="10" t="s">
        <v>46</v>
      </c>
      <c r="B80" s="10" t="s">
        <v>226</v>
      </c>
      <c r="C80" s="10">
        <v>134</v>
      </c>
    </row>
    <row r="81" spans="1:3" ht="15.75" x14ac:dyDescent="0.25">
      <c r="A81" s="10" t="s">
        <v>46</v>
      </c>
      <c r="B81" s="10" t="s">
        <v>227</v>
      </c>
      <c r="C81" s="10">
        <v>29</v>
      </c>
    </row>
    <row r="82" spans="1:3" ht="15.75" x14ac:dyDescent="0.25">
      <c r="A82" s="10" t="s">
        <v>49</v>
      </c>
      <c r="B82" s="10" t="s">
        <v>210</v>
      </c>
      <c r="C82" s="10">
        <v>1</v>
      </c>
    </row>
    <row r="83" spans="1:3" ht="15.75" x14ac:dyDescent="0.25">
      <c r="A83" s="10" t="s">
        <v>49</v>
      </c>
      <c r="B83" s="10" t="s">
        <v>211</v>
      </c>
      <c r="C83" s="10">
        <v>1</v>
      </c>
    </row>
    <row r="84" spans="1:3" ht="15.75" x14ac:dyDescent="0.25">
      <c r="A84" s="10" t="s">
        <v>49</v>
      </c>
      <c r="B84" s="10" t="s">
        <v>226</v>
      </c>
      <c r="C84" s="10">
        <v>38</v>
      </c>
    </row>
    <row r="85" spans="1:3" ht="15.75" x14ac:dyDescent="0.25">
      <c r="A85" s="10" t="s">
        <v>49</v>
      </c>
      <c r="B85" s="10" t="s">
        <v>227</v>
      </c>
      <c r="C85" s="10">
        <v>15</v>
      </c>
    </row>
    <row r="86" spans="1:3" ht="15.75" x14ac:dyDescent="0.25">
      <c r="A86" s="10" t="s">
        <v>51</v>
      </c>
      <c r="B86" s="10" t="s">
        <v>210</v>
      </c>
      <c r="C86" s="10">
        <v>1</v>
      </c>
    </row>
    <row r="87" spans="1:3" ht="15.75" x14ac:dyDescent="0.25">
      <c r="A87" s="10" t="s">
        <v>51</v>
      </c>
      <c r="B87" s="10" t="s">
        <v>226</v>
      </c>
      <c r="C87" s="10">
        <v>43</v>
      </c>
    </row>
    <row r="88" spans="1:3" ht="15.75" x14ac:dyDescent="0.25">
      <c r="A88" s="10" t="s">
        <v>51</v>
      </c>
      <c r="B88" s="10" t="s">
        <v>227</v>
      </c>
      <c r="C88" s="10">
        <v>6</v>
      </c>
    </row>
    <row r="89" spans="1:3" ht="15.75" x14ac:dyDescent="0.25">
      <c r="A89" s="10" t="s">
        <v>51</v>
      </c>
      <c r="B89" s="10" t="s">
        <v>198</v>
      </c>
      <c r="C89" s="10">
        <v>1</v>
      </c>
    </row>
    <row r="90" spans="1:3" ht="15.75" x14ac:dyDescent="0.25">
      <c r="A90" s="10" t="s">
        <v>53</v>
      </c>
      <c r="B90" s="10" t="s">
        <v>210</v>
      </c>
      <c r="C90" s="10">
        <v>4</v>
      </c>
    </row>
    <row r="91" spans="1:3" ht="15.75" x14ac:dyDescent="0.25">
      <c r="A91" s="10" t="s">
        <v>53</v>
      </c>
      <c r="B91" s="10" t="s">
        <v>216</v>
      </c>
      <c r="C91" s="10">
        <v>2</v>
      </c>
    </row>
    <row r="92" spans="1:3" ht="15.75" x14ac:dyDescent="0.25">
      <c r="A92" s="10" t="s">
        <v>53</v>
      </c>
      <c r="B92" s="10" t="s">
        <v>217</v>
      </c>
      <c r="C92" s="10">
        <v>1</v>
      </c>
    </row>
    <row r="93" spans="1:3" ht="15.75" x14ac:dyDescent="0.25">
      <c r="A93" s="10" t="s">
        <v>53</v>
      </c>
      <c r="B93" s="10" t="s">
        <v>226</v>
      </c>
      <c r="C93" s="10">
        <v>37</v>
      </c>
    </row>
    <row r="94" spans="1:3" ht="15.75" x14ac:dyDescent="0.25">
      <c r="A94" s="10" t="s">
        <v>53</v>
      </c>
      <c r="B94" s="10" t="s">
        <v>227</v>
      </c>
      <c r="C94" s="10">
        <v>7</v>
      </c>
    </row>
    <row r="95" spans="1:3" ht="15.75" x14ac:dyDescent="0.25">
      <c r="A95" s="10" t="s">
        <v>55</v>
      </c>
      <c r="B95" s="10" t="s">
        <v>210</v>
      </c>
      <c r="C95" s="10">
        <v>1</v>
      </c>
    </row>
    <row r="96" spans="1:3" ht="15.75" x14ac:dyDescent="0.25">
      <c r="A96" s="10" t="s">
        <v>55</v>
      </c>
      <c r="B96" s="10" t="s">
        <v>216</v>
      </c>
      <c r="C96" s="10">
        <v>1</v>
      </c>
    </row>
    <row r="97" spans="1:3" ht="15.75" x14ac:dyDescent="0.25">
      <c r="A97" s="10" t="s">
        <v>55</v>
      </c>
      <c r="B97" s="10" t="s">
        <v>217</v>
      </c>
      <c r="C97" s="10">
        <v>1</v>
      </c>
    </row>
    <row r="98" spans="1:3" ht="15.75" x14ac:dyDescent="0.25">
      <c r="A98" s="10" t="s">
        <v>55</v>
      </c>
      <c r="B98" s="10" t="s">
        <v>226</v>
      </c>
      <c r="C98" s="10">
        <v>38</v>
      </c>
    </row>
    <row r="99" spans="1:3" ht="15.75" x14ac:dyDescent="0.25">
      <c r="A99" s="10" t="s">
        <v>55</v>
      </c>
      <c r="B99" s="10" t="s">
        <v>227</v>
      </c>
      <c r="C99" s="10">
        <v>19</v>
      </c>
    </row>
    <row r="100" spans="1:3" ht="15.75" x14ac:dyDescent="0.25">
      <c r="A100" s="10" t="s">
        <v>56</v>
      </c>
      <c r="B100" s="10" t="s">
        <v>218</v>
      </c>
      <c r="C100" s="10">
        <v>1</v>
      </c>
    </row>
    <row r="101" spans="1:3" ht="15.75" x14ac:dyDescent="0.25">
      <c r="A101" s="10" t="s">
        <v>56</v>
      </c>
      <c r="B101" s="10" t="s">
        <v>232</v>
      </c>
      <c r="C101" s="10">
        <v>87</v>
      </c>
    </row>
    <row r="102" spans="1:3" ht="15.75" x14ac:dyDescent="0.25">
      <c r="A102" s="10" t="s">
        <v>56</v>
      </c>
      <c r="B102" s="10" t="s">
        <v>226</v>
      </c>
      <c r="C102" s="10">
        <v>2</v>
      </c>
    </row>
    <row r="103" spans="1:3" ht="15.75" x14ac:dyDescent="0.25">
      <c r="A103" s="10" t="s">
        <v>58</v>
      </c>
      <c r="B103" s="10" t="s">
        <v>210</v>
      </c>
      <c r="C103" s="10">
        <v>4</v>
      </c>
    </row>
    <row r="104" spans="1:3" ht="15.75" x14ac:dyDescent="0.25">
      <c r="A104" s="10" t="s">
        <v>58</v>
      </c>
      <c r="B104" s="10" t="s">
        <v>213</v>
      </c>
      <c r="C104" s="10">
        <v>7</v>
      </c>
    </row>
    <row r="105" spans="1:3" ht="15.75" x14ac:dyDescent="0.25">
      <c r="A105" s="10" t="s">
        <v>58</v>
      </c>
      <c r="B105" s="10" t="s">
        <v>216</v>
      </c>
      <c r="C105" s="10">
        <v>1</v>
      </c>
    </row>
    <row r="106" spans="1:3" ht="15.75" x14ac:dyDescent="0.25">
      <c r="A106" s="10" t="s">
        <v>58</v>
      </c>
      <c r="B106" s="10" t="s">
        <v>217</v>
      </c>
      <c r="C106" s="10">
        <v>1</v>
      </c>
    </row>
    <row r="107" spans="1:3" ht="15.75" x14ac:dyDescent="0.25">
      <c r="A107" s="10" t="s">
        <v>58</v>
      </c>
      <c r="B107" s="10" t="s">
        <v>218</v>
      </c>
      <c r="C107" s="10">
        <v>1</v>
      </c>
    </row>
    <row r="108" spans="1:3" ht="15.75" x14ac:dyDescent="0.25">
      <c r="A108" s="10" t="s">
        <v>58</v>
      </c>
      <c r="B108" s="10" t="s">
        <v>221</v>
      </c>
      <c r="C108" s="10">
        <v>2</v>
      </c>
    </row>
    <row r="109" spans="1:3" ht="15.75" x14ac:dyDescent="0.25">
      <c r="A109" s="10" t="s">
        <v>58</v>
      </c>
      <c r="B109" s="10" t="s">
        <v>222</v>
      </c>
      <c r="C109" s="10">
        <v>1</v>
      </c>
    </row>
    <row r="110" spans="1:3" ht="15.75" x14ac:dyDescent="0.25">
      <c r="A110" s="10" t="s">
        <v>58</v>
      </c>
      <c r="B110" s="10" t="s">
        <v>223</v>
      </c>
      <c r="C110" s="10">
        <v>8</v>
      </c>
    </row>
    <row r="111" spans="1:3" ht="15.75" x14ac:dyDescent="0.25">
      <c r="A111" s="10" t="s">
        <v>58</v>
      </c>
      <c r="B111" s="10" t="s">
        <v>226</v>
      </c>
      <c r="C111" s="10">
        <v>125</v>
      </c>
    </row>
    <row r="112" spans="1:3" ht="15.75" x14ac:dyDescent="0.25">
      <c r="A112" s="10" t="s">
        <v>58</v>
      </c>
      <c r="B112" s="10" t="s">
        <v>227</v>
      </c>
      <c r="C112" s="10">
        <v>8</v>
      </c>
    </row>
    <row r="113" spans="1:3" ht="15.75" x14ac:dyDescent="0.25">
      <c r="A113" s="10" t="s">
        <v>64</v>
      </c>
      <c r="B113" s="10" t="s">
        <v>210</v>
      </c>
      <c r="C113" s="10">
        <v>9</v>
      </c>
    </row>
    <row r="114" spans="1:3" ht="15.75" x14ac:dyDescent="0.25">
      <c r="A114" s="10" t="s">
        <v>64</v>
      </c>
      <c r="B114" s="10" t="s">
        <v>226</v>
      </c>
      <c r="C114" s="10">
        <v>65</v>
      </c>
    </row>
    <row r="115" spans="1:3" ht="15.75" x14ac:dyDescent="0.25">
      <c r="A115" s="10" t="s">
        <v>64</v>
      </c>
      <c r="B115" s="10" t="s">
        <v>227</v>
      </c>
      <c r="C115" s="10">
        <v>10</v>
      </c>
    </row>
    <row r="116" spans="1:3" ht="15.75" x14ac:dyDescent="0.25">
      <c r="A116" s="10" t="s">
        <v>66</v>
      </c>
      <c r="B116" s="10" t="s">
        <v>210</v>
      </c>
      <c r="C116" s="10">
        <v>7</v>
      </c>
    </row>
    <row r="117" spans="1:3" ht="15.75" x14ac:dyDescent="0.25">
      <c r="A117" s="10" t="s">
        <v>66</v>
      </c>
      <c r="B117" s="10" t="s">
        <v>213</v>
      </c>
      <c r="C117" s="10">
        <v>17</v>
      </c>
    </row>
    <row r="118" spans="1:3" ht="15.75" x14ac:dyDescent="0.25">
      <c r="A118" s="10" t="s">
        <v>66</v>
      </c>
      <c r="B118" s="10" t="s">
        <v>226</v>
      </c>
      <c r="C118" s="10">
        <v>276</v>
      </c>
    </row>
    <row r="119" spans="1:3" ht="15.75" x14ac:dyDescent="0.25">
      <c r="A119" s="10" t="s">
        <v>66</v>
      </c>
      <c r="B119" s="10" t="s">
        <v>227</v>
      </c>
      <c r="C119" s="10">
        <v>24</v>
      </c>
    </row>
    <row r="120" spans="1:3" ht="15.75" x14ac:dyDescent="0.25">
      <c r="A120" s="10" t="s">
        <v>68</v>
      </c>
      <c r="B120" s="10" t="s">
        <v>210</v>
      </c>
      <c r="C120" s="10">
        <v>1</v>
      </c>
    </row>
    <row r="121" spans="1:3" ht="15.75" x14ac:dyDescent="0.25">
      <c r="A121" s="10" t="s">
        <v>68</v>
      </c>
      <c r="B121" s="10" t="s">
        <v>213</v>
      </c>
      <c r="C121" s="10">
        <v>6</v>
      </c>
    </row>
    <row r="122" spans="1:3" ht="15.75" x14ac:dyDescent="0.25">
      <c r="A122" s="10" t="s">
        <v>68</v>
      </c>
      <c r="B122" s="10" t="s">
        <v>214</v>
      </c>
      <c r="C122" s="10">
        <v>1</v>
      </c>
    </row>
    <row r="123" spans="1:3" ht="15.75" x14ac:dyDescent="0.25">
      <c r="A123" s="10" t="s">
        <v>68</v>
      </c>
      <c r="B123" s="10" t="s">
        <v>226</v>
      </c>
      <c r="C123" s="10">
        <v>149</v>
      </c>
    </row>
    <row r="124" spans="1:3" ht="15.75" x14ac:dyDescent="0.25">
      <c r="A124" s="10" t="s">
        <v>68</v>
      </c>
      <c r="B124" s="10" t="s">
        <v>227</v>
      </c>
      <c r="C124" s="10">
        <v>17</v>
      </c>
    </row>
    <row r="125" spans="1:3" ht="15.75" x14ac:dyDescent="0.25">
      <c r="A125" s="10" t="s">
        <v>71</v>
      </c>
      <c r="B125" s="10" t="s">
        <v>212</v>
      </c>
      <c r="C125" s="10">
        <v>1</v>
      </c>
    </row>
    <row r="126" spans="1:3" ht="15.75" x14ac:dyDescent="0.25">
      <c r="A126" s="10" t="s">
        <v>71</v>
      </c>
      <c r="B126" s="10" t="s">
        <v>213</v>
      </c>
      <c r="C126" s="10">
        <v>12</v>
      </c>
    </row>
    <row r="127" spans="1:3" ht="15.75" x14ac:dyDescent="0.25">
      <c r="A127" s="10" t="s">
        <v>71</v>
      </c>
      <c r="B127" s="10" t="s">
        <v>226</v>
      </c>
      <c r="C127" s="10">
        <v>64</v>
      </c>
    </row>
    <row r="128" spans="1:3" ht="15.75" x14ac:dyDescent="0.25">
      <c r="A128" s="10" t="s">
        <v>71</v>
      </c>
      <c r="B128" s="10" t="s">
        <v>227</v>
      </c>
      <c r="C128" s="10">
        <v>12</v>
      </c>
    </row>
    <row r="129" spans="1:3" ht="15.75" x14ac:dyDescent="0.25">
      <c r="A129" s="10" t="s">
        <v>73</v>
      </c>
      <c r="B129" s="10" t="s">
        <v>210</v>
      </c>
      <c r="C129" s="10">
        <v>7</v>
      </c>
    </row>
    <row r="130" spans="1:3" ht="15.75" x14ac:dyDescent="0.25">
      <c r="A130" s="10" t="s">
        <v>73</v>
      </c>
      <c r="B130" s="10" t="s">
        <v>213</v>
      </c>
      <c r="C130" s="10">
        <v>1</v>
      </c>
    </row>
    <row r="131" spans="1:3" ht="15.75" x14ac:dyDescent="0.25">
      <c r="A131" s="10" t="s">
        <v>73</v>
      </c>
      <c r="B131" s="10" t="s">
        <v>215</v>
      </c>
      <c r="C131" s="10">
        <v>1</v>
      </c>
    </row>
    <row r="132" spans="1:3" ht="15.75" x14ac:dyDescent="0.25">
      <c r="A132" s="10" t="s">
        <v>73</v>
      </c>
      <c r="B132" s="10" t="s">
        <v>226</v>
      </c>
      <c r="C132" s="10">
        <v>124</v>
      </c>
    </row>
    <row r="133" spans="1:3" ht="15.75" x14ac:dyDescent="0.25">
      <c r="A133" s="10" t="s">
        <v>73</v>
      </c>
      <c r="B133" s="10" t="s">
        <v>227</v>
      </c>
      <c r="C133" s="10">
        <v>15</v>
      </c>
    </row>
    <row r="134" spans="1:3" ht="15.75" x14ac:dyDescent="0.25">
      <c r="A134" s="10" t="s">
        <v>76</v>
      </c>
      <c r="B134" s="10" t="s">
        <v>210</v>
      </c>
      <c r="C134" s="10">
        <v>1</v>
      </c>
    </row>
    <row r="135" spans="1:3" ht="15.75" x14ac:dyDescent="0.25">
      <c r="A135" s="10" t="s">
        <v>76</v>
      </c>
      <c r="B135" s="10" t="s">
        <v>213</v>
      </c>
      <c r="C135" s="10">
        <v>4</v>
      </c>
    </row>
    <row r="136" spans="1:3" ht="15.75" x14ac:dyDescent="0.25">
      <c r="A136" s="10" t="s">
        <v>76</v>
      </c>
      <c r="B136" s="10" t="s">
        <v>226</v>
      </c>
      <c r="C136" s="10">
        <v>77</v>
      </c>
    </row>
    <row r="137" spans="1:3" ht="15.75" x14ac:dyDescent="0.25">
      <c r="A137" s="10" t="s">
        <v>76</v>
      </c>
      <c r="B137" s="10" t="s">
        <v>227</v>
      </c>
      <c r="C137" s="10">
        <v>4</v>
      </c>
    </row>
    <row r="138" spans="1:3" ht="15.75" x14ac:dyDescent="0.25">
      <c r="A138" s="10" t="s">
        <v>79</v>
      </c>
      <c r="B138" s="10" t="s">
        <v>213</v>
      </c>
      <c r="C138" s="10">
        <v>1</v>
      </c>
    </row>
    <row r="139" spans="1:3" ht="15.75" x14ac:dyDescent="0.25">
      <c r="A139" s="10" t="s">
        <v>79</v>
      </c>
      <c r="B139" s="10" t="s">
        <v>226</v>
      </c>
      <c r="C139" s="10">
        <v>71</v>
      </c>
    </row>
    <row r="140" spans="1:3" ht="15.75" x14ac:dyDescent="0.25">
      <c r="A140" s="10" t="s">
        <v>79</v>
      </c>
      <c r="B140" s="10" t="s">
        <v>227</v>
      </c>
      <c r="C140" s="10">
        <v>9</v>
      </c>
    </row>
    <row r="141" spans="1:3" ht="15.75" x14ac:dyDescent="0.25">
      <c r="A141" s="10" t="s">
        <v>81</v>
      </c>
      <c r="B141" s="10" t="s">
        <v>210</v>
      </c>
      <c r="C141" s="10">
        <v>4</v>
      </c>
    </row>
    <row r="142" spans="1:3" ht="15.75" x14ac:dyDescent="0.25">
      <c r="A142" s="10" t="s">
        <v>81</v>
      </c>
      <c r="B142" s="10" t="s">
        <v>226</v>
      </c>
      <c r="C142" s="10">
        <v>55</v>
      </c>
    </row>
    <row r="143" spans="1:3" ht="15.75" x14ac:dyDescent="0.25">
      <c r="A143" s="10" t="s">
        <v>81</v>
      </c>
      <c r="B143" s="10" t="s">
        <v>227</v>
      </c>
      <c r="C143" s="10">
        <v>4</v>
      </c>
    </row>
    <row r="144" spans="1:3" ht="15.75" x14ac:dyDescent="0.25">
      <c r="A144" s="10" t="s">
        <v>83</v>
      </c>
      <c r="B144" s="10" t="s">
        <v>210</v>
      </c>
      <c r="C144" s="10">
        <v>39</v>
      </c>
    </row>
    <row r="145" spans="1:3" ht="15.75" x14ac:dyDescent="0.25">
      <c r="A145" s="10" t="s">
        <v>83</v>
      </c>
      <c r="B145" s="10" t="s">
        <v>213</v>
      </c>
      <c r="C145" s="10">
        <v>11</v>
      </c>
    </row>
    <row r="146" spans="1:3" ht="15.75" x14ac:dyDescent="0.25">
      <c r="A146" s="10" t="s">
        <v>83</v>
      </c>
      <c r="B146" s="10" t="s">
        <v>215</v>
      </c>
      <c r="C146" s="10">
        <v>8</v>
      </c>
    </row>
    <row r="147" spans="1:3" ht="15.75" x14ac:dyDescent="0.25">
      <c r="A147" s="10" t="s">
        <v>83</v>
      </c>
      <c r="B147" s="10" t="s">
        <v>223</v>
      </c>
      <c r="C147" s="10">
        <v>1</v>
      </c>
    </row>
    <row r="148" spans="1:3" ht="15.75" x14ac:dyDescent="0.25">
      <c r="A148" s="10" t="s">
        <v>83</v>
      </c>
      <c r="B148" s="10" t="s">
        <v>226</v>
      </c>
      <c r="C148" s="10">
        <v>508</v>
      </c>
    </row>
    <row r="149" spans="1:3" ht="15.75" x14ac:dyDescent="0.25">
      <c r="A149" s="10" t="s">
        <v>83</v>
      </c>
      <c r="B149" s="10" t="s">
        <v>227</v>
      </c>
      <c r="C149" s="10">
        <v>25</v>
      </c>
    </row>
    <row r="150" spans="1:3" ht="15.75" x14ac:dyDescent="0.25">
      <c r="A150" s="10" t="s">
        <v>83</v>
      </c>
      <c r="B150" s="10" t="s">
        <v>198</v>
      </c>
      <c r="C150" s="10">
        <v>4</v>
      </c>
    </row>
    <row r="151" spans="1:3" ht="15.75" x14ac:dyDescent="0.25">
      <c r="A151" s="10" t="s">
        <v>97</v>
      </c>
      <c r="B151" s="10" t="s">
        <v>226</v>
      </c>
      <c r="C151" s="10">
        <v>126</v>
      </c>
    </row>
    <row r="152" spans="1:3" ht="15.75" x14ac:dyDescent="0.25">
      <c r="A152" s="10" t="s">
        <v>97</v>
      </c>
      <c r="B152" s="10" t="s">
        <v>227</v>
      </c>
      <c r="C152" s="10">
        <v>32</v>
      </c>
    </row>
    <row r="153" spans="1:3" ht="15.75" x14ac:dyDescent="0.25">
      <c r="A153" s="10" t="s">
        <v>98</v>
      </c>
      <c r="B153" s="10" t="s">
        <v>210</v>
      </c>
      <c r="C153" s="10">
        <v>1</v>
      </c>
    </row>
    <row r="154" spans="1:3" ht="15.75" x14ac:dyDescent="0.25">
      <c r="A154" s="10" t="s">
        <v>98</v>
      </c>
      <c r="B154" s="10" t="s">
        <v>211</v>
      </c>
      <c r="C154" s="10">
        <v>1</v>
      </c>
    </row>
    <row r="155" spans="1:3" ht="15.75" x14ac:dyDescent="0.25">
      <c r="A155" s="10" t="s">
        <v>98</v>
      </c>
      <c r="B155" s="10" t="s">
        <v>216</v>
      </c>
      <c r="C155" s="10">
        <v>2</v>
      </c>
    </row>
    <row r="156" spans="1:3" ht="15.75" x14ac:dyDescent="0.25">
      <c r="A156" s="10" t="s">
        <v>98</v>
      </c>
      <c r="B156" s="10" t="s">
        <v>217</v>
      </c>
      <c r="C156" s="10">
        <v>1</v>
      </c>
    </row>
    <row r="157" spans="1:3" ht="15.75" x14ac:dyDescent="0.25">
      <c r="A157" s="10" t="s">
        <v>98</v>
      </c>
      <c r="B157" s="10" t="s">
        <v>226</v>
      </c>
      <c r="C157" s="10">
        <v>31</v>
      </c>
    </row>
    <row r="158" spans="1:3" ht="15.75" x14ac:dyDescent="0.25">
      <c r="A158" s="10" t="s">
        <v>98</v>
      </c>
      <c r="B158" s="10" t="s">
        <v>227</v>
      </c>
      <c r="C158" s="10">
        <v>24</v>
      </c>
    </row>
    <row r="159" spans="1:3" ht="15.75" x14ac:dyDescent="0.25">
      <c r="A159" s="10" t="s">
        <v>98</v>
      </c>
      <c r="B159" s="10" t="s">
        <v>228</v>
      </c>
      <c r="C159" s="10">
        <v>3</v>
      </c>
    </row>
    <row r="160" spans="1:3" ht="15.75" x14ac:dyDescent="0.25">
      <c r="A160" s="10" t="s">
        <v>99</v>
      </c>
      <c r="B160" s="10" t="s">
        <v>210</v>
      </c>
      <c r="C160" s="10">
        <v>1</v>
      </c>
    </row>
    <row r="161" spans="1:3" ht="15.75" x14ac:dyDescent="0.25">
      <c r="A161" s="10" t="s">
        <v>99</v>
      </c>
      <c r="B161" s="10" t="s">
        <v>216</v>
      </c>
      <c r="C161" s="10">
        <v>3</v>
      </c>
    </row>
    <row r="162" spans="1:3" ht="15.75" x14ac:dyDescent="0.25">
      <c r="A162" s="10" t="s">
        <v>99</v>
      </c>
      <c r="B162" s="10" t="s">
        <v>217</v>
      </c>
      <c r="C162" s="10">
        <v>2</v>
      </c>
    </row>
    <row r="163" spans="1:3" ht="15.75" x14ac:dyDescent="0.25">
      <c r="A163" s="10" t="s">
        <v>99</v>
      </c>
      <c r="B163" s="10" t="s">
        <v>226</v>
      </c>
      <c r="C163" s="10">
        <v>47</v>
      </c>
    </row>
    <row r="164" spans="1:3" ht="15.75" x14ac:dyDescent="0.25">
      <c r="A164" s="10" t="s">
        <v>99</v>
      </c>
      <c r="B164" s="10" t="s">
        <v>227</v>
      </c>
      <c r="C164" s="10">
        <v>31</v>
      </c>
    </row>
    <row r="165" spans="1:3" ht="15.75" x14ac:dyDescent="0.25">
      <c r="A165" s="10" t="s">
        <v>111</v>
      </c>
      <c r="B165" s="10"/>
      <c r="C165" s="10">
        <f>SUBTOTAL(109,C11:C164)</f>
        <v>4214</v>
      </c>
    </row>
  </sheetData>
  <mergeCells count="1">
    <mergeCell ref="F1:I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Novo acceso grao_global</vt:lpstr>
      <vt:lpstr>Novo acceso grao_demanda</vt:lpstr>
      <vt:lpstr>Novo acceso grao_procedencia</vt:lpstr>
      <vt:lpstr>Novo acceso grao_vías_global</vt:lpstr>
      <vt:lpstr>Novo acceso grao á titulac.</vt:lpstr>
      <vt:lpstr>Novo acceso grao_vías acceso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2025-12-02T09:38:59Z</dcterms:created>
  <dcterms:modified xsi:type="dcterms:W3CDTF">2025-12-23T08:32:51Z</dcterms:modified>
</cp:coreProperties>
</file>