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E70EA553-1C05-4FE8-9672-40BF91C047B4}" xr6:coauthVersionLast="47" xr6:coauthVersionMax="47" xr10:uidLastSave="{00000000-0000-0000-0000-000000000000}"/>
  <bookViews>
    <workbookView xWindow="-120" yWindow="-120" windowWidth="29040" windowHeight="15720" activeTab="1" xr2:uid="{E3E9E443-FB8A-4422-9B57-52D65861B570}"/>
  </bookViews>
  <sheets>
    <sheet name="PDI_SEXENIOS" sheetId="1" r:id="rId1"/>
    <sheet name="PDI_DOUTOR" sheetId="4" r:id="rId2"/>
    <sheet name="Sexenios_Evolución" sheetId="6" r:id="rId3"/>
  </sheets>
  <externalReferences>
    <externalReference r:id="rId4"/>
    <externalReference r:id="rId5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4" l="1"/>
  <c r="F36" i="4"/>
  <c r="C36" i="4"/>
  <c r="B36" i="4"/>
  <c r="K35" i="4"/>
  <c r="J35" i="4"/>
  <c r="H35" i="4"/>
  <c r="D35" i="4"/>
  <c r="E35" i="4" s="1"/>
  <c r="J34" i="4"/>
  <c r="H34" i="4"/>
  <c r="D34" i="4"/>
  <c r="E34" i="4" s="1"/>
  <c r="K33" i="4"/>
  <c r="J33" i="4"/>
  <c r="H33" i="4"/>
  <c r="D33" i="4"/>
  <c r="E33" i="4" s="1"/>
  <c r="K32" i="4"/>
  <c r="J32" i="4"/>
  <c r="H32" i="4"/>
  <c r="D32" i="4"/>
  <c r="E32" i="4" s="1"/>
  <c r="K31" i="4"/>
  <c r="J31" i="4"/>
  <c r="H31" i="4"/>
  <c r="D31" i="4"/>
  <c r="E31" i="4" s="1"/>
  <c r="K30" i="4"/>
  <c r="J30" i="4"/>
  <c r="H30" i="4"/>
  <c r="I30" i="4" s="1"/>
  <c r="D30" i="4"/>
  <c r="E30" i="4" s="1"/>
  <c r="K29" i="4"/>
  <c r="J29" i="4"/>
  <c r="H29" i="4"/>
  <c r="D29" i="4"/>
  <c r="E29" i="4" s="1"/>
  <c r="K28" i="4"/>
  <c r="J28" i="4"/>
  <c r="H28" i="4"/>
  <c r="D28" i="4"/>
  <c r="J27" i="4"/>
  <c r="H27" i="4"/>
  <c r="I27" i="4" s="1"/>
  <c r="D27" i="4"/>
  <c r="E27" i="4" s="1"/>
  <c r="K36" i="4" l="1"/>
  <c r="L32" i="4"/>
  <c r="D36" i="4"/>
  <c r="L28" i="4"/>
  <c r="L33" i="4"/>
  <c r="I33" i="4"/>
  <c r="L29" i="4"/>
  <c r="L34" i="4"/>
  <c r="L35" i="4"/>
  <c r="L31" i="4"/>
  <c r="E36" i="4"/>
  <c r="J36" i="4"/>
  <c r="L27" i="4"/>
  <c r="L30" i="4"/>
  <c r="E28" i="4"/>
  <c r="H36" i="4"/>
  <c r="L36" i="4" s="1"/>
  <c r="I28" i="4"/>
  <c r="I31" i="4"/>
  <c r="I34" i="4"/>
  <c r="I29" i="4"/>
  <c r="I32" i="4"/>
  <c r="I35" i="4"/>
  <c r="H25" i="1"/>
  <c r="E25" i="1"/>
  <c r="D25" i="1"/>
  <c r="C25" i="1"/>
  <c r="B25" i="1"/>
  <c r="G24" i="1"/>
  <c r="F24" i="1"/>
  <c r="G23" i="1"/>
  <c r="F23" i="1"/>
  <c r="G22" i="1"/>
  <c r="F22" i="1"/>
  <c r="G21" i="1"/>
  <c r="F21" i="1"/>
  <c r="G20" i="1"/>
  <c r="G25" i="1" s="1"/>
  <c r="F20" i="1"/>
  <c r="F25" i="1" s="1"/>
  <c r="H15" i="1"/>
  <c r="E15" i="1"/>
  <c r="D15" i="1"/>
  <c r="C15" i="1"/>
  <c r="G15" i="1" s="1"/>
  <c r="B15" i="1"/>
  <c r="G14" i="1"/>
  <c r="F14" i="1"/>
  <c r="G13" i="1"/>
  <c r="F13" i="1"/>
  <c r="G12" i="1"/>
  <c r="F12" i="1"/>
  <c r="G11" i="1"/>
  <c r="F11" i="1"/>
  <c r="G10" i="1"/>
  <c r="F10" i="1"/>
  <c r="G9" i="1"/>
  <c r="F9" i="1"/>
  <c r="F15" i="1" s="1"/>
  <c r="I36" i="4" l="1"/>
  <c r="G21" i="4"/>
  <c r="F21" i="4"/>
  <c r="C21" i="4"/>
  <c r="B21" i="4"/>
  <c r="H20" i="4"/>
  <c r="I20" i="4" s="1"/>
  <c r="D20" i="4"/>
  <c r="H19" i="4"/>
  <c r="D19" i="4"/>
  <c r="H18" i="4"/>
  <c r="I18" i="4" s="1"/>
  <c r="D18" i="4"/>
  <c r="H17" i="4"/>
  <c r="I17" i="4" s="1"/>
  <c r="D17" i="4"/>
  <c r="E17" i="4" s="1"/>
  <c r="H16" i="4"/>
  <c r="I16" i="4" s="1"/>
  <c r="D16" i="4"/>
  <c r="H15" i="4"/>
  <c r="I15" i="4" s="1"/>
  <c r="D15" i="4"/>
  <c r="H14" i="4"/>
  <c r="I14" i="4" s="1"/>
  <c r="D14" i="4"/>
  <c r="J14" i="4" s="1"/>
  <c r="H13" i="4"/>
  <c r="I13" i="4" s="1"/>
  <c r="D13" i="4"/>
  <c r="H12" i="4"/>
  <c r="I12" i="4" s="1"/>
  <c r="D12" i="4"/>
  <c r="E12" i="4" s="1"/>
  <c r="H11" i="4"/>
  <c r="D11" i="4"/>
  <c r="J12" i="4" l="1"/>
  <c r="M12" i="4" s="1"/>
  <c r="J17" i="4"/>
  <c r="M17" i="4" s="1"/>
  <c r="H21" i="4"/>
  <c r="I21" i="4" s="1"/>
  <c r="L14" i="4"/>
  <c r="K14" i="4"/>
  <c r="M14" i="4"/>
  <c r="E20" i="4"/>
  <c r="E15" i="4"/>
  <c r="L12" i="4"/>
  <c r="L17" i="4"/>
  <c r="J20" i="4"/>
  <c r="J15" i="4"/>
  <c r="E13" i="4"/>
  <c r="E18" i="4"/>
  <c r="J13" i="4"/>
  <c r="M13" i="4" s="1"/>
  <c r="J18" i="4"/>
  <c r="E11" i="4"/>
  <c r="E16" i="4"/>
  <c r="D21" i="4"/>
  <c r="I11" i="4"/>
  <c r="J11" i="4"/>
  <c r="M11" i="4" s="1"/>
  <c r="J16" i="4"/>
  <c r="E14" i="4"/>
  <c r="E19" i="4"/>
  <c r="J19" i="4"/>
  <c r="K12" i="4" l="1"/>
  <c r="K17" i="4"/>
  <c r="L15" i="4"/>
  <c r="K15" i="4"/>
  <c r="L20" i="4"/>
  <c r="K20" i="4"/>
  <c r="L19" i="4"/>
  <c r="K19" i="4"/>
  <c r="M19" i="4"/>
  <c r="L16" i="4"/>
  <c r="K16" i="4"/>
  <c r="M16" i="4"/>
  <c r="L11" i="4"/>
  <c r="K11" i="4"/>
  <c r="M15" i="4"/>
  <c r="J21" i="4"/>
  <c r="M21" i="4" s="1"/>
  <c r="L18" i="4"/>
  <c r="K18" i="4"/>
  <c r="E21" i="4"/>
  <c r="L13" i="4"/>
  <c r="K13" i="4"/>
  <c r="M20" i="4"/>
  <c r="M18" i="4"/>
  <c r="L21" i="4" l="1"/>
  <c r="K21" i="4"/>
  <c r="H46" i="1" l="1"/>
  <c r="H37" i="1"/>
  <c r="E46" i="1" l="1"/>
  <c r="D46" i="1"/>
  <c r="C46" i="1"/>
  <c r="B46" i="1"/>
  <c r="G45" i="1"/>
  <c r="F45" i="1"/>
  <c r="G44" i="1"/>
  <c r="F44" i="1"/>
  <c r="G43" i="1"/>
  <c r="F43" i="1"/>
  <c r="G42" i="1"/>
  <c r="F42" i="1"/>
  <c r="G41" i="1"/>
  <c r="F41" i="1"/>
  <c r="E37" i="1"/>
  <c r="D37" i="1"/>
  <c r="C37" i="1"/>
  <c r="B37" i="1"/>
  <c r="G36" i="1"/>
  <c r="F36" i="1"/>
  <c r="G35" i="1"/>
  <c r="F35" i="1"/>
  <c r="G34" i="1"/>
  <c r="F34" i="1"/>
  <c r="G33" i="1"/>
  <c r="F33" i="1"/>
  <c r="G32" i="1"/>
  <c r="F32" i="1"/>
  <c r="G31" i="1"/>
  <c r="F31" i="1"/>
  <c r="G72" i="4"/>
  <c r="F72" i="4"/>
  <c r="C72" i="4"/>
  <c r="B72" i="4"/>
  <c r="K71" i="4"/>
  <c r="J71" i="4"/>
  <c r="H71" i="4"/>
  <c r="D71" i="4"/>
  <c r="E71" i="4" s="1"/>
  <c r="J70" i="4"/>
  <c r="H70" i="4"/>
  <c r="I70" i="4" s="1"/>
  <c r="D70" i="4"/>
  <c r="K69" i="4"/>
  <c r="J69" i="4"/>
  <c r="H69" i="4"/>
  <c r="I69" i="4" s="1"/>
  <c r="D69" i="4"/>
  <c r="E69" i="4" s="1"/>
  <c r="K68" i="4"/>
  <c r="J68" i="4"/>
  <c r="H68" i="4"/>
  <c r="D68" i="4"/>
  <c r="E68" i="4" s="1"/>
  <c r="K67" i="4"/>
  <c r="J67" i="4"/>
  <c r="H67" i="4"/>
  <c r="D67" i="4"/>
  <c r="E67" i="4" s="1"/>
  <c r="K66" i="4"/>
  <c r="J66" i="4"/>
  <c r="H66" i="4"/>
  <c r="D66" i="4"/>
  <c r="E66" i="4" s="1"/>
  <c r="K65" i="4"/>
  <c r="J65" i="4"/>
  <c r="H65" i="4"/>
  <c r="I65" i="4" s="1"/>
  <c r="D65" i="4"/>
  <c r="J64" i="4"/>
  <c r="H64" i="4"/>
  <c r="I64" i="4" s="1"/>
  <c r="D64" i="4"/>
  <c r="E64" i="4" s="1"/>
  <c r="G58" i="4"/>
  <c r="F58" i="4"/>
  <c r="C58" i="4"/>
  <c r="B58" i="4"/>
  <c r="H57" i="4"/>
  <c r="I57" i="4" s="1"/>
  <c r="D57" i="4"/>
  <c r="H56" i="4"/>
  <c r="D56" i="4"/>
  <c r="H55" i="4"/>
  <c r="J55" i="4" s="1"/>
  <c r="M55" i="4" s="1"/>
  <c r="H54" i="4"/>
  <c r="I54" i="4" s="1"/>
  <c r="D54" i="4"/>
  <c r="H53" i="4"/>
  <c r="J53" i="4" s="1"/>
  <c r="H52" i="4"/>
  <c r="I52" i="4" s="1"/>
  <c r="D52" i="4"/>
  <c r="H51" i="4"/>
  <c r="I51" i="4" s="1"/>
  <c r="D51" i="4"/>
  <c r="E51" i="4" s="1"/>
  <c r="H50" i="4"/>
  <c r="I50" i="4" s="1"/>
  <c r="D50" i="4"/>
  <c r="H49" i="4"/>
  <c r="I49" i="4" s="1"/>
  <c r="D49" i="4"/>
  <c r="H48" i="4"/>
  <c r="I48" i="4" s="1"/>
  <c r="D48" i="4"/>
  <c r="G106" i="4"/>
  <c r="F106" i="4"/>
  <c r="H106" i="4" s="1"/>
  <c r="C106" i="4"/>
  <c r="B106" i="4"/>
  <c r="K105" i="4"/>
  <c r="J105" i="4"/>
  <c r="H105" i="4"/>
  <c r="D105" i="4"/>
  <c r="E105" i="4" s="1"/>
  <c r="K104" i="4"/>
  <c r="J104" i="4"/>
  <c r="H104" i="4"/>
  <c r="I104" i="4" s="1"/>
  <c r="D104" i="4"/>
  <c r="E104" i="4" s="1"/>
  <c r="K103" i="4"/>
  <c r="J103" i="4"/>
  <c r="H103" i="4"/>
  <c r="I103" i="4" s="1"/>
  <c r="D103" i="4"/>
  <c r="E103" i="4" s="1"/>
  <c r="K102" i="4"/>
  <c r="J102" i="4"/>
  <c r="H102" i="4"/>
  <c r="D102" i="4"/>
  <c r="E102" i="4" s="1"/>
  <c r="K101" i="4"/>
  <c r="J101" i="4"/>
  <c r="H101" i="4"/>
  <c r="D101" i="4"/>
  <c r="E101" i="4" s="1"/>
  <c r="K100" i="4"/>
  <c r="J100" i="4"/>
  <c r="H100" i="4"/>
  <c r="I100" i="4" s="1"/>
  <c r="D100" i="4"/>
  <c r="E100" i="4" s="1"/>
  <c r="J99" i="4"/>
  <c r="H99" i="4"/>
  <c r="I99" i="4" s="1"/>
  <c r="D99" i="4"/>
  <c r="L99" i="4" s="1"/>
  <c r="K98" i="4"/>
  <c r="J98" i="4"/>
  <c r="H98" i="4"/>
  <c r="I98" i="4" s="1"/>
  <c r="D98" i="4"/>
  <c r="E98" i="4" s="1"/>
  <c r="J97" i="4"/>
  <c r="H97" i="4"/>
  <c r="I97" i="4" s="1"/>
  <c r="D97" i="4"/>
  <c r="G92" i="4"/>
  <c r="F92" i="4"/>
  <c r="C92" i="4"/>
  <c r="B92" i="4"/>
  <c r="H91" i="4"/>
  <c r="I91" i="4" s="1"/>
  <c r="D91" i="4"/>
  <c r="H90" i="4"/>
  <c r="D90" i="4"/>
  <c r="H89" i="4"/>
  <c r="I89" i="4" s="1"/>
  <c r="D89" i="4"/>
  <c r="E89" i="4" s="1"/>
  <c r="H88" i="4"/>
  <c r="I88" i="4" s="1"/>
  <c r="D88" i="4"/>
  <c r="H87" i="4"/>
  <c r="I87" i="4" s="1"/>
  <c r="D87" i="4"/>
  <c r="H86" i="4"/>
  <c r="I86" i="4" s="1"/>
  <c r="D86" i="4"/>
  <c r="H85" i="4"/>
  <c r="I85" i="4" s="1"/>
  <c r="D85" i="4"/>
  <c r="E85" i="4" s="1"/>
  <c r="H84" i="4"/>
  <c r="I84" i="4" s="1"/>
  <c r="D84" i="4"/>
  <c r="H83" i="4"/>
  <c r="I83" i="4" s="1"/>
  <c r="D83" i="4"/>
  <c r="H82" i="4"/>
  <c r="I82" i="4" s="1"/>
  <c r="D82" i="4"/>
  <c r="F46" i="1" l="1"/>
  <c r="G46" i="1"/>
  <c r="F37" i="1"/>
  <c r="G37" i="1"/>
  <c r="J50" i="4"/>
  <c r="M50" i="4" s="1"/>
  <c r="H92" i="4"/>
  <c r="I92" i="4" s="1"/>
  <c r="L71" i="4"/>
  <c r="L66" i="4"/>
  <c r="K72" i="4"/>
  <c r="D58" i="4"/>
  <c r="E58" i="4" s="1"/>
  <c r="J84" i="4"/>
  <c r="L84" i="4" s="1"/>
  <c r="J90" i="4"/>
  <c r="L90" i="4" s="1"/>
  <c r="L65" i="4"/>
  <c r="H58" i="4"/>
  <c r="I58" i="4" s="1"/>
  <c r="I53" i="4"/>
  <c r="I71" i="4"/>
  <c r="L64" i="4"/>
  <c r="I55" i="4"/>
  <c r="L68" i="4"/>
  <c r="I66" i="4"/>
  <c r="L67" i="4"/>
  <c r="L69" i="4"/>
  <c r="J72" i="4"/>
  <c r="E50" i="4"/>
  <c r="L70" i="4"/>
  <c r="K53" i="4"/>
  <c r="M53" i="4"/>
  <c r="L53" i="4"/>
  <c r="E57" i="4"/>
  <c r="E49" i="4"/>
  <c r="E52" i="4"/>
  <c r="K55" i="4"/>
  <c r="I68" i="4"/>
  <c r="E70" i="4"/>
  <c r="L55" i="4"/>
  <c r="E65" i="4"/>
  <c r="E54" i="4"/>
  <c r="J57" i="4"/>
  <c r="M57" i="4" s="1"/>
  <c r="D72" i="4"/>
  <c r="E72" i="4" s="1"/>
  <c r="J49" i="4"/>
  <c r="M49" i="4" s="1"/>
  <c r="J52" i="4"/>
  <c r="M52" i="4" s="1"/>
  <c r="I67" i="4"/>
  <c r="J56" i="4"/>
  <c r="M56" i="4" s="1"/>
  <c r="H72" i="4"/>
  <c r="I72" i="4" s="1"/>
  <c r="J48" i="4"/>
  <c r="J51" i="4"/>
  <c r="E48" i="4"/>
  <c r="E56" i="4"/>
  <c r="J54" i="4"/>
  <c r="M54" i="4" s="1"/>
  <c r="J88" i="4"/>
  <c r="L88" i="4" s="1"/>
  <c r="J83" i="4"/>
  <c r="M83" i="4" s="1"/>
  <c r="L102" i="4"/>
  <c r="I102" i="4"/>
  <c r="J87" i="4"/>
  <c r="K87" i="4" s="1"/>
  <c r="L101" i="4"/>
  <c r="E84" i="4"/>
  <c r="L105" i="4"/>
  <c r="J91" i="4"/>
  <c r="L91" i="4" s="1"/>
  <c r="D92" i="4"/>
  <c r="E83" i="4"/>
  <c r="J86" i="4"/>
  <c r="L86" i="4" s="1"/>
  <c r="E87" i="4"/>
  <c r="D106" i="4"/>
  <c r="E106" i="4" s="1"/>
  <c r="E82" i="4"/>
  <c r="J85" i="4"/>
  <c r="M85" i="4" s="1"/>
  <c r="E86" i="4"/>
  <c r="K106" i="4"/>
  <c r="I106" i="4"/>
  <c r="L98" i="4"/>
  <c r="E97" i="4"/>
  <c r="L100" i="4"/>
  <c r="I101" i="4"/>
  <c r="L104" i="4"/>
  <c r="I105" i="4"/>
  <c r="J106" i="4"/>
  <c r="E99" i="4"/>
  <c r="L103" i="4"/>
  <c r="L97" i="4"/>
  <c r="K85" i="4"/>
  <c r="K84" i="4"/>
  <c r="J89" i="4"/>
  <c r="E91" i="4"/>
  <c r="J82" i="4"/>
  <c r="E90" i="4"/>
  <c r="M84" i="4" l="1"/>
  <c r="L50" i="4"/>
  <c r="K50" i="4"/>
  <c r="J92" i="4"/>
  <c r="J58" i="4"/>
  <c r="M58" i="4" s="1"/>
  <c r="K90" i="4"/>
  <c r="M90" i="4"/>
  <c r="L83" i="4"/>
  <c r="K83" i="4"/>
  <c r="K88" i="4"/>
  <c r="M88" i="4"/>
  <c r="L51" i="4"/>
  <c r="K51" i="4"/>
  <c r="M51" i="4"/>
  <c r="L48" i="4"/>
  <c r="K48" i="4"/>
  <c r="M48" i="4"/>
  <c r="L72" i="4"/>
  <c r="L52" i="4"/>
  <c r="K52" i="4"/>
  <c r="L57" i="4"/>
  <c r="K57" i="4"/>
  <c r="L56" i="4"/>
  <c r="K56" i="4"/>
  <c r="L49" i="4"/>
  <c r="K49" i="4"/>
  <c r="L54" i="4"/>
  <c r="K54" i="4"/>
  <c r="L87" i="4"/>
  <c r="M87" i="4"/>
  <c r="M86" i="4"/>
  <c r="K86" i="4"/>
  <c r="M92" i="4"/>
  <c r="L92" i="4"/>
  <c r="K92" i="4"/>
  <c r="L85" i="4"/>
  <c r="E92" i="4"/>
  <c r="L106" i="4"/>
  <c r="K91" i="4"/>
  <c r="M91" i="4"/>
  <c r="K82" i="4"/>
  <c r="M82" i="4"/>
  <c r="L82" i="4"/>
  <c r="L89" i="4"/>
  <c r="K89" i="4"/>
  <c r="M89" i="4"/>
  <c r="L58" i="4" l="1"/>
  <c r="K58" i="4"/>
  <c r="H71" i="1"/>
  <c r="H60" i="1" l="1"/>
  <c r="H128" i="1" l="1"/>
  <c r="H139" i="1"/>
  <c r="H105" i="1"/>
  <c r="H116" i="1"/>
  <c r="H82" i="1"/>
  <c r="H93" i="1"/>
  <c r="G166" i="4"/>
  <c r="H166" i="4" s="1"/>
  <c r="E166" i="4"/>
  <c r="H165" i="4"/>
  <c r="J165" i="4" s="1"/>
  <c r="M165" i="4" s="1"/>
  <c r="H164" i="4"/>
  <c r="J164" i="4" s="1"/>
  <c r="M164" i="4" s="1"/>
  <c r="E164" i="4"/>
  <c r="H163" i="4"/>
  <c r="J163" i="4" s="1"/>
  <c r="M163" i="4" s="1"/>
  <c r="E163" i="4"/>
  <c r="H162" i="4"/>
  <c r="J162" i="4" s="1"/>
  <c r="M162" i="4" s="1"/>
  <c r="E162" i="4"/>
  <c r="H161" i="4"/>
  <c r="J161" i="4" s="1"/>
  <c r="M161" i="4" s="1"/>
  <c r="E161" i="4"/>
  <c r="H160" i="4"/>
  <c r="J160" i="4" s="1"/>
  <c r="M160" i="4" s="1"/>
  <c r="E160" i="4"/>
  <c r="J159" i="4"/>
  <c r="L159" i="4" s="1"/>
  <c r="I159" i="4"/>
  <c r="H158" i="4"/>
  <c r="I158" i="4" s="1"/>
  <c r="E158" i="4"/>
  <c r="H157" i="4"/>
  <c r="J157" i="4" s="1"/>
  <c r="M157" i="4" s="1"/>
  <c r="E157" i="4"/>
  <c r="H156" i="4"/>
  <c r="I156" i="4" s="1"/>
  <c r="E156" i="4"/>
  <c r="J147" i="4"/>
  <c r="K147" i="4" s="1"/>
  <c r="I147" i="4"/>
  <c r="E147" i="4"/>
  <c r="M146" i="4"/>
  <c r="L146" i="4"/>
  <c r="K146" i="4"/>
  <c r="H146" i="4"/>
  <c r="I146" i="4" s="1"/>
  <c r="M145" i="4"/>
  <c r="L145" i="4"/>
  <c r="K145" i="4"/>
  <c r="H145" i="4"/>
  <c r="I145" i="4" s="1"/>
  <c r="E145" i="4"/>
  <c r="M144" i="4"/>
  <c r="L144" i="4"/>
  <c r="K144" i="4"/>
  <c r="H144" i="4"/>
  <c r="I144" i="4" s="1"/>
  <c r="E144" i="4"/>
  <c r="M143" i="4"/>
  <c r="L143" i="4"/>
  <c r="K143" i="4"/>
  <c r="H143" i="4"/>
  <c r="I143" i="4" s="1"/>
  <c r="E143" i="4"/>
  <c r="M142" i="4"/>
  <c r="L142" i="4"/>
  <c r="K142" i="4"/>
  <c r="H142" i="4"/>
  <c r="I142" i="4" s="1"/>
  <c r="E142" i="4"/>
  <c r="M141" i="4"/>
  <c r="L141" i="4"/>
  <c r="K141" i="4"/>
  <c r="H141" i="4"/>
  <c r="I141" i="4" s="1"/>
  <c r="E141" i="4"/>
  <c r="M140" i="4"/>
  <c r="L140" i="4"/>
  <c r="K140" i="4"/>
  <c r="H140" i="4"/>
  <c r="I140" i="4" s="1"/>
  <c r="E140" i="4"/>
  <c r="M139" i="4"/>
  <c r="L139" i="4"/>
  <c r="K139" i="4"/>
  <c r="H139" i="4"/>
  <c r="I139" i="4" s="1"/>
  <c r="E139" i="4"/>
  <c r="M138" i="4"/>
  <c r="L138" i="4"/>
  <c r="K138" i="4"/>
  <c r="H138" i="4"/>
  <c r="I138" i="4" s="1"/>
  <c r="E138" i="4"/>
  <c r="E115" i="4"/>
  <c r="I115" i="4"/>
  <c r="J115" i="4"/>
  <c r="L115" i="4" s="1"/>
  <c r="E116" i="4"/>
  <c r="I116" i="4"/>
  <c r="J116" i="4"/>
  <c r="M116" i="4" s="1"/>
  <c r="E117" i="4"/>
  <c r="I117" i="4"/>
  <c r="J117" i="4"/>
  <c r="L117" i="4" s="1"/>
  <c r="E118" i="4"/>
  <c r="I118" i="4"/>
  <c r="J118" i="4"/>
  <c r="L118" i="4" s="1"/>
  <c r="E119" i="4"/>
  <c r="J119" i="4"/>
  <c r="M119" i="4" s="1"/>
  <c r="E120" i="4"/>
  <c r="I120" i="4"/>
  <c r="J120" i="4"/>
  <c r="K120" i="4" s="1"/>
  <c r="E121" i="4"/>
  <c r="J121" i="4"/>
  <c r="L121" i="4" s="1"/>
  <c r="E122" i="4"/>
  <c r="I122" i="4"/>
  <c r="J122" i="4"/>
  <c r="K122" i="4" s="1"/>
  <c r="E123" i="4"/>
  <c r="I123" i="4"/>
  <c r="J123" i="4"/>
  <c r="L123" i="4" s="1"/>
  <c r="I124" i="4"/>
  <c r="J124" i="4"/>
  <c r="M124" i="4" s="1"/>
  <c r="B125" i="4"/>
  <c r="C125" i="4"/>
  <c r="D125" i="4"/>
  <c r="F125" i="4"/>
  <c r="G125" i="4"/>
  <c r="H125" i="4"/>
  <c r="I157" i="4" l="1"/>
  <c r="J158" i="4"/>
  <c r="L158" i="4" s="1"/>
  <c r="I163" i="4"/>
  <c r="K159" i="4"/>
  <c r="J156" i="4"/>
  <c r="L156" i="4" s="1"/>
  <c r="L147" i="4"/>
  <c r="L116" i="4"/>
  <c r="K115" i="4"/>
  <c r="M159" i="4"/>
  <c r="I161" i="4"/>
  <c r="I162" i="4"/>
  <c r="I160" i="4"/>
  <c r="I164" i="4"/>
  <c r="K161" i="4"/>
  <c r="L161" i="4"/>
  <c r="L160" i="4"/>
  <c r="K160" i="4"/>
  <c r="L164" i="4"/>
  <c r="K164" i="4"/>
  <c r="L157" i="4"/>
  <c r="K157" i="4"/>
  <c r="K163" i="4"/>
  <c r="L163" i="4"/>
  <c r="L162" i="4"/>
  <c r="K162" i="4"/>
  <c r="K165" i="4"/>
  <c r="L165" i="4"/>
  <c r="J166" i="4"/>
  <c r="M166" i="4" s="1"/>
  <c r="I166" i="4"/>
  <c r="I165" i="4"/>
  <c r="K123" i="4"/>
  <c r="M122" i="4"/>
  <c r="K116" i="4"/>
  <c r="M115" i="4"/>
  <c r="L122" i="4"/>
  <c r="M121" i="4"/>
  <c r="M118" i="4"/>
  <c r="K117" i="4"/>
  <c r="M147" i="4"/>
  <c r="E125" i="4"/>
  <c r="L124" i="4"/>
  <c r="I125" i="4"/>
  <c r="M123" i="4"/>
  <c r="K121" i="4"/>
  <c r="L119" i="4"/>
  <c r="K118" i="4"/>
  <c r="M117" i="4"/>
  <c r="K124" i="4"/>
  <c r="M120" i="4"/>
  <c r="K119" i="4"/>
  <c r="J125" i="4"/>
  <c r="L125" i="4" s="1"/>
  <c r="L120" i="4"/>
  <c r="K158" i="4" l="1"/>
  <c r="M158" i="4"/>
  <c r="K156" i="4"/>
  <c r="M156" i="4"/>
  <c r="L166" i="4"/>
  <c r="K166" i="4"/>
  <c r="K125" i="4"/>
  <c r="M125" i="4"/>
</calcChain>
</file>

<file path=xl/sharedStrings.xml><?xml version="1.0" encoding="utf-8"?>
<sst xmlns="http://schemas.openxmlformats.org/spreadsheetml/2006/main" count="488" uniqueCount="91">
  <si>
    <t>Unidade de Análises e Programas</t>
  </si>
  <si>
    <t>Fonte: Meta4</t>
  </si>
  <si>
    <t>Total</t>
  </si>
  <si>
    <t>Axudante doutor/a</t>
  </si>
  <si>
    <t>Catedrático/a de Escola Universitaria</t>
  </si>
  <si>
    <t>Catedrático/a de Universidade</t>
  </si>
  <si>
    <t>Interino/a</t>
  </si>
  <si>
    <t>Lector/a</t>
  </si>
  <si>
    <t>Profesor/a contratado/a doutor/a</t>
  </si>
  <si>
    <t>Profesor/a titular de Escola Universitaria</t>
  </si>
  <si>
    <t>Profesor/a titular de Universidade</t>
  </si>
  <si>
    <t>Profesorado asociado</t>
  </si>
  <si>
    <t>Profesorado emérito</t>
  </si>
  <si>
    <t>% Doutores/as Uvigo
sobre Doutores/as total</t>
  </si>
  <si>
    <t>PDI doutor/a por categoría e sexo doutorado/a pola Uvigo si/non</t>
  </si>
  <si>
    <t>Doutores/as pola UVigo</t>
  </si>
  <si>
    <t>Doutores/as fóra da Uvigo</t>
  </si>
  <si>
    <t>Total
doutores/as</t>
  </si>
  <si>
    <t>Homes</t>
  </si>
  <si>
    <t>Mulleres</t>
  </si>
  <si>
    <t>% Mulleres</t>
  </si>
  <si>
    <t>PDI con sexenios e sexenios posibles.
Só servizo activo</t>
  </si>
  <si>
    <t>Total
sexenios</t>
  </si>
  <si>
    <t>Total
sexenios
posibles</t>
  </si>
  <si>
    <t>Sexenios</t>
  </si>
  <si>
    <t>Sexenios posibles</t>
  </si>
  <si>
    <t>Sexenios e sexenios posibles por rama. Só servizo activo</t>
  </si>
  <si>
    <t>Artes e Humanidades</t>
  </si>
  <si>
    <t>Ciencias</t>
  </si>
  <si>
    <t>Ciencias da Saúde</t>
  </si>
  <si>
    <t>Ciencias Sociais e Xurídicas</t>
  </si>
  <si>
    <t>Enxeñaría e Arquitectura</t>
  </si>
  <si>
    <t>Profesorado Emérito</t>
  </si>
  <si>
    <t>Sexenios e sexenios posibles por rama.
Só servizo activo</t>
  </si>
  <si>
    <t>Profesorado visitante</t>
  </si>
  <si>
    <t>% Doutores/as UVIgo
sobre total Doutores/as</t>
  </si>
  <si>
    <t>PDI doutor/a por categoría, sexo e 
doutorado/a pola Uvigo si/non</t>
  </si>
  <si>
    <t>Doutores/as pola Uvigo</t>
  </si>
  <si>
    <t>Total 
doutores/as</t>
  </si>
  <si>
    <t>Emérito/a</t>
  </si>
  <si>
    <t>PDI con sexenios e sexenios posibles
Só servizo activo</t>
  </si>
  <si>
    <t>Total 
Sexenios</t>
  </si>
  <si>
    <t>Total
Sexenios posibles</t>
  </si>
  <si>
    <t>Sexenios 
posibles</t>
  </si>
  <si>
    <t>Sexenios e sexenios posibles por rama. 
Só servizo activo</t>
  </si>
  <si>
    <t>Total
sexenios posibles</t>
  </si>
  <si>
    <t>Sexenios
posibles</t>
  </si>
  <si>
    <t>ANO 2021</t>
  </si>
  <si>
    <t>ANO 2020</t>
  </si>
  <si>
    <t>ANO 2019</t>
  </si>
  <si>
    <t>PDI_SEXENIOS</t>
  </si>
  <si>
    <t>Sexenios obtidos
 no ano</t>
  </si>
  <si>
    <t>Sexenios obtidos
no ano</t>
  </si>
  <si>
    <t>Sexenios obtidos por rama</t>
  </si>
  <si>
    <t>2019</t>
  </si>
  <si>
    <t>2020</t>
  </si>
  <si>
    <t>2021</t>
  </si>
  <si>
    <t>Sexenios obtidos por categoría</t>
  </si>
  <si>
    <t>PDI_Evolución sexenios</t>
  </si>
  <si>
    <t>PDI_DOUTOR</t>
  </si>
  <si>
    <t>2022</t>
  </si>
  <si>
    <t>ANO 2022</t>
  </si>
  <si>
    <t>Profesor/a Axudante Doutor/a</t>
  </si>
  <si>
    <t>PDI con sexenios e sexenios posibles. Só servizo activo</t>
  </si>
  <si>
    <t>Lector/a de Idiomas</t>
  </si>
  <si>
    <t>Profesor/a Asociado/a</t>
  </si>
  <si>
    <t>Profesor/a Contratado/a Doutor/a</t>
  </si>
  <si>
    <t>Profesor/a Emérito/a</t>
  </si>
  <si>
    <t>Profesor/a Interino/a de substitución</t>
  </si>
  <si>
    <t>Profesor/a Titular de Escola Universitaria</t>
  </si>
  <si>
    <t>Profesor/a Titular de Universidade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</si>
  <si>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</si>
  <si>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</si>
  <si>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</si>
  <si>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% Mulleres por categoría</t>
  </si>
  <si>
    <t>Fonte: PeopleNet</t>
  </si>
  <si>
    <t>2023</t>
  </si>
  <si>
    <t>PDI doutor/a por categoría e doutorado/a 
pola Uvigo si/non</t>
  </si>
  <si>
    <t>% Doutores/as UVigo sobre Doutores/as total</t>
  </si>
  <si>
    <t>Total doutores/as</t>
  </si>
  <si>
    <t>Profesor/a permanente laboral</t>
  </si>
  <si>
    <t>ANO 2023</t>
  </si>
  <si>
    <t>PDi con sexenios e sexenios posibles</t>
  </si>
  <si>
    <t>Total sexenios</t>
  </si>
  <si>
    <t>Total sexenios posibles</t>
  </si>
  <si>
    <t>Sexenios e sexenios posibles por rama</t>
  </si>
  <si>
    <t>Sexenios obtidos no ano</t>
  </si>
  <si>
    <t>ANO 2024</t>
  </si>
  <si>
    <t>Data publicación: febreiro 2025</t>
  </si>
  <si>
    <t>PDI con sexenios e sexenios posibles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</si>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</sst>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</cellStyleXfs>
  <cellXfs count="130">
    <xf numFmtId="0" fontId="0" fillId="0" borderId="0" xfId="0"/>
    <xf numFmtId="0" fontId="5" fillId="0" borderId="2" xfId="3" applyFont="1" applyBorder="1" applyAlignment="1">
      <alignment vertical="center" wrapText="1"/>
    </xf>
    <xf numFmtId="0" fontId="5" fillId="0" borderId="2" xfId="3" applyFont="1" applyBorder="1"/>
    <xf numFmtId="0" fontId="5" fillId="0" borderId="2" xfId="3" applyFont="1" applyBorder="1" applyAlignment="1">
      <alignment wrapText="1"/>
    </xf>
    <xf numFmtId="0" fontId="5" fillId="0" borderId="2" xfId="0" applyFont="1" applyBorder="1"/>
    <xf numFmtId="0" fontId="5" fillId="0" borderId="0" xfId="3" applyFont="1"/>
    <xf numFmtId="0" fontId="5" fillId="0" borderId="0" xfId="0" applyFont="1"/>
    <xf numFmtId="0" fontId="7" fillId="3" borderId="3" xfId="2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5" xfId="0" applyBorder="1"/>
    <xf numFmtId="10" fontId="0" fillId="0" borderId="5" xfId="1" applyNumberFormat="1" applyFont="1" applyBorder="1"/>
    <xf numFmtId="0" fontId="0" fillId="0" borderId="3" xfId="0" applyBorder="1"/>
    <xf numFmtId="10" fontId="0" fillId="0" borderId="3" xfId="1" applyNumberFormat="1" applyFont="1" applyBorder="1"/>
    <xf numFmtId="0" fontId="0" fillId="3" borderId="4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10" fontId="0" fillId="0" borderId="6" xfId="1" applyNumberFormat="1" applyFont="1" applyBorder="1"/>
    <xf numFmtId="0" fontId="0" fillId="0" borderId="9" xfId="0" applyBorder="1"/>
    <xf numFmtId="0" fontId="7" fillId="4" borderId="3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3" fillId="4" borderId="4" xfId="0" applyFont="1" applyFill="1" applyBorder="1"/>
    <xf numFmtId="10" fontId="3" fillId="4" borderId="4" xfId="1" applyNumberFormat="1" applyFont="1" applyFill="1" applyBorder="1"/>
    <xf numFmtId="0" fontId="3" fillId="4" borderId="10" xfId="0" applyFont="1" applyFill="1" applyBorder="1"/>
    <xf numFmtId="0" fontId="3" fillId="3" borderId="4" xfId="0" applyFont="1" applyFill="1" applyBorder="1"/>
    <xf numFmtId="0" fontId="7" fillId="5" borderId="0" xfId="2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9" fillId="6" borderId="3" xfId="4" applyFont="1" applyBorder="1" applyAlignment="1">
      <alignment horizontal="center" vertical="center" wrapText="1"/>
    </xf>
    <xf numFmtId="0" fontId="9" fillId="6" borderId="4" xfId="4" applyFont="1" applyBorder="1" applyAlignment="1">
      <alignment horizontal="center" vertical="center"/>
    </xf>
    <xf numFmtId="0" fontId="9" fillId="6" borderId="4" xfId="4" applyFont="1" applyBorder="1" applyAlignment="1">
      <alignment horizontal="center" vertical="center" wrapText="1"/>
    </xf>
    <xf numFmtId="0" fontId="9" fillId="6" borderId="20" xfId="4" applyFont="1" applyBorder="1" applyAlignment="1">
      <alignment horizontal="center" vertical="center"/>
    </xf>
    <xf numFmtId="0" fontId="9" fillId="6" borderId="0" xfId="4" applyFont="1" applyBorder="1" applyAlignment="1">
      <alignment horizontal="center" vertical="center"/>
    </xf>
    <xf numFmtId="0" fontId="9" fillId="6" borderId="11" xfId="4" applyFont="1" applyBorder="1" applyAlignment="1">
      <alignment horizontal="center" vertical="center"/>
    </xf>
    <xf numFmtId="0" fontId="1" fillId="8" borderId="11" xfId="6" applyBorder="1"/>
    <xf numFmtId="0" fontId="1" fillId="8" borderId="12" xfId="6" applyBorder="1"/>
    <xf numFmtId="0" fontId="1" fillId="8" borderId="13" xfId="6" applyBorder="1"/>
    <xf numFmtId="10" fontId="1" fillId="8" borderId="14" xfId="6" applyNumberFormat="1" applyBorder="1"/>
    <xf numFmtId="10" fontId="1" fillId="8" borderId="13" xfId="6" applyNumberFormat="1" applyBorder="1"/>
    <xf numFmtId="0" fontId="1" fillId="8" borderId="17" xfId="6" applyBorder="1"/>
    <xf numFmtId="0" fontId="1" fillId="8" borderId="16" xfId="6" applyBorder="1"/>
    <xf numFmtId="0" fontId="1" fillId="8" borderId="0" xfId="6" applyBorder="1"/>
    <xf numFmtId="0" fontId="1" fillId="7" borderId="11" xfId="5" applyBorder="1"/>
    <xf numFmtId="0" fontId="1" fillId="7" borderId="12" xfId="5" applyBorder="1"/>
    <xf numFmtId="0" fontId="1" fillId="7" borderId="13" xfId="5" applyBorder="1"/>
    <xf numFmtId="10" fontId="1" fillId="7" borderId="14" xfId="5" applyNumberFormat="1" applyBorder="1"/>
    <xf numFmtId="10" fontId="1" fillId="7" borderId="13" xfId="5" applyNumberFormat="1" applyBorder="1"/>
    <xf numFmtId="0" fontId="1" fillId="7" borderId="15" xfId="5" applyBorder="1"/>
    <xf numFmtId="0" fontId="1" fillId="7" borderId="16" xfId="5" applyBorder="1"/>
    <xf numFmtId="0" fontId="1" fillId="7" borderId="17" xfId="5" applyBorder="1"/>
    <xf numFmtId="0" fontId="1" fillId="8" borderId="15" xfId="6" applyBorder="1"/>
    <xf numFmtId="10" fontId="1" fillId="8" borderId="22" xfId="6" applyNumberFormat="1" applyBorder="1"/>
    <xf numFmtId="10" fontId="1" fillId="8" borderId="23" xfId="6" applyNumberFormat="1" applyBorder="1"/>
    <xf numFmtId="0" fontId="11" fillId="6" borderId="21" xfId="4" applyFont="1" applyBorder="1"/>
    <xf numFmtId="0" fontId="11" fillId="6" borderId="24" xfId="4" applyFont="1" applyBorder="1"/>
    <xf numFmtId="0" fontId="11" fillId="6" borderId="25" xfId="4" applyFont="1" applyBorder="1"/>
    <xf numFmtId="0" fontId="11" fillId="6" borderId="26" xfId="4" applyFont="1" applyBorder="1"/>
    <xf numFmtId="10" fontId="11" fillId="6" borderId="21" xfId="4" applyNumberFormat="1" applyFont="1" applyBorder="1"/>
    <xf numFmtId="10" fontId="11" fillId="6" borderId="26" xfId="4" applyNumberFormat="1" applyFont="1" applyBorder="1"/>
    <xf numFmtId="0" fontId="12" fillId="0" borderId="0" xfId="10" applyFont="1"/>
    <xf numFmtId="0" fontId="10" fillId="6" borderId="18" xfId="4" applyBorder="1"/>
    <xf numFmtId="0" fontId="10" fillId="6" borderId="20" xfId="4" applyBorder="1" applyAlignment="1">
      <alignment horizontal="center" vertical="center"/>
    </xf>
    <xf numFmtId="0" fontId="10" fillId="6" borderId="0" xfId="4" applyBorder="1" applyAlignment="1">
      <alignment horizontal="center" vertical="center"/>
    </xf>
    <xf numFmtId="0" fontId="10" fillId="6" borderId="11" xfId="4" applyBorder="1" applyAlignment="1">
      <alignment horizontal="center" vertical="center"/>
    </xf>
    <xf numFmtId="0" fontId="10" fillId="6" borderId="17" xfId="4" applyBorder="1" applyAlignment="1">
      <alignment horizontal="center" vertical="center"/>
    </xf>
    <xf numFmtId="10" fontId="1" fillId="8" borderId="0" xfId="6" applyNumberFormat="1" applyBorder="1"/>
    <xf numFmtId="0" fontId="1" fillId="7" borderId="0" xfId="5" applyBorder="1"/>
    <xf numFmtId="10" fontId="1" fillId="7" borderId="0" xfId="5" applyNumberFormat="1" applyBorder="1"/>
    <xf numFmtId="0" fontId="10" fillId="6" borderId="15" xfId="4" applyBorder="1" applyAlignment="1">
      <alignment horizontal="center" vertical="center"/>
    </xf>
    <xf numFmtId="0" fontId="10" fillId="6" borderId="0" xfId="4" applyAlignment="1">
      <alignment horizontal="center" vertical="center"/>
    </xf>
    <xf numFmtId="0" fontId="10" fillId="6" borderId="22" xfId="4" applyBorder="1"/>
    <xf numFmtId="0" fontId="10" fillId="6" borderId="0" xfId="4" applyBorder="1"/>
    <xf numFmtId="0" fontId="10" fillId="6" borderId="17" xfId="4" applyBorder="1"/>
    <xf numFmtId="0" fontId="1" fillId="8" borderId="0" xfId="6"/>
    <xf numFmtId="0" fontId="1" fillId="7" borderId="0" xfId="5"/>
    <xf numFmtId="0" fontId="1" fillId="12" borderId="0" xfId="11"/>
    <xf numFmtId="0" fontId="13" fillId="6" borderId="0" xfId="4" applyFont="1"/>
    <xf numFmtId="0" fontId="10" fillId="6" borderId="11" xfId="4" applyBorder="1" applyAlignment="1">
      <alignment horizontal="left" vertical="center"/>
    </xf>
    <xf numFmtId="0" fontId="10" fillId="6" borderId="19" xfId="4" applyBorder="1" applyAlignment="1">
      <alignment horizontal="left" vertical="center"/>
    </xf>
    <xf numFmtId="0" fontId="10" fillId="6" borderId="16" xfId="4" applyBorder="1" applyAlignment="1">
      <alignment horizontal="center" vertical="center"/>
    </xf>
    <xf numFmtId="0" fontId="10" fillId="6" borderId="13" xfId="4" applyBorder="1" applyAlignment="1">
      <alignment horizontal="center" vertical="center"/>
    </xf>
    <xf numFmtId="0" fontId="10" fillId="6" borderId="14" xfId="4" applyBorder="1" applyAlignment="1">
      <alignment horizontal="center" vertical="center"/>
    </xf>
    <xf numFmtId="0" fontId="10" fillId="6" borderId="20" xfId="4" applyBorder="1" applyAlignment="1">
      <alignment horizontal="center" vertical="center"/>
    </xf>
    <xf numFmtId="0" fontId="10" fillId="6" borderId="0" xfId="4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10" fillId="6" borderId="0" xfId="4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10" fillId="6" borderId="15" xfId="4" applyBorder="1" applyAlignment="1">
      <alignment horizontal="center" vertical="center"/>
    </xf>
    <xf numFmtId="0" fontId="10" fillId="6" borderId="27" xfId="4" applyBorder="1" applyAlignment="1">
      <alignment horizontal="center" vertical="center"/>
    </xf>
    <xf numFmtId="0" fontId="10" fillId="6" borderId="18" xfId="4" applyBorder="1" applyAlignment="1">
      <alignment horizontal="center" vertical="center"/>
    </xf>
    <xf numFmtId="0" fontId="10" fillId="6" borderId="11" xfId="4" applyBorder="1" applyAlignment="1">
      <alignment horizontal="left" vertical="center" wrapText="1"/>
    </xf>
    <xf numFmtId="0" fontId="10" fillId="6" borderId="19" xfId="4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9" fillId="6" borderId="11" xfId="4" applyFont="1" applyBorder="1" applyAlignment="1">
      <alignment horizontal="left" vertical="center" wrapText="1"/>
    </xf>
    <xf numFmtId="0" fontId="9" fillId="6" borderId="11" xfId="4" applyFont="1" applyBorder="1" applyAlignment="1">
      <alignment horizontal="left" vertical="center"/>
    </xf>
    <xf numFmtId="0" fontId="9" fillId="6" borderId="16" xfId="4" applyFont="1" applyBorder="1" applyAlignment="1">
      <alignment horizontal="center" vertical="center"/>
    </xf>
    <xf numFmtId="0" fontId="9" fillId="6" borderId="13" xfId="4" applyFont="1" applyBorder="1" applyAlignment="1">
      <alignment horizontal="center" vertical="center"/>
    </xf>
    <xf numFmtId="0" fontId="9" fillId="6" borderId="14" xfId="4" applyFont="1" applyBorder="1" applyAlignment="1">
      <alignment horizontal="center" vertical="center"/>
    </xf>
    <xf numFmtId="0" fontId="9" fillId="6" borderId="18" xfId="4" applyFont="1" applyBorder="1" applyAlignment="1">
      <alignment horizontal="center" vertical="center" wrapText="1"/>
    </xf>
    <xf numFmtId="0" fontId="9" fillId="6" borderId="19" xfId="4" applyFont="1" applyBorder="1" applyAlignment="1">
      <alignment horizontal="center" vertical="center" wrapText="1"/>
    </xf>
    <xf numFmtId="0" fontId="9" fillId="6" borderId="16" xfId="4" applyFont="1" applyBorder="1" applyAlignment="1">
      <alignment horizontal="center" vertical="center" wrapText="1"/>
    </xf>
    <xf numFmtId="0" fontId="9" fillId="6" borderId="13" xfId="4" applyFont="1" applyBorder="1" applyAlignment="1">
      <alignment horizontal="center" vertical="center" wrapText="1"/>
    </xf>
    <xf numFmtId="0" fontId="9" fillId="6" borderId="14" xfId="4" applyFont="1" applyBorder="1" applyAlignment="1">
      <alignment horizontal="center" vertical="center" wrapText="1"/>
    </xf>
    <xf numFmtId="0" fontId="9" fillId="6" borderId="3" xfId="4" applyFont="1" applyBorder="1" applyAlignment="1">
      <alignment horizontal="center" vertical="center" wrapText="1"/>
    </xf>
    <xf numFmtId="0" fontId="9" fillId="6" borderId="3" xfId="4" applyFont="1" applyBorder="1" applyAlignment="1">
      <alignment horizontal="left" vertical="center" wrapText="1"/>
    </xf>
    <xf numFmtId="0" fontId="9" fillId="6" borderId="4" xfId="4" applyFont="1" applyBorder="1" applyAlignment="1">
      <alignment horizontal="left" vertical="center"/>
    </xf>
    <xf numFmtId="0" fontId="9" fillId="6" borderId="3" xfId="4" applyFont="1" applyBorder="1" applyAlignment="1">
      <alignment horizontal="center" vertical="center"/>
    </xf>
    <xf numFmtId="0" fontId="9" fillId="6" borderId="4" xfId="4" applyFont="1" applyBorder="1" applyAlignment="1">
      <alignment horizontal="center" vertical="center"/>
    </xf>
    <xf numFmtId="0" fontId="1" fillId="0" borderId="0" xfId="5" applyFill="1" applyBorder="1"/>
    <xf numFmtId="10" fontId="1" fillId="0" borderId="0" xfId="5" applyNumberFormat="1" applyFill="1" applyBorder="1"/>
    <xf numFmtId="0" fontId="8" fillId="0" borderId="0" xfId="0" applyFont="1" applyFill="1"/>
    <xf numFmtId="0" fontId="10" fillId="6" borderId="29" xfId="4" applyBorder="1" applyAlignment="1">
      <alignment horizontal="left" vertical="center" wrapText="1"/>
    </xf>
    <xf numFmtId="0" fontId="10" fillId="6" borderId="28" xfId="4" applyBorder="1" applyAlignment="1">
      <alignment horizontal="center" vertical="center"/>
    </xf>
  </cellXfs>
  <cellStyles count="12">
    <cellStyle name="20% - Énfasis1 2" xfId="9" xr:uid="{7BA03A22-64E5-4638-A18D-468EFB8F8A2A}"/>
    <cellStyle name="20% - Énfasis6" xfId="5" builtinId="50"/>
    <cellStyle name="40% - Énfasis1 2" xfId="8" xr:uid="{F7FB1D3C-4633-45A2-8E3B-C6A0E4135F0A}"/>
    <cellStyle name="40% - Énfasis6" xfId="6" builtinId="51"/>
    <cellStyle name="60% - Énfasis6" xfId="11" builtinId="52"/>
    <cellStyle name="Énfasis1 2" xfId="7" xr:uid="{078C0DDD-E89F-43F0-AC71-F10EAC49F78D}"/>
    <cellStyle name="Énfasis6" xfId="4" builtinId="49"/>
    <cellStyle name="Normal" xfId="0" builtinId="0"/>
    <cellStyle name="Normal 2" xfId="10" xr:uid="{F22779B5-D393-4F88-9186-1D414A8BBB11}"/>
    <cellStyle name="Normal 2 3" xfId="3" xr:uid="{E3CDDD32-DBE3-44C1-976E-44CF3041E055}"/>
    <cellStyle name="Porcentaje" xfId="1" builtinId="5"/>
    <cellStyle name="Salida" xfId="2" builtinId="2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2021_Sexenios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PDI_SEXENIOS!$F$86</c:f>
              <c:strCache>
                <c:ptCount val="1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PDI_SEXENIOS!$A$87:$A$92</c15:sqref>
                  </c15:fullRef>
                </c:ext>
              </c:extLst>
              <c:f>PDI_SEXENIOS!$A$88:$A$92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PDI_SEXENIOS!$F$87:$F$92</c15:sqref>
                  </c15:fullRef>
                </c:ext>
              </c:extLst>
              <c:f>PDI_SEXENIOS!$F$88:$F$92</c:f>
              <c:numCache>
                <c:formatCode>General</c:formatCode>
                <c:ptCount val="5"/>
                <c:pt idx="0">
                  <c:v>296</c:v>
                </c:pt>
                <c:pt idx="1">
                  <c:v>776</c:v>
                </c:pt>
                <c:pt idx="2">
                  <c:v>102</c:v>
                </c:pt>
                <c:pt idx="3">
                  <c:v>397</c:v>
                </c:pt>
                <c:pt idx="4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6-4826-BCF2-FF7A452BC3B9}"/>
            </c:ext>
          </c:extLst>
        </c:ser>
        <c:ser>
          <c:idx val="5"/>
          <c:order val="5"/>
          <c:tx>
            <c:strRef>
              <c:f>PDI_SEXENIOS!$G$86</c:f>
              <c:strCache>
                <c:ptCount val="1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PDI_SEXENIOS!$A$87:$A$92</c15:sqref>
                  </c15:fullRef>
                </c:ext>
              </c:extLst>
              <c:f>PDI_SEXENIOS!$A$88:$A$92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PDI_SEXENIOS!$G$87:$G$92</c15:sqref>
                  </c15:fullRef>
                </c:ext>
              </c:extLst>
              <c:f>PDI_SEXENIOS!$G$88:$G$92</c:f>
              <c:numCache>
                <c:formatCode>General</c:formatCode>
                <c:ptCount val="5"/>
                <c:pt idx="0">
                  <c:v>446</c:v>
                </c:pt>
                <c:pt idx="1">
                  <c:v>890</c:v>
                </c:pt>
                <c:pt idx="2">
                  <c:v>133</c:v>
                </c:pt>
                <c:pt idx="3">
                  <c:v>805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6-4826-BCF2-FF7A452B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8389936"/>
        <c:axId val="184839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PDI_SEXENIOS!$B$86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PDI_SEXENIOS!$A$87:$A$92</c15:sqref>
                        </c15:fullRef>
                        <c15:formulaRef>
                          <c15:sqref>PDI_SEXENIOS!$A$88:$A$92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PDI_SEXENIOS!$B$87:$B$92</c15:sqref>
                        </c15:fullRef>
                        <c15:formulaRef>
                          <c15:sqref>PDI_SEXENIOS!$B$88:$B$92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160</c:v>
                      </c:pt>
                      <c:pt idx="1">
                        <c:v>488</c:v>
                      </c:pt>
                      <c:pt idx="2">
                        <c:v>52</c:v>
                      </c:pt>
                      <c:pt idx="3">
                        <c:v>209</c:v>
                      </c:pt>
                      <c:pt idx="4">
                        <c:v>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7F6-4826-BCF2-FF7A452BC3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PDI_SEXENIOS!$C$86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PDI_SEXENIOS!$A$87:$A$92</c15:sqref>
                        </c15:fullRef>
                        <c15:formulaRef>
                          <c15:sqref>PDI_SEXENIOS!$A$88:$A$92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PDI_SEXENIOS!$C$87:$C$92</c15:sqref>
                        </c15:fullRef>
                        <c15:formulaRef>
                          <c15:sqref>PDI_SEXENIOS!$C$88:$C$92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219</c:v>
                      </c:pt>
                      <c:pt idx="1">
                        <c:v>528</c:v>
                      </c:pt>
                      <c:pt idx="2">
                        <c:v>60</c:v>
                      </c:pt>
                      <c:pt idx="3">
                        <c:v>400</c:v>
                      </c:pt>
                      <c:pt idx="4">
                        <c:v>572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F6-4826-BCF2-FF7A452BC3B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PDI_SEXENIOS!$D$86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PDI_SEXENIOS!$A$87:$A$92</c15:sqref>
                        </c15:fullRef>
                        <c15:formulaRef>
                          <c15:sqref>PDI_SEXENIOS!$A$88:$A$92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PDI_SEXENIOS!$D$87:$D$92</c15:sqref>
                        </c15:fullRef>
                        <c15:formulaRef>
                          <c15:sqref>PDI_SEXENIOS!$D$88:$D$92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136</c:v>
                      </c:pt>
                      <c:pt idx="1">
                        <c:v>288</c:v>
                      </c:pt>
                      <c:pt idx="2">
                        <c:v>50</c:v>
                      </c:pt>
                      <c:pt idx="3">
                        <c:v>188</c:v>
                      </c:pt>
                      <c:pt idx="4">
                        <c:v>170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7F6-4826-BCF2-FF7A452BC3B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PDI_SEXENIOS!$E$86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PDI_SEXENIOS!$A$87:$A$92</c15:sqref>
                        </c15:fullRef>
                        <c15:formulaRef>
                          <c15:sqref>PDI_SEXENIOS!$A$88:$A$92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PDI_SEXENIOS!$E$87:$E$92</c15:sqref>
                        </c15:fullRef>
                        <c15:formulaRef>
                          <c15:sqref>PDI_SEXENIOS!$E$88:$E$92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362</c:v>
                      </c:pt>
                      <c:pt idx="2">
                        <c:v>73</c:v>
                      </c:pt>
                      <c:pt idx="3">
                        <c:v>405</c:v>
                      </c:pt>
                      <c:pt idx="4">
                        <c:v>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7F6-4826-BCF2-FF7A452BC3B9}"/>
                  </c:ext>
                </c:extLst>
              </c15:ser>
            </c15:filteredBarSeries>
          </c:ext>
        </c:extLst>
      </c:barChart>
      <c:catAx>
        <c:axId val="18483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90352"/>
        <c:crosses val="autoZero"/>
        <c:auto val="1"/>
        <c:lblAlgn val="ctr"/>
        <c:lblOffset val="100"/>
        <c:noMultiLvlLbl val="0"/>
      </c:catAx>
      <c:valAx>
        <c:axId val="184839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38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'[2]2024_PDI_Doutor'!$F$78:$F$79</c:f>
              <c:strCache>
                <c:ptCount val="2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'[2]2024_PDI_Doutor'!$A$80:$A$84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'[2]2024_PDI_Doutor'!$F$80:$F$84</c:f>
              <c:numCache>
                <c:formatCode>General</c:formatCode>
                <c:ptCount val="5"/>
                <c:pt idx="0">
                  <c:v>344</c:v>
                </c:pt>
                <c:pt idx="1">
                  <c:v>844</c:v>
                </c:pt>
                <c:pt idx="2">
                  <c:v>118</c:v>
                </c:pt>
                <c:pt idx="3">
                  <c:v>532</c:v>
                </c:pt>
                <c:pt idx="4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C-44E8-B17B-B42ADBDC509F}"/>
            </c:ext>
          </c:extLst>
        </c:ser>
        <c:ser>
          <c:idx val="5"/>
          <c:order val="5"/>
          <c:tx>
            <c:strRef>
              <c:f>'[2]2024_PDI_Doutor'!$G$78:$G$79</c:f>
              <c:strCache>
                <c:ptCount val="2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'[2]2024_PDI_Doutor'!$A$80:$A$84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'[2]2024_PDI_Doutor'!$G$80:$G$84</c:f>
              <c:numCache>
                <c:formatCode>General</c:formatCode>
                <c:ptCount val="5"/>
                <c:pt idx="0">
                  <c:v>513</c:v>
                </c:pt>
                <c:pt idx="1">
                  <c:v>965</c:v>
                </c:pt>
                <c:pt idx="2">
                  <c:v>160</c:v>
                </c:pt>
                <c:pt idx="3">
                  <c:v>950</c:v>
                </c:pt>
                <c:pt idx="4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C-44E8-B17B-B42ADBDC5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'[2]2024_PDI_Doutor'!$B$78:$B$79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'[2]2024_PDI_Doutor'!$B$80:$B$84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185</c:v>
                      </c:pt>
                      <c:pt idx="1">
                        <c:v>523</c:v>
                      </c:pt>
                      <c:pt idx="2">
                        <c:v>58</c:v>
                      </c:pt>
                      <c:pt idx="3">
                        <c:v>267</c:v>
                      </c:pt>
                      <c:pt idx="4">
                        <c:v>532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69C-44E8-B17B-B42ADBDC50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'[2]2024_PDI_Doutor'!$C$78:$C$79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'[2]2024_PDI_Doutor'!$C$80:$C$84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240</c:v>
                      </c:pt>
                      <c:pt idx="1">
                        <c:v>582</c:v>
                      </c:pt>
                      <c:pt idx="2">
                        <c:v>72</c:v>
                      </c:pt>
                      <c:pt idx="3">
                        <c:v>474</c:v>
                      </c:pt>
                      <c:pt idx="4">
                        <c:v>638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69C-44E8-B17B-B42ADBDC509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'[2]2024_PDI_Doutor'!$D$78:$D$79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'[2]2024_PDI_Doutor'!$D$80:$D$84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159</c:v>
                      </c:pt>
                      <c:pt idx="1">
                        <c:v>321</c:v>
                      </c:pt>
                      <c:pt idx="2">
                        <c:v>60</c:v>
                      </c:pt>
                      <c:pt idx="3">
                        <c:v>265</c:v>
                      </c:pt>
                      <c:pt idx="4">
                        <c:v>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9C-44E8-B17B-B42ADBDC509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'[2]2024_PDI_Doutor'!$E$78:$E$79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'[2]2024_PDI_Doutor'!$A$80:$A$84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'[2]2024_PDI_Doutor'!$E$80:$E$84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383</c:v>
                      </c:pt>
                      <c:pt idx="2">
                        <c:v>88</c:v>
                      </c:pt>
                      <c:pt idx="3">
                        <c:v>476</c:v>
                      </c:pt>
                      <c:pt idx="4">
                        <c:v>230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69C-44E8-B17B-B42ADBDC509F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PDI_DOUTOR!$D$80:$D$81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PDI_DOUTOR!$A$82:$A$91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PDI_DOUTOR!$D$82:$D$91</c:f>
              <c:numCache>
                <c:formatCode>General</c:formatCode>
                <c:ptCount val="10"/>
                <c:pt idx="0">
                  <c:v>2</c:v>
                </c:pt>
                <c:pt idx="1">
                  <c:v>55</c:v>
                </c:pt>
                <c:pt idx="2">
                  <c:v>1</c:v>
                </c:pt>
                <c:pt idx="3">
                  <c:v>47</c:v>
                </c:pt>
                <c:pt idx="4">
                  <c:v>58</c:v>
                </c:pt>
                <c:pt idx="5">
                  <c:v>116</c:v>
                </c:pt>
                <c:pt idx="6">
                  <c:v>0</c:v>
                </c:pt>
                <c:pt idx="7">
                  <c:v>15</c:v>
                </c:pt>
                <c:pt idx="8">
                  <c:v>5</c:v>
                </c:pt>
                <c:pt idx="9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E-40E4-BFD9-D562EB5080B9}"/>
            </c:ext>
          </c:extLst>
        </c:ser>
        <c:ser>
          <c:idx val="6"/>
          <c:order val="6"/>
          <c:tx>
            <c:strRef>
              <c:f>PDI_DOUTOR!$H$80:$H$81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PDI_DOUTOR!$A$82:$A$91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PDI_DOUTOR!$H$82:$H$91</c:f>
              <c:numCache>
                <c:formatCode>General</c:formatCode>
                <c:ptCount val="10"/>
                <c:pt idx="0">
                  <c:v>9</c:v>
                </c:pt>
                <c:pt idx="1">
                  <c:v>167</c:v>
                </c:pt>
                <c:pt idx="2">
                  <c:v>2</c:v>
                </c:pt>
                <c:pt idx="3">
                  <c:v>21</c:v>
                </c:pt>
                <c:pt idx="4">
                  <c:v>28</c:v>
                </c:pt>
                <c:pt idx="5">
                  <c:v>57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5E-40E4-BFD9-D562EB508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479279"/>
        <c:axId val="3824927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PDI_DOUTOR!$B$80:$B$81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PDI_DOUTOR!$B$82:$B$91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E5E-40E4-BFD9-D562EB5080B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PDI_DOUTOR!$C$80:$C$81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PDI_DOUTOR!$C$82:$C$91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1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5E-40E4-BFD9-D562EB5080B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PDI_DOUTOR!$E$80:$E$81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PDI_DOUTOR!$E$82:$E$91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</c:v>
                      </c:pt>
                      <c:pt idx="7">
                        <c:v>0.73333333333333328</c:v>
                      </c:pt>
                      <c:pt idx="8">
                        <c:v>0.2</c:v>
                      </c:pt>
                      <c:pt idx="9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5E-40E4-BFD9-D562EB5080B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PDI_DOUTOR!$F$80:$F$81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PDI_DOUTOR!$F$82:$F$91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109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12</c:v>
                      </c:pt>
                      <c:pt idx="5">
                        <c:v>31</c:v>
                      </c:pt>
                      <c:pt idx="6">
                        <c:v>5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E5E-40E4-BFD9-D562EB5080B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PDI_DOUTOR!$G$80:$G$81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PDI_DOUTOR!$G$82:$G$91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</c:v>
                      </c:pt>
                      <c:pt idx="1">
                        <c:v>58</c:v>
                      </c:pt>
                      <c:pt idx="2">
                        <c:v>1</c:v>
                      </c:pt>
                      <c:pt idx="3">
                        <c:v>6</c:v>
                      </c:pt>
                      <c:pt idx="4">
                        <c:v>16</c:v>
                      </c:pt>
                      <c:pt idx="5">
                        <c:v>26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0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E5E-40E4-BFD9-D562EB5080B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PDI_DOUTOR!$I$80:$I$81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PDI_DOUTOR!$A$82:$A$91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PDI_DOUTOR!$I$82:$I$91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0.55555555555555558</c:v>
                      </c:pt>
                      <c:pt idx="1">
                        <c:v>0.3473053892215569</c:v>
                      </c:pt>
                      <c:pt idx="2">
                        <c:v>0.5</c:v>
                      </c:pt>
                      <c:pt idx="3">
                        <c:v>0.2857142857142857</c:v>
                      </c:pt>
                      <c:pt idx="4">
                        <c:v>0.5714285714285714</c:v>
                      </c:pt>
                      <c:pt idx="5">
                        <c:v>0.45614035087719296</c:v>
                      </c:pt>
                      <c:pt idx="6">
                        <c:v>0</c:v>
                      </c:pt>
                      <c:pt idx="7">
                        <c:v>0.6</c:v>
                      </c:pt>
                      <c:pt idx="8">
                        <c:v>0</c:v>
                      </c:pt>
                      <c:pt idx="9">
                        <c:v>0.48837209302325579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E5E-40E4-BFD9-D562EB5080B9}"/>
                  </c:ext>
                </c:extLst>
              </c15:ser>
            </c15:filteredBarSeries>
          </c:ext>
        </c:extLst>
      </c:barChart>
      <c:catAx>
        <c:axId val="38247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492719"/>
        <c:crosses val="autoZero"/>
        <c:auto val="1"/>
        <c:lblAlgn val="ctr"/>
        <c:lblOffset val="100"/>
        <c:noMultiLvlLbl val="0"/>
      </c:catAx>
      <c:valAx>
        <c:axId val="38249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247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% doutores/as</a:t>
            </a:r>
            <a:r>
              <a:rPr lang="en-US" sz="1400" baseline="0"/>
              <a:t> UVigo contratados nos 5 anos seguintes á defensa da tese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PDI_DOUTOR!$H$95:$H$96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DE-43E2-B7ED-C61484C45E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82-46D0-BE4D-4411DEFF85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DE-43E2-B7ED-C61484C45E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F82-46D0-BE4D-4411DEFF85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DE-43E2-B7ED-C61484C45E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DDE-43E2-B7ED-C61484C45E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DE-43E2-B7ED-C61484C45E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F82-46D0-BE4D-4411DEFF85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DDE-43E2-B7ED-C61484C45EF8}"/>
              </c:ext>
            </c:extLst>
          </c:dPt>
          <c:dLbls>
            <c:dLbl>
              <c:idx val="7"/>
              <c:layout>
                <c:manualLayout>
                  <c:x val="-2.7932960893854747E-2"/>
                  <c:y val="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82-46D0-BE4D-4411DEFF858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PDI_DOUTOR!$A$97:$A$105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Interino/a de substitución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PDI_DOUTOR!$H$97:$H$105</c:f>
              <c:numCache>
                <c:formatCode>General</c:formatCode>
                <c:ptCount val="9"/>
                <c:pt idx="0">
                  <c:v>2</c:v>
                </c:pt>
                <c:pt idx="1">
                  <c:v>52</c:v>
                </c:pt>
                <c:pt idx="2">
                  <c:v>1</c:v>
                </c:pt>
                <c:pt idx="3">
                  <c:v>27</c:v>
                </c:pt>
                <c:pt idx="4">
                  <c:v>44</c:v>
                </c:pt>
                <c:pt idx="5">
                  <c:v>95</c:v>
                </c:pt>
                <c:pt idx="6">
                  <c:v>12</c:v>
                </c:pt>
                <c:pt idx="7">
                  <c:v>5</c:v>
                </c:pt>
                <c:pt idx="8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2-46D0-BE4D-4411DEFF85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PDI_DOUTOR!$B$95:$B$96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3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5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B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D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F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1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3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PDI_DOUTOR!$B$97:$B$105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F82-46D0-BE4D-4411DEFF858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PDI_DOUTOR!$C$95:$C$96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PDI_DOUTOR!$C$97:$C$105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11</c:v>
                      </c:pt>
                      <c:pt idx="7">
                        <c:v>1</c:v>
                      </c:pt>
                      <c:pt idx="8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82-46D0-BE4D-4411DEFF858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PDI_DOUTOR!$D$95:$D$96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PDI_DOUTOR!$D$97:$D$105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55</c:v>
                      </c:pt>
                      <c:pt idx="2">
                        <c:v>1</c:v>
                      </c:pt>
                      <c:pt idx="3">
                        <c:v>47</c:v>
                      </c:pt>
                      <c:pt idx="4">
                        <c:v>58</c:v>
                      </c:pt>
                      <c:pt idx="5">
                        <c:v>116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297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82-46D0-BE4D-4411DEFF858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PDI_DOUTOR!$E$95:$E$96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PDI_DOUTOR!$E$97:$E$105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0.73333333333333328</c:v>
                      </c:pt>
                      <c:pt idx="7">
                        <c:v>0.2</c:v>
                      </c:pt>
                      <c:pt idx="8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82-46D0-BE4D-4411DEFF858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PDI_DOUTOR!$F$95:$F$96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PDI_DOUTOR!$F$97:$F$105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46</c:v>
                      </c:pt>
                      <c:pt idx="2">
                        <c:v>1</c:v>
                      </c:pt>
                      <c:pt idx="3">
                        <c:v>20</c:v>
                      </c:pt>
                      <c:pt idx="4">
                        <c:v>23</c:v>
                      </c:pt>
                      <c:pt idx="5">
                        <c:v>41</c:v>
                      </c:pt>
                      <c:pt idx="6">
                        <c:v>2</c:v>
                      </c:pt>
                      <c:pt idx="7">
                        <c:v>4</c:v>
                      </c:pt>
                      <c:pt idx="8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82-46D0-BE4D-4411DEFF858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PDI_DOUTOR!$G$95:$G$96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PDI_DOUTOR!$G$97:$G$105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6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21</c:v>
                      </c:pt>
                      <c:pt idx="5">
                        <c:v>54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F82-46D0-BE4D-4411DEFF858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PDI_DOUTOR!$I$95:$I$96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8DDE-43E2-B7ED-C61484C45EF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8DDE-43E2-B7ED-C61484C45E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8DDE-43E2-B7ED-C61484C45EF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8DDE-43E2-B7ED-C61484C45EF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8DDE-43E2-B7ED-C61484C45EF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8DDE-43E2-B7ED-C61484C45EF8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8DDE-43E2-B7ED-C61484C45EF8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8DDE-43E2-B7ED-C61484C45EF8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8DDE-43E2-B7ED-C61484C45EF8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PDI_DOUTOR!$A$97:$A$105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PDI_DOUTOR!$I$97:$I$105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0.11538461538461539</c:v>
                      </c:pt>
                      <c:pt idx="2">
                        <c:v>0</c:v>
                      </c:pt>
                      <c:pt idx="3">
                        <c:v>0.25925925925925924</c:v>
                      </c:pt>
                      <c:pt idx="4">
                        <c:v>0.47727272727272729</c:v>
                      </c:pt>
                      <c:pt idx="5">
                        <c:v>0.56842105263157894</c:v>
                      </c:pt>
                      <c:pt idx="6">
                        <c:v>0.83333333333333337</c:v>
                      </c:pt>
                      <c:pt idx="7">
                        <c:v>0.2</c:v>
                      </c:pt>
                      <c:pt idx="8">
                        <c:v>0.36123348017621143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F82-46D0-BE4D-4411DEFF858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2024_Doutores/as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'[2]2024_PDI_Doutor'!$D$29:$D$30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'[2]2024_PDI_Doutor'!$A$31:$A$40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'[2]2024_PDI_Doutor'!$D$31:$D$40</c:f>
              <c:numCache>
                <c:formatCode>General</c:formatCode>
                <c:ptCount val="10"/>
                <c:pt idx="0">
                  <c:v>2</c:v>
                </c:pt>
                <c:pt idx="1">
                  <c:v>97</c:v>
                </c:pt>
                <c:pt idx="2">
                  <c:v>44</c:v>
                </c:pt>
                <c:pt idx="3">
                  <c:v>73</c:v>
                </c:pt>
                <c:pt idx="4">
                  <c:v>101</c:v>
                </c:pt>
                <c:pt idx="5">
                  <c:v>1</c:v>
                </c:pt>
                <c:pt idx="6">
                  <c:v>17</c:v>
                </c:pt>
                <c:pt idx="7">
                  <c:v>4</c:v>
                </c:pt>
                <c:pt idx="8">
                  <c:v>3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9-42A0-B975-66A6151CDD3C}"/>
            </c:ext>
          </c:extLst>
        </c:ser>
        <c:ser>
          <c:idx val="6"/>
          <c:order val="6"/>
          <c:tx>
            <c:strRef>
              <c:f>'[2]2024_PDI_Doutor'!$H$29:$H$30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'[2]2024_PDI_Doutor'!$A$31:$A$40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Emérito/a</c:v>
                </c:pt>
                <c:pt idx="6">
                  <c:v>Profesor/a Interino/a de substitución</c:v>
                </c:pt>
                <c:pt idx="7">
                  <c:v>Profesor/a permanente laboral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'[2]2024_PDI_Doutor'!$H$31:$H$40</c:f>
              <c:numCache>
                <c:formatCode>General</c:formatCode>
                <c:ptCount val="10"/>
                <c:pt idx="0">
                  <c:v>8</c:v>
                </c:pt>
                <c:pt idx="1">
                  <c:v>177</c:v>
                </c:pt>
                <c:pt idx="2">
                  <c:v>22</c:v>
                </c:pt>
                <c:pt idx="3">
                  <c:v>38</c:v>
                </c:pt>
                <c:pt idx="4">
                  <c:v>49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0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9-42A0-B975-66A6151C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'[2]2024_PDI_Doutor'!$B$29:$B$30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'[2]2024_PDI_Doutor'!$B$31:$B$40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74</c:v>
                      </c:pt>
                      <c:pt idx="2">
                        <c:v>28</c:v>
                      </c:pt>
                      <c:pt idx="3">
                        <c:v>35</c:v>
                      </c:pt>
                      <c:pt idx="4">
                        <c:v>46</c:v>
                      </c:pt>
                      <c:pt idx="5">
                        <c:v>1</c:v>
                      </c:pt>
                      <c:pt idx="6">
                        <c:v>7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166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E9-42A0-B975-66A6151CDD3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'[2]2024_PDI_Doutor'!$C$29:$C$30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'[2]2024_PDI_Doutor'!$C$31:$C$40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1">
                        <c:v>23</c:v>
                      </c:pt>
                      <c:pt idx="2">
                        <c:v>16</c:v>
                      </c:pt>
                      <c:pt idx="3">
                        <c:v>38</c:v>
                      </c:pt>
                      <c:pt idx="4">
                        <c:v>55</c:v>
                      </c:pt>
                      <c:pt idx="6">
                        <c:v>10</c:v>
                      </c:pt>
                      <c:pt idx="7">
                        <c:v>2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E9-42A0-B975-66A6151CDD3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'[2]2024_PDI_Doutor'!$E$29:$E$30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'[2]2024_PDI_Doutor'!$E$31:$E$40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0.23711340206185566</c:v>
                      </c:pt>
                      <c:pt idx="2">
                        <c:v>0.36363636363636365</c:v>
                      </c:pt>
                      <c:pt idx="3">
                        <c:v>0.52054794520547942</c:v>
                      </c:pt>
                      <c:pt idx="4">
                        <c:v>0.54455445544554459</c:v>
                      </c:pt>
                      <c:pt idx="5">
                        <c:v>0</c:v>
                      </c:pt>
                      <c:pt idx="6">
                        <c:v>0.58823529411764708</c:v>
                      </c:pt>
                      <c:pt idx="7">
                        <c:v>0.5</c:v>
                      </c:pt>
                      <c:pt idx="8">
                        <c:v>0</c:v>
                      </c:pt>
                      <c:pt idx="9">
                        <c:v>0.4315068493150685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E9-42A0-B975-66A6151CDD3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'[2]2024_PDI_Doutor'!$F$29:$F$30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'[2]2024_PDI_Doutor'!$F$31:$F$40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17</c:v>
                      </c:pt>
                      <c:pt idx="3">
                        <c:v>19</c:v>
                      </c:pt>
                      <c:pt idx="4">
                        <c:v>27</c:v>
                      </c:pt>
                      <c:pt idx="5">
                        <c:v>5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E9-42A0-B975-66A6151CDD3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'[2]2024_PDI_Doutor'!$G$29:$G$30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'[2]2024_PDI_Doutor'!$G$31:$G$40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63</c:v>
                      </c:pt>
                      <c:pt idx="2">
                        <c:v>5</c:v>
                      </c:pt>
                      <c:pt idx="3">
                        <c:v>19</c:v>
                      </c:pt>
                      <c:pt idx="4">
                        <c:v>22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E9-42A0-B975-66A6151CDD3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'[2]2024_PDI_Doutor'!$I$29:$I$30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'[2]2024_PDI_Doutor'!$I$31:$I$40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</c:v>
                      </c:pt>
                      <c:pt idx="1">
                        <c:v>0.3559322033898305</c:v>
                      </c:pt>
                      <c:pt idx="2">
                        <c:v>0.22727272727272727</c:v>
                      </c:pt>
                      <c:pt idx="3">
                        <c:v>0.5</c:v>
                      </c:pt>
                      <c:pt idx="4">
                        <c:v>0.44897959183673469</c:v>
                      </c:pt>
                      <c:pt idx="5">
                        <c:v>0.16666666666666666</c:v>
                      </c:pt>
                      <c:pt idx="6">
                        <c:v>0.55555555555555558</c:v>
                      </c:pt>
                      <c:pt idx="7">
                        <c:v>0.33333333333333331</c:v>
                      </c:pt>
                      <c:pt idx="8">
                        <c:v>0</c:v>
                      </c:pt>
                      <c:pt idx="9">
                        <c:v>0.49787234042553191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E9-42A0-B975-66A6151CDD3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'[2]2024_PDI_Doutor'!$J$29:$J$30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'[2]2024_PDI_Doutor'!$A$31:$A$40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Emérito/a</c:v>
                      </c:pt>
                      <c:pt idx="6">
                        <c:v>Profesor/a Interino/a de substitución</c:v>
                      </c:pt>
                      <c:pt idx="7">
                        <c:v>Profesor/a permanente laboral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'[2]2024_PDI_Doutor'!$J$31:$J$40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</c:v>
                      </c:pt>
                      <c:pt idx="1">
                        <c:v>274</c:v>
                      </c:pt>
                      <c:pt idx="2">
                        <c:v>66</c:v>
                      </c:pt>
                      <c:pt idx="3">
                        <c:v>111</c:v>
                      </c:pt>
                      <c:pt idx="4">
                        <c:v>150</c:v>
                      </c:pt>
                      <c:pt idx="5">
                        <c:v>7</c:v>
                      </c:pt>
                      <c:pt idx="6">
                        <c:v>26</c:v>
                      </c:pt>
                      <c:pt idx="7">
                        <c:v>7</c:v>
                      </c:pt>
                      <c:pt idx="8">
                        <c:v>3</c:v>
                      </c:pt>
                      <c:pt idx="9">
                        <c:v>527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9E9-42A0-B975-66A6151CDD3C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Sexenios obtidos por rama. 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Sexenios_Evolución!$A$11</c:f>
              <c:strCache>
                <c:ptCount val="1"/>
                <c:pt idx="0">
                  <c:v>Artes e Humanidades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Sexenios_Evolución!$B$10:$G$10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Sexenios_Evolución!$B$11:$G$11</c:f>
              <c:numCache>
                <c:formatCode>General</c:formatCode>
                <c:ptCount val="6"/>
                <c:pt idx="0">
                  <c:v>17</c:v>
                </c:pt>
                <c:pt idx="1">
                  <c:v>15</c:v>
                </c:pt>
                <c:pt idx="2">
                  <c:v>18</c:v>
                </c:pt>
                <c:pt idx="3">
                  <c:v>20</c:v>
                </c:pt>
                <c:pt idx="4">
                  <c:v>23</c:v>
                </c:pt>
                <c:pt idx="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B-4B05-9F98-1B387C83FFBB}"/>
            </c:ext>
          </c:extLst>
        </c:ser>
        <c:ser>
          <c:idx val="1"/>
          <c:order val="1"/>
          <c:tx>
            <c:strRef>
              <c:f>Sexenios_Evolución!$A$12</c:f>
              <c:strCache>
                <c:ptCount val="1"/>
                <c:pt idx="0">
                  <c:v>Ciencias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solidFill>
                  <a:srgbClr val="FF00FF"/>
                </a:solidFill>
              </a:ln>
              <a:effectLst/>
            </c:spPr>
          </c:marker>
          <c:cat>
            <c:strRef>
              <c:f>Sexenios_Evolución!$B$10:$G$10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Sexenios_Evolución!$B$12:$G$12</c:f>
              <c:numCache>
                <c:formatCode>General</c:formatCode>
                <c:ptCount val="6"/>
                <c:pt idx="0">
                  <c:v>33</c:v>
                </c:pt>
                <c:pt idx="1">
                  <c:v>36</c:v>
                </c:pt>
                <c:pt idx="2">
                  <c:v>44</c:v>
                </c:pt>
                <c:pt idx="3">
                  <c:v>45</c:v>
                </c:pt>
                <c:pt idx="4">
                  <c:v>37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B05-9F98-1B387C83FFBB}"/>
            </c:ext>
          </c:extLst>
        </c:ser>
        <c:ser>
          <c:idx val="2"/>
          <c:order val="2"/>
          <c:tx>
            <c:strRef>
              <c:f>Sexenios_Evolución!$A$13</c:f>
              <c:strCache>
                <c:ptCount val="1"/>
                <c:pt idx="0">
                  <c:v>Ciencias da Saúde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Sexenios_Evolución!$B$10:$G$10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Sexenios_Evolución!$B$13:$G$13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B-4B05-9F98-1B387C83FFBB}"/>
            </c:ext>
          </c:extLst>
        </c:ser>
        <c:ser>
          <c:idx val="3"/>
          <c:order val="3"/>
          <c:tx>
            <c:strRef>
              <c:f>Sexenios_Evolución!$A$14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Sexenios_Evolución!$B$10:$G$10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Sexenios_Evolución!$B$14:$G$14</c:f>
              <c:numCache>
                <c:formatCode>General</c:formatCode>
                <c:ptCount val="6"/>
                <c:pt idx="0">
                  <c:v>32</c:v>
                </c:pt>
                <c:pt idx="1">
                  <c:v>35</c:v>
                </c:pt>
                <c:pt idx="2">
                  <c:v>34</c:v>
                </c:pt>
                <c:pt idx="3">
                  <c:v>57</c:v>
                </c:pt>
                <c:pt idx="4">
                  <c:v>43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1B-4B05-9F98-1B387C83FFBB}"/>
            </c:ext>
          </c:extLst>
        </c:ser>
        <c:ser>
          <c:idx val="4"/>
          <c:order val="4"/>
          <c:tx>
            <c:strRef>
              <c:f>Sexenios_Evolución!$A$15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Sexenios_Evolución!$B$10:$G$10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Sexenios_Evolución!$B$15:$G$15</c:f>
              <c:numCache>
                <c:formatCode>General</c:formatCode>
                <c:ptCount val="6"/>
                <c:pt idx="0">
                  <c:v>34</c:v>
                </c:pt>
                <c:pt idx="1">
                  <c:v>33</c:v>
                </c:pt>
                <c:pt idx="2">
                  <c:v>41</c:v>
                </c:pt>
                <c:pt idx="3">
                  <c:v>50</c:v>
                </c:pt>
                <c:pt idx="4">
                  <c:v>29</c:v>
                </c:pt>
                <c:pt idx="5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1B-4B05-9F98-1B387C83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460751"/>
        <c:axId val="1291469071"/>
      </c:lineChart>
      <c:catAx>
        <c:axId val="129146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469071"/>
        <c:crosses val="autoZero"/>
        <c:auto val="1"/>
        <c:lblAlgn val="ctr"/>
        <c:lblOffset val="100"/>
        <c:noMultiLvlLbl val="0"/>
      </c:catAx>
      <c:valAx>
        <c:axId val="129146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146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Sexenios obtidos por categoría. Evolución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Sexenios_Evolución!$A$29</c:f>
              <c:strCache>
                <c:ptCount val="1"/>
                <c:pt idx="0">
                  <c:v>Catedrático/a de Escola Universitaria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Sexenios_Evolución!$B$29:$G$29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418-A8F3-A66C08C13188}"/>
            </c:ext>
          </c:extLst>
        </c:ser>
        <c:ser>
          <c:idx val="1"/>
          <c:order val="1"/>
          <c:tx>
            <c:strRef>
              <c:f>Sexenios_Evolución!$A$30</c:f>
              <c:strCache>
                <c:ptCount val="1"/>
                <c:pt idx="0">
                  <c:v>Catedrático/a de Universidade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Sexenios_Evolución!$B$30:$G$30</c:f>
              <c:numCache>
                <c:formatCode>General</c:formatCode>
                <c:ptCount val="6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36</c:v>
                </c:pt>
                <c:pt idx="4">
                  <c:v>21</c:v>
                </c:pt>
                <c:pt idx="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7-4418-A8F3-A66C08C13188}"/>
            </c:ext>
          </c:extLst>
        </c:ser>
        <c:ser>
          <c:idx val="2"/>
          <c:order val="2"/>
          <c:tx>
            <c:strRef>
              <c:f>Sexenios_Evolución!$A$31</c:f>
              <c:strCache>
                <c:ptCount val="1"/>
                <c:pt idx="0">
                  <c:v>Profesor/a contratado/a doutor/a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Sexenios_Evolución!$B$31:$G$31</c:f>
              <c:numCache>
                <c:formatCode>General</c:formatCode>
                <c:ptCount val="6"/>
                <c:pt idx="0">
                  <c:v>32</c:v>
                </c:pt>
                <c:pt idx="1">
                  <c:v>34</c:v>
                </c:pt>
                <c:pt idx="2">
                  <c:v>31</c:v>
                </c:pt>
                <c:pt idx="3">
                  <c:v>30</c:v>
                </c:pt>
                <c:pt idx="4">
                  <c:v>19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7-4418-A8F3-A66C08C13188}"/>
            </c:ext>
          </c:extLst>
        </c:ser>
        <c:ser>
          <c:idx val="3"/>
          <c:order val="3"/>
          <c:tx>
            <c:strRef>
              <c:f>Sexenios_Evolución!$A$32</c:f>
              <c:strCache>
                <c:ptCount val="1"/>
                <c:pt idx="0">
                  <c:v>Profesor/a permanente laboral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Sexenios_Evolución!$B$32:$G$32</c:f>
              <c:numCache>
                <c:formatCode>General</c:formatCode>
                <c:ptCount val="6"/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77-4418-A8F3-A66C08C13188}"/>
            </c:ext>
          </c:extLst>
        </c:ser>
        <c:ser>
          <c:idx val="4"/>
          <c:order val="4"/>
          <c:tx>
            <c:strRef>
              <c:f>Sexenios_Evolución!$A$33</c:f>
              <c:strCache>
                <c:ptCount val="1"/>
                <c:pt idx="0">
                  <c:v>Profesor/a titular de Escola Universitaria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Sexenios_Evolución!$B$33:$G$33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77-4418-A8F3-A66C08C13188}"/>
            </c:ext>
          </c:extLst>
        </c:ser>
        <c:ser>
          <c:idx val="5"/>
          <c:order val="5"/>
          <c:tx>
            <c:strRef>
              <c:f>Sexenios_Evolución!$A$34</c:f>
              <c:strCache>
                <c:ptCount val="1"/>
                <c:pt idx="0">
                  <c:v>Profesor/a titular de Universidade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Sexenios_Evolución!$B$34:$G$34</c:f>
              <c:numCache>
                <c:formatCode>General</c:formatCode>
                <c:ptCount val="6"/>
                <c:pt idx="0">
                  <c:v>59</c:v>
                </c:pt>
                <c:pt idx="1">
                  <c:v>68</c:v>
                </c:pt>
                <c:pt idx="2">
                  <c:v>91</c:v>
                </c:pt>
                <c:pt idx="3">
                  <c:v>76</c:v>
                </c:pt>
                <c:pt idx="4">
                  <c:v>77</c:v>
                </c:pt>
                <c:pt idx="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303-9C0B-7ABFB45DFF51}"/>
            </c:ext>
          </c:extLst>
        </c:ser>
        <c:ser>
          <c:idx val="6"/>
          <c:order val="6"/>
          <c:tx>
            <c:strRef>
              <c:f>Sexenios_Evolución!$A$35</c:f>
              <c:strCache>
                <c:ptCount val="1"/>
                <c:pt idx="0">
                  <c:v>Profesor/a Axudante Doutor/a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Sexenios_Evolución!$B$28:$G$28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Sexenios_Evolución!$B$35:$G$35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  <c:pt idx="4">
                  <c:v>18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A-4C66-A022-A669DE953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630319"/>
        <c:axId val="1403625743"/>
      </c:lineChart>
      <c:catAx>
        <c:axId val="140363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3625743"/>
        <c:crosses val="autoZero"/>
        <c:auto val="1"/>
        <c:lblAlgn val="ctr"/>
        <c:lblOffset val="100"/>
        <c:noMultiLvlLbl val="0"/>
      </c:catAx>
      <c:valAx>
        <c:axId val="140362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363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2021_PDI con sexenios</a:t>
            </a:r>
          </a:p>
        </c:rich>
      </c:tx>
      <c:layout>
        <c:manualLayout>
          <c:xMode val="edge"/>
          <c:yMode val="edge"/>
          <c:x val="0.415236001749781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PDI_SEXENIOS!$B$76:$B$77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PDI_SEXENIOS!$A$78:$A$81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PDI_SEXENIOS!$B$78:$B$81</c:f>
              <c:numCache>
                <c:formatCode>General</c:formatCode>
                <c:ptCount val="4"/>
                <c:pt idx="0">
                  <c:v>10</c:v>
                </c:pt>
                <c:pt idx="1">
                  <c:v>575</c:v>
                </c:pt>
                <c:pt idx="2">
                  <c:v>122</c:v>
                </c:pt>
                <c:pt idx="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D-4A8C-AF2E-8039C35540E9}"/>
            </c:ext>
          </c:extLst>
        </c:ser>
        <c:ser>
          <c:idx val="2"/>
          <c:order val="2"/>
          <c:tx>
            <c:strRef>
              <c:f>PDI_SEXENIOS!$D$76:$D$77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PDI_SEXENIOS!$A$78:$A$81</c:f>
              <c:strCache>
                <c:ptCount val="4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Universidade</c:v>
                </c:pt>
              </c:strCache>
            </c:strRef>
          </c:cat>
          <c:val>
            <c:numRef>
              <c:f>PDI_SEXENIOS!$D$78:$D$81</c:f>
              <c:numCache>
                <c:formatCode>General</c:formatCode>
                <c:ptCount val="4"/>
                <c:pt idx="0">
                  <c:v>8</c:v>
                </c:pt>
                <c:pt idx="1">
                  <c:v>198</c:v>
                </c:pt>
                <c:pt idx="2">
                  <c:v>132</c:v>
                </c:pt>
                <c:pt idx="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D-4A8C-AF2E-8039C355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47712"/>
        <c:axId val="171654937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PDI_SEXENIOS!$C$76:$C$77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PDI_SEXENIOS!$A$78:$A$81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PDI_SEXENIOS!$C$78:$C$81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591</c:v>
                      </c:pt>
                      <c:pt idx="2">
                        <c:v>229</c:v>
                      </c:pt>
                      <c:pt idx="3">
                        <c:v>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95D-4A8C-AF2E-8039C35540E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PDI_SEXENIOS!$E$76:$E$77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PDI_SEXENIOS!$A$78:$A$81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PDI_SEXENIOS!$E$78:$E$81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</c:v>
                      </c:pt>
                      <c:pt idx="1">
                        <c:v>225</c:v>
                      </c:pt>
                      <c:pt idx="2">
                        <c:v>253</c:v>
                      </c:pt>
                      <c:pt idx="3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5D-4A8C-AF2E-8039C35540E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PDI_SEXENIOS!$F$76:$F$77</c15:sqref>
                        </c15:formulaRef>
                      </c:ext>
                    </c:extLst>
                    <c:strCache>
                      <c:ptCount val="2"/>
                      <c:pt idx="0">
                        <c:v>Total
sexenios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PDI_SEXENIOS!$A$78:$A$81</c15:sqref>
                        </c15:formulaRef>
                      </c:ext>
                    </c:extLst>
                    <c:strCache>
                      <c:ptCount val="4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PDI_SEXENIOS!$F$78:$F$81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773</c:v>
                      </c:pt>
                      <c:pt idx="2">
                        <c:v>254</c:v>
                      </c:pt>
                      <c:pt idx="3">
                        <c:v>1144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5D-4A8C-AF2E-8039C35540E9}"/>
                  </c:ext>
                </c:extLst>
              </c15:ser>
            </c15:filteredLineSeries>
          </c:ext>
        </c:extLst>
      </c:lineChart>
      <c:catAx>
        <c:axId val="17165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9376"/>
        <c:crosses val="autoZero"/>
        <c:auto val="1"/>
        <c:lblAlgn val="ctr"/>
        <c:lblOffset val="100"/>
        <c:noMultiLvlLbl val="0"/>
      </c:catAx>
      <c:valAx>
        <c:axId val="17165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2020_PDI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PDI_SEXENIOS!$B$98:$B$99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PDI_SEXENIOS!$A$100:$A$104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PDI_SEXENIOS!$B$100:$B$104</c:f>
              <c:numCache>
                <c:formatCode>General</c:formatCode>
                <c:ptCount val="5"/>
                <c:pt idx="0">
                  <c:v>12</c:v>
                </c:pt>
                <c:pt idx="1">
                  <c:v>498</c:v>
                </c:pt>
                <c:pt idx="2">
                  <c:v>123</c:v>
                </c:pt>
                <c:pt idx="3">
                  <c:v>0</c:v>
                </c:pt>
                <c:pt idx="4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C68-B8C3-4CA5D43A7E82}"/>
            </c:ext>
          </c:extLst>
        </c:ser>
        <c:ser>
          <c:idx val="2"/>
          <c:order val="2"/>
          <c:tx>
            <c:strRef>
              <c:f>PDI_SEXENIOS!$D$98:$D$99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PDI_SEXENIOS!$A$100:$A$104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PDI_SEXENIOS!$D$100:$D$104</c:f>
              <c:numCache>
                <c:formatCode>General</c:formatCode>
                <c:ptCount val="5"/>
                <c:pt idx="0">
                  <c:v>7</c:v>
                </c:pt>
                <c:pt idx="1">
                  <c:v>173</c:v>
                </c:pt>
                <c:pt idx="2">
                  <c:v>148</c:v>
                </c:pt>
                <c:pt idx="3">
                  <c:v>0</c:v>
                </c:pt>
                <c:pt idx="4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7-4C68-B8C3-4CA5D43A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046000"/>
        <c:axId val="3160468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PDI_SEXENIOS!$C$98:$C$99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PDI_SEXENIOS!$A$100:$A$104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PDI_SEXENIOS!$C$100:$C$104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32</c:v>
                      </c:pt>
                      <c:pt idx="1">
                        <c:v>525</c:v>
                      </c:pt>
                      <c:pt idx="2">
                        <c:v>222</c:v>
                      </c:pt>
                      <c:pt idx="3">
                        <c:v>80</c:v>
                      </c:pt>
                      <c:pt idx="4">
                        <c:v>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5D7-4C68-B8C3-4CA5D43A7E8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PDI_SEXENIOS!$E$98:$E$99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PDI_SEXENIOS!$A$100:$A$104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PDI_SEXENIOS!$E$100:$E$104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</c:v>
                      </c:pt>
                      <c:pt idx="1">
                        <c:v>183</c:v>
                      </c:pt>
                      <c:pt idx="2">
                        <c:v>256</c:v>
                      </c:pt>
                      <c:pt idx="3">
                        <c:v>56</c:v>
                      </c:pt>
                      <c:pt idx="4">
                        <c:v>733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D7-4C68-B8C3-4CA5D43A7E82}"/>
                  </c:ext>
                </c:extLst>
              </c15:ser>
            </c15:filteredLineSeries>
          </c:ext>
        </c:extLst>
      </c:lineChart>
      <c:catAx>
        <c:axId val="31604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046832"/>
        <c:crosses val="autoZero"/>
        <c:auto val="1"/>
        <c:lblAlgn val="ctr"/>
        <c:lblOffset val="100"/>
        <c:noMultiLvlLbl val="0"/>
      </c:catAx>
      <c:valAx>
        <c:axId val="3160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04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2020_Sexenios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PDI_SEXENIOS!$F$109:$F$110</c:f>
              <c:strCache>
                <c:ptCount val="2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PDI_SEXENIOS!$A$111:$A$115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PDI_SEXENIOS!$F$111:$F$115</c:f>
              <c:numCache>
                <c:formatCode>General</c:formatCode>
                <c:ptCount val="5"/>
                <c:pt idx="0">
                  <c:v>297</c:v>
                </c:pt>
                <c:pt idx="1">
                  <c:v>713</c:v>
                </c:pt>
                <c:pt idx="2">
                  <c:v>96</c:v>
                </c:pt>
                <c:pt idx="3">
                  <c:v>368</c:v>
                </c:pt>
                <c:pt idx="4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2-4FBF-A910-50AFC96770F6}"/>
            </c:ext>
          </c:extLst>
        </c:ser>
        <c:ser>
          <c:idx val="5"/>
          <c:order val="5"/>
          <c:tx>
            <c:strRef>
              <c:f>PDI_SEXENIOS!$G$109:$G$110</c:f>
              <c:strCache>
                <c:ptCount val="2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6-EDA2-4FBF-A910-50AFC9677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PDI_SEXENIOS!$A$111:$A$115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PDI_SEXENIOS!$G$111:$G$115</c:f>
              <c:numCache>
                <c:formatCode>General</c:formatCode>
                <c:ptCount val="5"/>
                <c:pt idx="0">
                  <c:v>452</c:v>
                </c:pt>
                <c:pt idx="1">
                  <c:v>856</c:v>
                </c:pt>
                <c:pt idx="2">
                  <c:v>128</c:v>
                </c:pt>
                <c:pt idx="3">
                  <c:v>820</c:v>
                </c:pt>
                <c:pt idx="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2-4FBF-A910-50AFC967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78232048"/>
        <c:axId val="378231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PDI_SEXENIOS!$B$109:$B$110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PDI_SEXENIOS!$A$111:$A$115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PDI_SEXENIOS!$B$111:$B$115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164</c:v>
                      </c:pt>
                      <c:pt idx="1">
                        <c:v>454</c:v>
                      </c:pt>
                      <c:pt idx="2">
                        <c:v>51</c:v>
                      </c:pt>
                      <c:pt idx="3">
                        <c:v>184</c:v>
                      </c:pt>
                      <c:pt idx="4">
                        <c:v>430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A2-4FBF-A910-50AFC96770F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PDI_SEXENIOS!$C$109:$C$110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PDI_SEXENIOS!$A$111:$A$115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PDI_SEXENIOS!$C$111:$C$115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224</c:v>
                      </c:pt>
                      <c:pt idx="1">
                        <c:v>519</c:v>
                      </c:pt>
                      <c:pt idx="2">
                        <c:v>56</c:v>
                      </c:pt>
                      <c:pt idx="3">
                        <c:v>412</c:v>
                      </c:pt>
                      <c:pt idx="4">
                        <c:v>588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DA2-4FBF-A910-50AFC96770F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PDI_SEXENIOS!$D$109:$D$110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PDI_SEXENIOS!$A$111:$A$115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PDI_SEXENIOS!$D$111:$D$115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133</c:v>
                      </c:pt>
                      <c:pt idx="1">
                        <c:v>259</c:v>
                      </c:pt>
                      <c:pt idx="2">
                        <c:v>45</c:v>
                      </c:pt>
                      <c:pt idx="3">
                        <c:v>184</c:v>
                      </c:pt>
                      <c:pt idx="4">
                        <c:v>157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DA2-4FBF-A910-50AFC96770F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PDI_SEXENIOS!$E$109:$E$110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PDI_SEXENIOS!$A$111:$A$115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PDI_SEXENIOS!$E$111:$E$115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228</c:v>
                      </c:pt>
                      <c:pt idx="1">
                        <c:v>337</c:v>
                      </c:pt>
                      <c:pt idx="2">
                        <c:v>72</c:v>
                      </c:pt>
                      <c:pt idx="3">
                        <c:v>408</c:v>
                      </c:pt>
                      <c:pt idx="4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DA2-4FBF-A910-50AFC96770F6}"/>
                  </c:ext>
                </c:extLst>
              </c15:ser>
            </c15:filteredBarSeries>
          </c:ext>
        </c:extLst>
      </c:barChart>
      <c:catAx>
        <c:axId val="3782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231216"/>
        <c:crosses val="autoZero"/>
        <c:auto val="1"/>
        <c:lblAlgn val="ctr"/>
        <c:lblOffset val="100"/>
        <c:noMultiLvlLbl val="0"/>
      </c:catAx>
      <c:valAx>
        <c:axId val="3782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23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2019_PDI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PDI_SEXENIOS!$B$121:$B$122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PDI_SEXENIOS!$A$123:$A$127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PDI_SEXENIOS!$B$123:$B$127</c:f>
              <c:numCache>
                <c:formatCode>General</c:formatCode>
                <c:ptCount val="5"/>
                <c:pt idx="0">
                  <c:v>12</c:v>
                </c:pt>
                <c:pt idx="1">
                  <c:v>422</c:v>
                </c:pt>
                <c:pt idx="2">
                  <c:v>131</c:v>
                </c:pt>
                <c:pt idx="3">
                  <c:v>0</c:v>
                </c:pt>
                <c:pt idx="4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0D-982D-0B9C607F59F1}"/>
            </c:ext>
          </c:extLst>
        </c:ser>
        <c:ser>
          <c:idx val="2"/>
          <c:order val="2"/>
          <c:tx>
            <c:strRef>
              <c:f>PDI_SEXENIOS!$D$121:$D$122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PDI_SEXENIOS!$A$123:$A$127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PDI_SEXENIOS!$D$123:$D$127</c:f>
              <c:numCache>
                <c:formatCode>General</c:formatCode>
                <c:ptCount val="5"/>
                <c:pt idx="0">
                  <c:v>7</c:v>
                </c:pt>
                <c:pt idx="1">
                  <c:v>150</c:v>
                </c:pt>
                <c:pt idx="2">
                  <c:v>178</c:v>
                </c:pt>
                <c:pt idx="3">
                  <c:v>0</c:v>
                </c:pt>
                <c:pt idx="4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4-440D-982D-0B9C607F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549632"/>
        <c:axId val="47655046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PDI_SEXENIOS!$C$121:$C$122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
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PDI_SEXENIOS!$A$123:$A$127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PDI_SEXENIOS!$C$123:$C$127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32</c:v>
                      </c:pt>
                      <c:pt idx="1">
                        <c:v>445</c:v>
                      </c:pt>
                      <c:pt idx="2">
                        <c:v>205</c:v>
                      </c:pt>
                      <c:pt idx="3">
                        <c:v>87</c:v>
                      </c:pt>
                      <c:pt idx="4">
                        <c:v>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854-440D-982D-0B9C607F59F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PDI_SEXENIOS!$E$121:$E$122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
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PDI_SEXENIOS!$A$123:$A$127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contratado/a doutor/a</c:v>
                      </c:pt>
                      <c:pt idx="3">
                        <c:v>Profesor/a titular de Escola Universitaria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PDI_SEXENIOS!$E$123:$E$127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19</c:v>
                      </c:pt>
                      <c:pt idx="1">
                        <c:v>162</c:v>
                      </c:pt>
                      <c:pt idx="2">
                        <c:v>274</c:v>
                      </c:pt>
                      <c:pt idx="3">
                        <c:v>74</c:v>
                      </c:pt>
                      <c:pt idx="4">
                        <c:v>682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54-440D-982D-0B9C607F59F1}"/>
                  </c:ext>
                </c:extLst>
              </c15:ser>
            </c15:filteredLineSeries>
          </c:ext>
        </c:extLst>
      </c:lineChart>
      <c:catAx>
        <c:axId val="4765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6550464"/>
        <c:crosses val="autoZero"/>
        <c:auto val="1"/>
        <c:lblAlgn val="ctr"/>
        <c:lblOffset val="100"/>
        <c:noMultiLvlLbl val="0"/>
      </c:catAx>
      <c:valAx>
        <c:axId val="47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654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2019_Sexenios</a:t>
            </a:r>
            <a:r>
              <a:rPr lang="es-ES" sz="1400" baseline="0"/>
              <a:t> e sexenios posibles por rama</a:t>
            </a:r>
            <a:endParaRPr lang="es-ES" sz="1400"/>
          </a:p>
        </c:rich>
      </c:tx>
      <c:layout>
        <c:manualLayout>
          <c:xMode val="edge"/>
          <c:yMode val="edge"/>
          <c:x val="0.1384005901407525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PDI_SEXENIOS!$F$132</c:f>
              <c:strCache>
                <c:ptCount val="1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PDI_SEXENIOS!$A$133:$A$138</c15:sqref>
                  </c15:fullRef>
                </c:ext>
              </c:extLst>
              <c:f>PDI_SEXENIOS!$A$134:$A$138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PDI_SEXENIOS!$F$133:$F$138</c15:sqref>
                  </c15:fullRef>
                </c:ext>
              </c:extLst>
              <c:f>PDI_SEXENIOS!$F$134:$F$138</c:f>
              <c:numCache>
                <c:formatCode>General</c:formatCode>
                <c:ptCount val="5"/>
                <c:pt idx="0">
                  <c:v>287</c:v>
                </c:pt>
                <c:pt idx="1">
                  <c:v>717</c:v>
                </c:pt>
                <c:pt idx="2">
                  <c:v>104</c:v>
                </c:pt>
                <c:pt idx="3">
                  <c:v>343</c:v>
                </c:pt>
                <c:pt idx="4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55-43EE-9BE3-B5C2B8300E59}"/>
            </c:ext>
          </c:extLst>
        </c:ser>
        <c:ser>
          <c:idx val="5"/>
          <c:order val="5"/>
          <c:tx>
            <c:strRef>
              <c:f>PDI_SEXENIOS!$G$132</c:f>
              <c:strCache>
                <c:ptCount val="1"/>
                <c:pt idx="0">
                  <c:v>Total
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PDI_SEXENIOS!$A$133:$A$138</c15:sqref>
                  </c15:fullRef>
                </c:ext>
              </c:extLst>
              <c:f>PDI_SEXENIOS!$A$134:$A$138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PDI_SEXENIOS!$G$133:$G$138</c15:sqref>
                  </c15:fullRef>
                </c:ext>
              </c:extLst>
              <c:f>PDI_SEXENIOS!$G$134:$G$138</c:f>
              <c:numCache>
                <c:formatCode>General</c:formatCode>
                <c:ptCount val="5"/>
                <c:pt idx="0">
                  <c:v>460</c:v>
                </c:pt>
                <c:pt idx="1">
                  <c:v>828</c:v>
                </c:pt>
                <c:pt idx="2">
                  <c:v>132</c:v>
                </c:pt>
                <c:pt idx="3">
                  <c:v>798</c:v>
                </c:pt>
                <c:pt idx="4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55-43EE-9BE3-B5C2B830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7065200"/>
        <c:axId val="727080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PDI_SEXENIOS!$B$132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PDI_SEXENIOS!$A$133:$A$138</c15:sqref>
                        </c15:fullRef>
                        <c15:formulaRef>
                          <c15:sqref>PDI_SEXENIOS!$A$134:$A$138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PDI_SEXENIOS!$B$133:$B$138</c15:sqref>
                        </c15:fullRef>
                        <c15:formulaRef>
                          <c15:sqref>PDI_SEXENIOS!$B$134:$B$138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160</c:v>
                      </c:pt>
                      <c:pt idx="1">
                        <c:v>452</c:v>
                      </c:pt>
                      <c:pt idx="2">
                        <c:v>52</c:v>
                      </c:pt>
                      <c:pt idx="3">
                        <c:v>180</c:v>
                      </c:pt>
                      <c:pt idx="4">
                        <c:v>411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55-43EE-9BE3-B5C2B8300E5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PDI_SEXENIOS!$C$132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PDI_SEXENIOS!$A$133:$A$138</c15:sqref>
                        </c15:fullRef>
                        <c15:formulaRef>
                          <c15:sqref>PDI_SEXENIOS!$A$134:$A$138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PDI_SEXENIOS!$C$133:$C$138</c15:sqref>
                        </c15:fullRef>
                        <c15:formulaRef>
                          <c15:sqref>PDI_SEXENIOS!$C$134:$C$138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226</c:v>
                      </c:pt>
                      <c:pt idx="1">
                        <c:v>505</c:v>
                      </c:pt>
                      <c:pt idx="2">
                        <c:v>59</c:v>
                      </c:pt>
                      <c:pt idx="3">
                        <c:v>406</c:v>
                      </c:pt>
                      <c:pt idx="4">
                        <c:v>557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C55-43EE-9BE3-B5C2B8300E5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PDI_SEXENIOS!$D$132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PDI_SEXENIOS!$A$133:$A$138</c15:sqref>
                        </c15:fullRef>
                        <c15:formulaRef>
                          <c15:sqref>PDI_SEXENIOS!$A$134:$A$138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PDI_SEXENIOS!$D$133:$D$138</c15:sqref>
                        </c15:fullRef>
                        <c15:formulaRef>
                          <c15:sqref>PDI_SEXENIOS!$D$134:$D$138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127</c:v>
                      </c:pt>
                      <c:pt idx="1">
                        <c:v>265</c:v>
                      </c:pt>
                      <c:pt idx="2">
                        <c:v>52</c:v>
                      </c:pt>
                      <c:pt idx="3">
                        <c:v>163</c:v>
                      </c:pt>
                      <c:pt idx="4">
                        <c:v>168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C55-43EE-9BE3-B5C2B8300E5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PDI_SEXENIOS!$E$132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PDI_SEXENIOS!$A$133:$A$138</c15:sqref>
                        </c15:fullRef>
                        <c15:formulaRef>
                          <c15:sqref>PDI_SEXENIOS!$A$134:$A$138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PDI_SEXENIOS!$E$133:$E$138</c15:sqref>
                        </c15:fullRef>
                        <c15:formulaRef>
                          <c15:sqref>PDI_SEXENIOS!$E$134:$E$138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234</c:v>
                      </c:pt>
                      <c:pt idx="1">
                        <c:v>323</c:v>
                      </c:pt>
                      <c:pt idx="2">
                        <c:v>73</c:v>
                      </c:pt>
                      <c:pt idx="3">
                        <c:v>392</c:v>
                      </c:pt>
                      <c:pt idx="4">
                        <c:v>189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C55-43EE-9BE3-B5C2B8300E59}"/>
                  </c:ext>
                </c:extLst>
              </c15:ser>
            </c15:filteredBarSeries>
          </c:ext>
        </c:extLst>
      </c:barChart>
      <c:catAx>
        <c:axId val="7270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080592"/>
        <c:crosses val="autoZero"/>
        <c:auto val="1"/>
        <c:lblAlgn val="ctr"/>
        <c:lblOffset val="100"/>
        <c:noMultiLvlLbl val="0"/>
      </c:catAx>
      <c:valAx>
        <c:axId val="72708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06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2022_PDI con sexenios</a:t>
            </a:r>
          </a:p>
        </c:rich>
      </c:tx>
      <c:layout>
        <c:manualLayout>
          <c:xMode val="edge"/>
          <c:yMode val="edge"/>
          <c:x val="0.4152360017497812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PDI_SEXENIOS!$D$53:$D$54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PDI_SEXENIOS!$A$55:$A$59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PDI_SEXENIOS!$D$55:$D$59</c:f>
              <c:numCache>
                <c:formatCode>General</c:formatCode>
                <c:ptCount val="5"/>
                <c:pt idx="0">
                  <c:v>8</c:v>
                </c:pt>
                <c:pt idx="1">
                  <c:v>267</c:v>
                </c:pt>
                <c:pt idx="2">
                  <c:v>19</c:v>
                </c:pt>
                <c:pt idx="3">
                  <c:v>100</c:v>
                </c:pt>
                <c:pt idx="4">
                  <c:v>492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9D9-44D9-8B4E-B9E96C788828}"/>
            </c:ext>
          </c:extLst>
        </c:ser>
        <c:ser>
          <c:idx val="4"/>
          <c:order val="4"/>
          <c:tx>
            <c:strRef>
              <c:f>PDI_SEXENIOS!$B$53:$B$54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PDI_SEXENIOS!$A$55:$A$59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PDI_SEXENIOS!$B$55:$B$59</c:f>
              <c:numCache>
                <c:formatCode>General</c:formatCode>
                <c:ptCount val="5"/>
                <c:pt idx="0">
                  <c:v>10</c:v>
                </c:pt>
                <c:pt idx="1">
                  <c:v>640</c:v>
                </c:pt>
                <c:pt idx="2">
                  <c:v>13</c:v>
                </c:pt>
                <c:pt idx="3">
                  <c:v>85</c:v>
                </c:pt>
                <c:pt idx="4">
                  <c:v>612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9D9-44D9-8B4E-B9E96C78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547712"/>
        <c:axId val="17165493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PDI_SEXENIOS!$C$76:$C$77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PDI_SEXENIOS!$A$55:$A$59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PDI_SEXENIOS!$C$78:$C$81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591</c:v>
                      </c:pt>
                      <c:pt idx="2">
                        <c:v>229</c:v>
                      </c:pt>
                      <c:pt idx="3">
                        <c:v>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9D9-44D9-8B4E-B9E96C7888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PDI_SEXENIOS!$E$76:$E$77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PDI_SEXENIOS!$A$55:$A$59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PDI_SEXENIOS!$E$78:$E$81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</c:v>
                      </c:pt>
                      <c:pt idx="1">
                        <c:v>225</c:v>
                      </c:pt>
                      <c:pt idx="2">
                        <c:v>253</c:v>
                      </c:pt>
                      <c:pt idx="3">
                        <c:v>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9D9-44D9-8B4E-B9E96C7888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PDI_SEXENIOS!$F$76:$F$77</c15:sqref>
                        </c15:formulaRef>
                      </c:ext>
                    </c:extLst>
                    <c:strCache>
                      <c:ptCount val="2"/>
                      <c:pt idx="0">
                        <c:v>Total
sexenios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PDI_SEXENIOS!$A$55:$A$59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PDI_SEXENIOS!$F$78:$F$81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773</c:v>
                      </c:pt>
                      <c:pt idx="2">
                        <c:v>254</c:v>
                      </c:pt>
                      <c:pt idx="3">
                        <c:v>1144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9D9-44D9-8B4E-B9E96C788828}"/>
                  </c:ext>
                </c:extLst>
              </c15:ser>
            </c15:filteredLineSeries>
          </c:ext>
        </c:extLst>
      </c:lineChart>
      <c:catAx>
        <c:axId val="17165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9376"/>
        <c:crosses val="autoZero"/>
        <c:auto val="1"/>
        <c:lblAlgn val="ctr"/>
        <c:lblOffset val="100"/>
        <c:noMultiLvlLbl val="0"/>
      </c:catAx>
      <c:valAx>
        <c:axId val="17165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65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gl-ES"/>
              <a:t>2022_Sexenios</a:t>
            </a:r>
            <a:r>
              <a:rPr lang="gl-ES" baseline="0"/>
              <a:t> e sexenios posibles por rama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PDI_SEXENIOS!$F$64:$F$65</c:f>
              <c:strCache>
                <c:ptCount val="2"/>
                <c:pt idx="0">
                  <c:v>Total
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PDI_SEXENIOS!$A$66:$A$70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PDI_SEXENIOS!$F$66:$F$70</c:f>
              <c:numCache>
                <c:formatCode>General</c:formatCode>
                <c:ptCount val="5"/>
                <c:pt idx="0">
                  <c:v>301</c:v>
                </c:pt>
                <c:pt idx="1">
                  <c:v>792</c:v>
                </c:pt>
                <c:pt idx="2">
                  <c:v>106</c:v>
                </c:pt>
                <c:pt idx="3">
                  <c:v>408</c:v>
                </c:pt>
                <c:pt idx="4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8-4C1B-82E7-01AEFEA10E66}"/>
            </c:ext>
          </c:extLst>
        </c:ser>
        <c:ser>
          <c:idx val="5"/>
          <c:order val="5"/>
          <c:tx>
            <c:strRef>
              <c:f>PDI_SEXENIOS!$G$64:$G$65</c:f>
              <c:strCache>
                <c:ptCount val="2"/>
                <c:pt idx="0">
                  <c:v>Total
sexenios
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PDI_SEXENIOS!$A$66:$A$70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f>PDI_SEXENIOS!$G$66:$G$70</c:f>
              <c:numCache>
                <c:formatCode>General</c:formatCode>
                <c:ptCount val="5"/>
                <c:pt idx="0">
                  <c:v>468</c:v>
                </c:pt>
                <c:pt idx="1">
                  <c:v>926</c:v>
                </c:pt>
                <c:pt idx="2">
                  <c:v>141</c:v>
                </c:pt>
                <c:pt idx="3">
                  <c:v>871</c:v>
                </c:pt>
                <c:pt idx="4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8-4C1B-82E7-01AEFEA10E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8175632"/>
        <c:axId val="50818331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PDI_SEXENIOS!$B$64:$B$65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PDI_SEXENIOS!$A$66:$A$70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PDI_SEXENIOS!$B$66:$B$70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161</c:v>
                      </c:pt>
                      <c:pt idx="1">
                        <c:v>493</c:v>
                      </c:pt>
                      <c:pt idx="2">
                        <c:v>55</c:v>
                      </c:pt>
                      <c:pt idx="3">
                        <c:v>193</c:v>
                      </c:pt>
                      <c:pt idx="4">
                        <c:v>458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6D8-4C1B-82E7-01AEFEA10E6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PDI_SEXENIOS!$C$64:$C$65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PDI_SEXENIOS!$A$66:$A$70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PDI_SEXENIOS!$C$66:$C$70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548</c:v>
                      </c:pt>
                      <c:pt idx="2">
                        <c:v>65</c:v>
                      </c:pt>
                      <c:pt idx="3">
                        <c:v>431</c:v>
                      </c:pt>
                      <c:pt idx="4">
                        <c:v>589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D8-4C1B-82E7-01AEFEA10E6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PDI_SEXENIOS!$D$64:$D$65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PDI_SEXENIOS!$A$66:$A$70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PDI_SEXENIOS!$D$66:$D$70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140</c:v>
                      </c:pt>
                      <c:pt idx="1">
                        <c:v>299</c:v>
                      </c:pt>
                      <c:pt idx="2">
                        <c:v>51</c:v>
                      </c:pt>
                      <c:pt idx="3">
                        <c:v>215</c:v>
                      </c:pt>
                      <c:pt idx="4">
                        <c:v>181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D8-4C1B-82E7-01AEFEA10E6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PDI_SEXENIOS!$E$64:$E$65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PDI_SEXENIOS!$A$66:$A$70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PDI_SEXENIOS!$E$66:$E$70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241</c:v>
                      </c:pt>
                      <c:pt idx="1">
                        <c:v>378</c:v>
                      </c:pt>
                      <c:pt idx="2">
                        <c:v>76</c:v>
                      </c:pt>
                      <c:pt idx="3">
                        <c:v>440</c:v>
                      </c:pt>
                      <c:pt idx="4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6D8-4C1B-82E7-01AEFEA10E66}"/>
                  </c:ext>
                </c:extLst>
              </c15:ser>
            </c15:filteredBarSeries>
          </c:ext>
        </c:extLst>
      </c:bar3DChart>
      <c:catAx>
        <c:axId val="50817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183312"/>
        <c:crosses val="autoZero"/>
        <c:auto val="1"/>
        <c:lblAlgn val="ctr"/>
        <c:lblOffset val="100"/>
        <c:noMultiLvlLbl val="0"/>
      </c:catAx>
      <c:valAx>
        <c:axId val="50818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17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'[2]2024_PDI_Doutor'!$B$60:$B$61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'[2]2024_PDI_Doutor'!$A$62:$A$67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'[2]2024_PDI_Doutor'!$B$62:$B$67</c:f>
              <c:numCache>
                <c:formatCode>General</c:formatCode>
                <c:ptCount val="6"/>
                <c:pt idx="0">
                  <c:v>11</c:v>
                </c:pt>
                <c:pt idx="1">
                  <c:v>791</c:v>
                </c:pt>
                <c:pt idx="2">
                  <c:v>32</c:v>
                </c:pt>
                <c:pt idx="3">
                  <c:v>91</c:v>
                </c:pt>
                <c:pt idx="4">
                  <c:v>2</c:v>
                </c:pt>
                <c:pt idx="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0-4584-A684-F9251412DB12}"/>
            </c:ext>
          </c:extLst>
        </c:ser>
        <c:ser>
          <c:idx val="2"/>
          <c:order val="2"/>
          <c:tx>
            <c:strRef>
              <c:f>'[2]2024_PDI_Doutor'!$D$60:$D$61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'[2]2024_PDI_Doutor'!$A$62:$A$67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'[2]2024_PDI_Doutor'!$D$62:$D$67</c:f>
              <c:numCache>
                <c:formatCode>General</c:formatCode>
                <c:ptCount val="6"/>
                <c:pt idx="0">
                  <c:v>8</c:v>
                </c:pt>
                <c:pt idx="1">
                  <c:v>349</c:v>
                </c:pt>
                <c:pt idx="2">
                  <c:v>24</c:v>
                </c:pt>
                <c:pt idx="3">
                  <c:v>93</c:v>
                </c:pt>
                <c:pt idx="4">
                  <c:v>3</c:v>
                </c:pt>
                <c:pt idx="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0-4584-A684-F9251412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'[2]2024_PDI_Doutor'!$C$60:$C$61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'[2]2024_PDI_Doutor'!$A$62:$A$67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'[2]2024_PDI_Doutor'!$C$62:$C$67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784</c:v>
                      </c:pt>
                      <c:pt idx="2">
                        <c:v>48</c:v>
                      </c:pt>
                      <c:pt idx="3">
                        <c:v>192</c:v>
                      </c:pt>
                      <c:pt idx="4">
                        <c:v>5</c:v>
                      </c:pt>
                      <c:pt idx="5">
                        <c:v>948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1C0-4584-A684-F9251412DB1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'[2]2024_PDI_Doutor'!$E$60:$E$61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'[2]2024_PDI_Doutor'!$E$62:$E$67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17</c:v>
                      </c:pt>
                      <c:pt idx="1">
                        <c:v>364</c:v>
                      </c:pt>
                      <c:pt idx="2">
                        <c:v>43</c:v>
                      </c:pt>
                      <c:pt idx="3">
                        <c:v>195</c:v>
                      </c:pt>
                      <c:pt idx="4">
                        <c:v>3</c:v>
                      </c:pt>
                      <c:pt idx="5">
                        <c:v>828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1C0-4584-A684-F9251412DB12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0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9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image" Target="../media/image3.png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1.jpeg"/><Relationship Id="rId1" Type="http://schemas.openxmlformats.org/officeDocument/2006/relationships/image" Target="../media/image4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123825</xdr:rowOff>
    </xdr:from>
    <xdr:to>
      <xdr:col>2</xdr:col>
      <xdr:colOff>466726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BB5E474-A925-446A-94E1-8EA13999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72415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738715</xdr:colOff>
      <xdr:row>76</xdr:row>
      <xdr:rowOff>338666</xdr:rowOff>
    </xdr:from>
    <xdr:to>
      <xdr:col>22</xdr:col>
      <xdr:colOff>5290</xdr:colOff>
      <xdr:row>89</xdr:row>
      <xdr:rowOff>73023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EFA5D2-192D-4843-B8EC-6C3D7EE62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292099</xdr:colOff>
      <xdr:row>77</xdr:row>
      <xdr:rowOff>7408</xdr:rowOff>
    </xdr:from>
    <xdr:to>
      <xdr:col>14</xdr:col>
      <xdr:colOff>135465</xdr:colOff>
      <xdr:row>90</xdr:row>
      <xdr:rowOff>25399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19F235-26C4-474F-BED8-B0CA39B14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675216</xdr:colOff>
      <xdr:row>100</xdr:row>
      <xdr:rowOff>40216</xdr:rowOff>
    </xdr:from>
    <xdr:to>
      <xdr:col>14</xdr:col>
      <xdr:colOff>95250</xdr:colOff>
      <xdr:row>113</xdr:row>
      <xdr:rowOff>70908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7FE6506-D865-2F6F-97F0-BA758958F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733952</xdr:colOff>
      <xdr:row>100</xdr:row>
      <xdr:rowOff>1</xdr:rowOff>
    </xdr:from>
    <xdr:to>
      <xdr:col>22</xdr:col>
      <xdr:colOff>119590</xdr:colOff>
      <xdr:row>112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FD0A89B-8658-5755-F4AD-0FDA82F9D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242358</xdr:colOff>
      <xdr:row>124</xdr:row>
      <xdr:rowOff>3175</xdr:rowOff>
    </xdr:from>
    <xdr:to>
      <xdr:col>15</xdr:col>
      <xdr:colOff>89958</xdr:colOff>
      <xdr:row>137</xdr:row>
      <xdr:rowOff>31750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9F1638F-AF4B-1EA0-2C62-C963546A2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23284</xdr:colOff>
      <xdr:row>124</xdr:row>
      <xdr:rowOff>34925</xdr:rowOff>
    </xdr:from>
    <xdr:to>
      <xdr:col>23</xdr:col>
      <xdr:colOff>109008</xdr:colOff>
      <xdr:row>137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C014E6D-1183-97FA-5282-53A508701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317500</xdr:colOff>
      <xdr:row>53</xdr:row>
      <xdr:rowOff>423334</xdr:rowOff>
    </xdr:from>
    <xdr:to>
      <xdr:col>14</xdr:col>
      <xdr:colOff>446617</xdr:colOff>
      <xdr:row>67</xdr:row>
      <xdr:rowOff>98426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3A25D63-0C33-4AF5-B77B-84EDC73A5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42332</xdr:colOff>
      <xdr:row>54</xdr:row>
      <xdr:rowOff>4234</xdr:rowOff>
    </xdr:from>
    <xdr:to>
      <xdr:col>22</xdr:col>
      <xdr:colOff>31749</xdr:colOff>
      <xdr:row>69</xdr:row>
      <xdr:rowOff>42334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8AE82EC-7131-A48D-B984-37A0A5C2D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194386</xdr:colOff>
      <xdr:row>28</xdr:row>
      <xdr:rowOff>0</xdr:rowOff>
    </xdr:from>
    <xdr:to>
      <xdr:col>16</xdr:col>
      <xdr:colOff>165229</xdr:colOff>
      <xdr:row>43</xdr:row>
      <xdr:rowOff>77756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9A8A6-E293-26C2-BB14-23264FCFB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50049" y="2031352"/>
          <a:ext cx="6366200" cy="2993572"/>
        </a:xfrm>
        <a:prstGeom prst="rect">
          <a:avLst/>
        </a:prstGeom>
      </xdr:spPr>
    </xdr:pic>
    <xdr:clientData/>
  </xdr:twoCellAnchor>
  <xdr:twoCellAnchor editAs="oneCell">
    <xdr:from>
      <xdr:col>17</xdr:col>
      <xdr:colOff>19439</xdr:colOff>
      <xdr:row>28</xdr:row>
      <xdr:rowOff>9720</xdr:rowOff>
    </xdr:from>
    <xdr:to>
      <xdr:col>27</xdr:col>
      <xdr:colOff>19439</xdr:colOff>
      <xdr:row>43</xdr:row>
      <xdr:rowOff>9720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28E9F18-B59B-4576-4B73-489FA0B3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28572" y="6094057"/>
          <a:ext cx="7581122" cy="2915816"/>
        </a:xfrm>
        <a:prstGeom prst="rect">
          <a:avLst/>
        </a:prstGeom>
      </xdr:spPr>
    </xdr:pic>
    <xdr:clientData/>
  </xdr:twoCellAnchor>
  <xdr:twoCellAnchor>
    <xdr:from>
      <xdr:col>8</xdr:col>
      <xdr:colOff>155510</xdr:colOff>
      <xdr:row>5</xdr:row>
      <xdr:rowOff>165229</xdr:rowOff>
    </xdr:from>
    <xdr:to>
      <xdr:col>16</xdr:col>
      <xdr:colOff>174949</xdr:colOff>
      <xdr:row>25</xdr:row>
      <xdr:rowOff>9719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8E0FF6-1DC4-452A-9935-190CA5BE4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748393</xdr:colOff>
      <xdr:row>6</xdr:row>
      <xdr:rowOff>29159</xdr:rowOff>
    </xdr:from>
    <xdr:to>
      <xdr:col>27</xdr:col>
      <xdr:colOff>19439</xdr:colOff>
      <xdr:row>23</xdr:row>
      <xdr:rowOff>13996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9102456-6D91-44A1-B2D8-2DDE8CA72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110</xdr:row>
      <xdr:rowOff>0</xdr:rowOff>
    </xdr:from>
    <xdr:to>
      <xdr:col>25</xdr:col>
      <xdr:colOff>466725</xdr:colOff>
      <xdr:row>126</xdr:row>
      <xdr:rowOff>86762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C2CFA-349F-4054-ABF4-D56F6CFF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6275" y="2009775"/>
          <a:ext cx="8839200" cy="3182388"/>
        </a:xfrm>
        <a:prstGeom prst="rect">
          <a:avLst/>
        </a:prstGeom>
      </xdr:spPr>
    </xdr:pic>
    <xdr:clientData/>
  </xdr:twoCellAnchor>
  <xdr:twoCellAnchor>
    <xdr:from>
      <xdr:col>0</xdr:col>
      <xdr:colOff>39477</xdr:colOff>
      <xdr:row>0</xdr:row>
      <xdr:rowOff>247650</xdr:rowOff>
    </xdr:from>
    <xdr:to>
      <xdr:col>1</xdr:col>
      <xdr:colOff>590550</xdr:colOff>
      <xdr:row>0</xdr:row>
      <xdr:rowOff>723900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5DDD1561-31C6-4D11-99D1-8670BFC8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7" y="247650"/>
          <a:ext cx="274182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</xdr:colOff>
      <xdr:row>133</xdr:row>
      <xdr:rowOff>0</xdr:rowOff>
    </xdr:from>
    <xdr:to>
      <xdr:col>25</xdr:col>
      <xdr:colOff>565796</xdr:colOff>
      <xdr:row>147</xdr:row>
      <xdr:rowOff>44435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094B06-B66D-4B26-84DF-41213B57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6438900"/>
          <a:ext cx="8919221" cy="2749534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66676</xdr:colOff>
      <xdr:row>151</xdr:row>
      <xdr:rowOff>28575</xdr:rowOff>
    </xdr:from>
    <xdr:to>
      <xdr:col>21</xdr:col>
      <xdr:colOff>9526</xdr:colOff>
      <xdr:row>166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4DE072-E4FE-4994-B9DB-5485D9A5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63426" y="9944100"/>
          <a:ext cx="5276850" cy="2981326"/>
        </a:xfrm>
        <a:prstGeom prst="rect">
          <a:avLst/>
        </a:prstGeom>
      </xdr:spPr>
    </xdr:pic>
    <xdr:clientData/>
  </xdr:twoCellAnchor>
  <xdr:twoCellAnchor>
    <xdr:from>
      <xdr:col>13</xdr:col>
      <xdr:colOff>352425</xdr:colOff>
      <xdr:row>78</xdr:row>
      <xdr:rowOff>33337</xdr:rowOff>
    </xdr:from>
    <xdr:to>
      <xdr:col>24</xdr:col>
      <xdr:colOff>47625</xdr:colOff>
      <xdr:row>92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EF586D-C1A2-4C41-CA98-DD5FD5B1C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409575</xdr:colOff>
      <xdr:row>94</xdr:row>
      <xdr:rowOff>147637</xdr:rowOff>
    </xdr:from>
    <xdr:to>
      <xdr:col>24</xdr:col>
      <xdr:colOff>85725</xdr:colOff>
      <xdr:row>106</xdr:row>
      <xdr:rowOff>185737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04B5A2-79C3-1A8E-FDEF-D5469271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13</xdr:col>
      <xdr:colOff>390525</xdr:colOff>
      <xdr:row>41</xdr:row>
      <xdr:rowOff>19050</xdr:rowOff>
    </xdr:from>
    <xdr:to>
      <xdr:col>26</xdr:col>
      <xdr:colOff>385287</xdr:colOff>
      <xdr:row>56</xdr:row>
      <xdr:rowOff>69594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9EAFA4E-0775-A303-DF89-32EFC786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54000" y="5314950"/>
          <a:ext cx="9900762" cy="2908044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57</xdr:row>
      <xdr:rowOff>66675</xdr:rowOff>
    </xdr:from>
    <xdr:to>
      <xdr:col>26</xdr:col>
      <xdr:colOff>236316</xdr:colOff>
      <xdr:row>73</xdr:row>
      <xdr:rowOff>103518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CEBC9C9-84AE-9574-28A7-ADFA4E1A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811125" y="4600575"/>
          <a:ext cx="9894666" cy="3084843"/>
        </a:xfrm>
        <a:prstGeom prst="rect">
          <a:avLst/>
        </a:prstGeom>
      </xdr:spPr>
    </xdr:pic>
    <xdr:clientData/>
  </xdr:twoCellAnchor>
  <xdr:twoCellAnchor>
    <xdr:from>
      <xdr:col>13</xdr:col>
      <xdr:colOff>438150</xdr:colOff>
      <xdr:row>5</xdr:row>
      <xdr:rowOff>47625</xdr:rowOff>
    </xdr:from>
    <xdr:to>
      <xdr:col>26</xdr:col>
      <xdr:colOff>304800</xdr:colOff>
      <xdr:row>20</xdr:row>
      <xdr:rowOff>95250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C23D96A-4AD0-4705-A6D6-7294CB9BE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466725</xdr:colOff>
      <xdr:row>21</xdr:row>
      <xdr:rowOff>123825</xdr:rowOff>
    </xdr:from>
    <xdr:to>
      <xdr:col>26</xdr:col>
      <xdr:colOff>333375</xdr:colOff>
      <xdr:row>39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B0BE148-E8BC-DF11-03CD-D6B1D141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506825" y="5229225"/>
          <a:ext cx="9772650" cy="339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5</xdr:row>
      <xdr:rowOff>19050</xdr:rowOff>
    </xdr:from>
    <xdr:to>
      <xdr:col>15</xdr:col>
      <xdr:colOff>219074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5C87BF-C771-4FB1-B834-BA24DC410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22</xdr:row>
      <xdr:rowOff>180975</xdr:rowOff>
    </xdr:from>
    <xdr:to>
      <xdr:col>15</xdr:col>
      <xdr:colOff>257175</xdr:colOff>
      <xdr:row>38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8E1F3F-B75F-4194-9CC5-6EB33AFA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0</xdr:row>
      <xdr:rowOff>123825</xdr:rowOff>
    </xdr:from>
    <xdr:to>
      <xdr:col>1</xdr:col>
      <xdr:colOff>447675</xdr:colOff>
      <xdr:row>0</xdr:row>
      <xdr:rowOff>581025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44A01A46-B905-4B39-BDB8-9F3C526F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76225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PDI%20a%2031%20de%20decembro_TRABALLO.xlsx" TargetMode="External"/><Relationship Id="rId1" Type="http://schemas.openxmlformats.org/officeDocument/2006/relationships/externalLinkPath" Target="/Unidade%20de%20Estudos%20e%20Programas/DATOS/2024/2024_PERSOAL/TRABALLO/2024_PDI%20a%2031%20de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ó_SERVIZO ACTIVO"/>
      <sheetName val="cálculos 204_dereito de acceso"/>
      <sheetName val="dinámicas"/>
      <sheetName val="2024_Datos xerais"/>
      <sheetName val="2024_PDI_Distribución"/>
      <sheetName val="2024_PDI_Doutor"/>
      <sheetName val="maestros"/>
      <sheetName val="maeAREAS2RAMA"/>
      <sheetName val="correccións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B29" t="str">
            <v>Doutores/as pola Uvigo</v>
          </cell>
          <cell r="F29" t="str">
            <v>Doutores/as fóra da Uvigo</v>
          </cell>
        </row>
        <row r="30">
          <cell r="B30" t="str">
            <v>Homes</v>
          </cell>
          <cell r="C30" t="str">
            <v>Mulleres</v>
          </cell>
          <cell r="D30" t="str">
            <v>Total</v>
          </cell>
          <cell r="E30" t="str">
            <v>% Mulleres por categoría</v>
          </cell>
          <cell r="F30" t="str">
            <v>Homes</v>
          </cell>
          <cell r="G30" t="str">
            <v>Mulleres</v>
          </cell>
          <cell r="H30" t="str">
            <v>Total</v>
          </cell>
          <cell r="I30" t="str">
            <v>% Mulleres por categoría</v>
          </cell>
          <cell r="J30" t="str">
            <v>Total doutores/as</v>
          </cell>
        </row>
        <row r="31">
          <cell r="A31" t="str">
            <v>Catedrático/a de Escola Universitaria</v>
          </cell>
          <cell r="B31">
            <v>2</v>
          </cell>
          <cell r="D31">
            <v>2</v>
          </cell>
          <cell r="E31">
            <v>0</v>
          </cell>
          <cell r="F31">
            <v>4</v>
          </cell>
          <cell r="G31">
            <v>4</v>
          </cell>
          <cell r="H31">
            <v>8</v>
          </cell>
          <cell r="I31">
            <v>0.5</v>
          </cell>
          <cell r="J31">
            <v>10</v>
          </cell>
        </row>
        <row r="32">
          <cell r="A32" t="str">
            <v>Catedrático/a de Universidade</v>
          </cell>
          <cell r="B32">
            <v>74</v>
          </cell>
          <cell r="C32">
            <v>23</v>
          </cell>
          <cell r="D32">
            <v>97</v>
          </cell>
          <cell r="E32">
            <v>0.23711340206185566</v>
          </cell>
          <cell r="F32">
            <v>114</v>
          </cell>
          <cell r="G32">
            <v>63</v>
          </cell>
          <cell r="H32">
            <v>177</v>
          </cell>
          <cell r="I32">
            <v>0.3559322033898305</v>
          </cell>
          <cell r="J32">
            <v>274</v>
          </cell>
        </row>
        <row r="33">
          <cell r="A33" t="str">
            <v>Profesor/a Asociado/a</v>
          </cell>
          <cell r="B33">
            <v>28</v>
          </cell>
          <cell r="C33">
            <v>16</v>
          </cell>
          <cell r="D33">
            <v>44</v>
          </cell>
          <cell r="E33">
            <v>0.36363636363636365</v>
          </cell>
          <cell r="F33">
            <v>17</v>
          </cell>
          <cell r="G33">
            <v>5</v>
          </cell>
          <cell r="H33">
            <v>22</v>
          </cell>
          <cell r="I33">
            <v>0.22727272727272727</v>
          </cell>
          <cell r="J33">
            <v>66</v>
          </cell>
        </row>
        <row r="34">
          <cell r="A34" t="str">
            <v>Profesor/a Axudante Doutor/a</v>
          </cell>
          <cell r="B34">
            <v>35</v>
          </cell>
          <cell r="C34">
            <v>38</v>
          </cell>
          <cell r="D34">
            <v>73</v>
          </cell>
          <cell r="E34">
            <v>0.52054794520547942</v>
          </cell>
          <cell r="F34">
            <v>19</v>
          </cell>
          <cell r="G34">
            <v>19</v>
          </cell>
          <cell r="H34">
            <v>38</v>
          </cell>
          <cell r="I34">
            <v>0.5</v>
          </cell>
          <cell r="J34">
            <v>111</v>
          </cell>
        </row>
        <row r="35">
          <cell r="A35" t="str">
            <v>Profesor/a Contratado/a Doutor/a</v>
          </cell>
          <cell r="B35">
            <v>46</v>
          </cell>
          <cell r="C35">
            <v>55</v>
          </cell>
          <cell r="D35">
            <v>101</v>
          </cell>
          <cell r="E35">
            <v>0.54455445544554459</v>
          </cell>
          <cell r="F35">
            <v>27</v>
          </cell>
          <cell r="G35">
            <v>22</v>
          </cell>
          <cell r="H35">
            <v>49</v>
          </cell>
          <cell r="I35">
            <v>0.44897959183673469</v>
          </cell>
          <cell r="J35">
            <v>150</v>
          </cell>
        </row>
        <row r="36">
          <cell r="A36" t="str">
            <v>Profesor/a Emérito/a</v>
          </cell>
          <cell r="B36">
            <v>1</v>
          </cell>
          <cell r="D36">
            <v>1</v>
          </cell>
          <cell r="E36">
            <v>0</v>
          </cell>
          <cell r="F36">
            <v>5</v>
          </cell>
          <cell r="G36">
            <v>1</v>
          </cell>
          <cell r="H36">
            <v>6</v>
          </cell>
          <cell r="I36">
            <v>0.16666666666666666</v>
          </cell>
          <cell r="J36">
            <v>7</v>
          </cell>
        </row>
        <row r="37">
          <cell r="A37" t="str">
            <v>Profesor/a Interino/a de substitución</v>
          </cell>
          <cell r="B37">
            <v>7</v>
          </cell>
          <cell r="C37">
            <v>10</v>
          </cell>
          <cell r="D37">
            <v>17</v>
          </cell>
          <cell r="E37">
            <v>0.58823529411764708</v>
          </cell>
          <cell r="F37">
            <v>4</v>
          </cell>
          <cell r="G37">
            <v>5</v>
          </cell>
          <cell r="H37">
            <v>9</v>
          </cell>
          <cell r="I37">
            <v>0.55555555555555558</v>
          </cell>
          <cell r="J37">
            <v>26</v>
          </cell>
        </row>
        <row r="38">
          <cell r="A38" t="str">
            <v>Profesor/a permanente laboral</v>
          </cell>
          <cell r="B38">
            <v>2</v>
          </cell>
          <cell r="C38">
            <v>2</v>
          </cell>
          <cell r="D38">
            <v>4</v>
          </cell>
          <cell r="E38">
            <v>0.5</v>
          </cell>
          <cell r="F38">
            <v>2</v>
          </cell>
          <cell r="G38">
            <v>1</v>
          </cell>
          <cell r="H38">
            <v>3</v>
          </cell>
          <cell r="I38">
            <v>0.33333333333333331</v>
          </cell>
          <cell r="J38">
            <v>7</v>
          </cell>
        </row>
        <row r="39">
          <cell r="A39" t="str">
            <v>Profesor/a Titular de Escola Universitaria</v>
          </cell>
          <cell r="B39">
            <v>3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</row>
        <row r="40">
          <cell r="A40" t="str">
            <v>Profesor/a Titular de Universidade</v>
          </cell>
          <cell r="B40">
            <v>166</v>
          </cell>
          <cell r="C40">
            <v>126</v>
          </cell>
          <cell r="D40">
            <v>292</v>
          </cell>
          <cell r="E40">
            <v>0.4315068493150685</v>
          </cell>
          <cell r="F40">
            <v>118</v>
          </cell>
          <cell r="G40">
            <v>117</v>
          </cell>
          <cell r="H40">
            <v>235</v>
          </cell>
          <cell r="I40">
            <v>0.49787234042553191</v>
          </cell>
          <cell r="J40">
            <v>527</v>
          </cell>
        </row>
        <row r="60">
          <cell r="B60" t="str">
            <v>Homes</v>
          </cell>
          <cell r="D60" t="str">
            <v>Mulleres</v>
          </cell>
        </row>
        <row r="61">
          <cell r="B61" t="str">
            <v>Sexenios</v>
          </cell>
          <cell r="C61" t="str">
            <v>Sexenios posibles</v>
          </cell>
          <cell r="D61" t="str">
            <v>Sexenios</v>
          </cell>
          <cell r="E61" t="str">
            <v>Sexenios posibles</v>
          </cell>
        </row>
        <row r="62">
          <cell r="A62" t="str">
            <v>Catedrático/a de Escola Universitaria</v>
          </cell>
          <cell r="B62">
            <v>11</v>
          </cell>
          <cell r="C62">
            <v>29</v>
          </cell>
          <cell r="D62">
            <v>8</v>
          </cell>
          <cell r="E62">
            <v>17</v>
          </cell>
        </row>
        <row r="63">
          <cell r="A63" t="str">
            <v>Catedrático/a de Universidade</v>
          </cell>
          <cell r="B63">
            <v>791</v>
          </cell>
          <cell r="C63">
            <v>784</v>
          </cell>
          <cell r="D63">
            <v>349</v>
          </cell>
          <cell r="E63">
            <v>364</v>
          </cell>
        </row>
        <row r="64">
          <cell r="A64" t="str">
            <v>Profesor/a Axudante Doutor/a</v>
          </cell>
          <cell r="B64">
            <v>32</v>
          </cell>
          <cell r="C64">
            <v>48</v>
          </cell>
          <cell r="D64">
            <v>24</v>
          </cell>
          <cell r="E64">
            <v>43</v>
          </cell>
        </row>
        <row r="65">
          <cell r="A65" t="str">
            <v>Profesor/a Contratado/a Doutor/a</v>
          </cell>
          <cell r="B65">
            <v>91</v>
          </cell>
          <cell r="C65">
            <v>192</v>
          </cell>
          <cell r="D65">
            <v>93</v>
          </cell>
          <cell r="E65">
            <v>195</v>
          </cell>
        </row>
        <row r="66">
          <cell r="A66" t="str">
            <v>Profesor/a permanente laboral</v>
          </cell>
          <cell r="B66">
            <v>2</v>
          </cell>
          <cell r="C66">
            <v>5</v>
          </cell>
          <cell r="D66">
            <v>3</v>
          </cell>
          <cell r="E66">
            <v>3</v>
          </cell>
        </row>
        <row r="67">
          <cell r="A67" t="str">
            <v>Profesor/a Titular de Universidade</v>
          </cell>
          <cell r="B67">
            <v>638</v>
          </cell>
          <cell r="C67">
            <v>948</v>
          </cell>
          <cell r="D67">
            <v>535</v>
          </cell>
          <cell r="E67">
            <v>828</v>
          </cell>
        </row>
        <row r="78">
          <cell r="B78" t="str">
            <v>Homes</v>
          </cell>
          <cell r="D78" t="str">
            <v>Mulleres</v>
          </cell>
          <cell r="F78" t="str">
            <v>Total sexenios</v>
          </cell>
          <cell r="G78" t="str">
            <v>Total sexenios posibles</v>
          </cell>
        </row>
        <row r="79">
          <cell r="B79" t="str">
            <v>Sexenios</v>
          </cell>
          <cell r="C79" t="str">
            <v>Sexenios posibles</v>
          </cell>
          <cell r="D79" t="str">
            <v>Sexenios</v>
          </cell>
          <cell r="E79" t="str">
            <v>Sexenios posibles</v>
          </cell>
        </row>
        <row r="80">
          <cell r="A80" t="str">
            <v>Artes e Humanidades</v>
          </cell>
          <cell r="B80">
            <v>185</v>
          </cell>
          <cell r="C80">
            <v>240</v>
          </cell>
          <cell r="D80">
            <v>159</v>
          </cell>
          <cell r="E80">
            <v>273</v>
          </cell>
          <cell r="F80">
            <v>344</v>
          </cell>
          <cell r="G80">
            <v>513</v>
          </cell>
        </row>
        <row r="81">
          <cell r="A81" t="str">
            <v>Ciencias</v>
          </cell>
          <cell r="B81">
            <v>523</v>
          </cell>
          <cell r="C81">
            <v>582</v>
          </cell>
          <cell r="D81">
            <v>321</v>
          </cell>
          <cell r="E81">
            <v>383</v>
          </cell>
          <cell r="F81">
            <v>844</v>
          </cell>
          <cell r="G81">
            <v>965</v>
          </cell>
        </row>
        <row r="82">
          <cell r="A82" t="str">
            <v>Ciencias da Saúde</v>
          </cell>
          <cell r="B82">
            <v>58</v>
          </cell>
          <cell r="C82">
            <v>72</v>
          </cell>
          <cell r="D82">
            <v>60</v>
          </cell>
          <cell r="E82">
            <v>88</v>
          </cell>
          <cell r="F82">
            <v>118</v>
          </cell>
          <cell r="G82">
            <v>160</v>
          </cell>
        </row>
        <row r="83">
          <cell r="A83" t="str">
            <v>Ciencias Sociais e Xurídicas</v>
          </cell>
          <cell r="B83">
            <v>267</v>
          </cell>
          <cell r="C83">
            <v>474</v>
          </cell>
          <cell r="D83">
            <v>265</v>
          </cell>
          <cell r="E83">
            <v>476</v>
          </cell>
          <cell r="F83">
            <v>532</v>
          </cell>
          <cell r="G83">
            <v>950</v>
          </cell>
        </row>
        <row r="84">
          <cell r="A84" t="str">
            <v>Enxeñaría e Arquitectura</v>
          </cell>
          <cell r="B84">
            <v>532</v>
          </cell>
          <cell r="C84">
            <v>638</v>
          </cell>
          <cell r="D84">
            <v>207</v>
          </cell>
          <cell r="E84">
            <v>230</v>
          </cell>
          <cell r="F84">
            <v>739</v>
          </cell>
          <cell r="G84">
            <v>868</v>
          </cell>
        </row>
      </sheetData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D79169-2B35-4E98-BB3E-B7E6A98AA353}" name="Tabla1" displayName="Tabla1" ref="A10:G15" totalsRowShown="0">
  <autoFilter ref="A10:G15" xr:uid="{2D3325E7-C2DC-407B-A5A7-211C96D68102}"/>
  <tableColumns count="7">
    <tableColumn id="1" xr3:uid="{8B2C6F1A-465A-440C-9C22-1A8211DDB3CB}" name="Sexenios obtidos por rama" dataDxfId="1"/>
    <tableColumn id="2" xr3:uid="{BDE1B3B0-FDCC-44CE-B60E-DB3BB080BC79}" name="2019"/>
    <tableColumn id="3" xr3:uid="{53DACD2E-285C-4668-BD69-55AADB43A7CD}" name="2020"/>
    <tableColumn id="4" xr3:uid="{54CDCDD9-8254-4B02-9613-6FB07C8C2464}" name="2021"/>
    <tableColumn id="5" xr3:uid="{B3647465-4862-448D-8C9E-54448C58FE97}" name="2022"/>
    <tableColumn id="6" xr3:uid="{5150E3F5-4518-454D-9D30-B5833D0B56B3}" name="2023"/>
    <tableColumn id="7" xr3:uid="{18E38675-83E5-4D3F-8614-9C85B9B4FDD4}" name="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8C05C6-6784-40C8-A4BF-C9B256D2DAE9}" name="Tabla2" displayName="Tabla2" ref="A28:G35" totalsRowShown="0">
  <autoFilter ref="A28:G35" xr:uid="{106C05FE-6F73-44A0-A6DF-755CF0237508}"/>
  <tableColumns count="7">
    <tableColumn id="1" xr3:uid="{47C5BDB1-8DDF-4E2B-8E57-84A15ED322F1}" name="Sexenios obtidos por categoría" dataDxfId="0"/>
    <tableColumn id="2" xr3:uid="{B3D93B84-6EC6-4BAB-977A-7475759DBB0A}" name="2019"/>
    <tableColumn id="3" xr3:uid="{58CC31DE-E354-4957-8F3F-E05A6945EFD4}" name="2020"/>
    <tableColumn id="4" xr3:uid="{0203A6D7-2D91-42F8-93CD-62586C0B49FC}" name="2021"/>
    <tableColumn id="5" xr3:uid="{069E47D6-07DC-45D1-8021-A13B5773A827}" name="2022"/>
    <tableColumn id="6" xr3:uid="{FABE6621-9AC2-41CD-8E48-C739CB465AE1}" name="2023"/>
    <tableColumn id="7" xr3:uid="{E02BE0B3-E0F8-469F-B47F-F11925FFEB33}" name="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3B1B-029A-460C-8076-6011B75B3C49}">
  <dimension ref="A1:IT140"/>
  <sheetViews>
    <sheetView zoomScale="98" zoomScaleNormal="98" workbookViewId="0">
      <selection activeCell="E3" sqref="E3"/>
    </sheetView>
  </sheetViews>
  <sheetFormatPr baseColWidth="10" defaultRowHeight="15" x14ac:dyDescent="0.25"/>
  <cols>
    <col min="1" max="1" width="31.140625" customWidth="1"/>
    <col min="2" max="2" width="9" bestFit="1" customWidth="1"/>
    <col min="3" max="3" width="17" bestFit="1" customWidth="1"/>
    <col min="4" max="4" width="9" bestFit="1" customWidth="1"/>
    <col min="5" max="5" width="17" bestFit="1" customWidth="1"/>
    <col min="7" max="7" width="21.85546875" bestFit="1" customWidth="1"/>
    <col min="8" max="8" width="20.7109375" bestFit="1" customWidth="1"/>
    <col min="10" max="10" width="16.28515625" customWidth="1"/>
  </cols>
  <sheetData>
    <row r="1" spans="1:254" s="6" customFormat="1" ht="59.25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4"/>
      <c r="P1" s="4"/>
      <c r="Q1" s="4"/>
      <c r="R1" s="4"/>
      <c r="S1" s="2"/>
      <c r="T1" s="4"/>
      <c r="U1" s="4"/>
      <c r="V1" s="4"/>
      <c r="W1" s="92" t="s">
        <v>0</v>
      </c>
      <c r="X1" s="92"/>
      <c r="Y1" s="92"/>
      <c r="Z1" s="92"/>
      <c r="AA1" s="2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6" customFormat="1" ht="39" customHeight="1" x14ac:dyDescent="0.2">
      <c r="A2" s="7" t="s">
        <v>50</v>
      </c>
      <c r="B2" s="5"/>
      <c r="C2" s="5"/>
      <c r="D2" s="8"/>
      <c r="I2" s="5"/>
      <c r="J2" s="5"/>
      <c r="K2" s="5"/>
      <c r="L2" s="5"/>
      <c r="M2" s="5"/>
      <c r="R2" s="5"/>
      <c r="S2" s="5"/>
      <c r="T2" s="9"/>
      <c r="U2" s="9"/>
      <c r="V2" s="9"/>
      <c r="W2" s="9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10" customFormat="1" x14ac:dyDescent="0.25">
      <c r="A3" t="s">
        <v>75</v>
      </c>
    </row>
    <row r="4" spans="1:254" s="10" customFormat="1" ht="14.25" customHeight="1" x14ac:dyDescent="0.25">
      <c r="A4" t="s">
        <v>88</v>
      </c>
      <c r="C4" s="11"/>
      <c r="D4" s="11"/>
    </row>
    <row r="5" spans="1:254" s="10" customFormat="1" ht="14.25" customHeight="1" x14ac:dyDescent="0.25">
      <c r="A5"/>
      <c r="C5" s="11"/>
      <c r="D5" s="11"/>
    </row>
    <row r="6" spans="1:254" s="10" customFormat="1" ht="14.25" customHeight="1" x14ac:dyDescent="0.25">
      <c r="A6" s="82" t="s">
        <v>87</v>
      </c>
      <c r="C6" s="11"/>
      <c r="D6" s="11"/>
    </row>
    <row r="7" spans="1:254" s="10" customFormat="1" ht="14.25" customHeight="1" x14ac:dyDescent="0.2">
      <c r="A7" s="83" t="s">
        <v>89</v>
      </c>
      <c r="B7" s="85" t="s">
        <v>18</v>
      </c>
      <c r="C7" s="86"/>
      <c r="D7" s="86" t="s">
        <v>19</v>
      </c>
      <c r="E7" s="87"/>
      <c r="F7" s="88" t="s">
        <v>83</v>
      </c>
      <c r="G7" s="89" t="s">
        <v>84</v>
      </c>
      <c r="H7" s="93" t="s">
        <v>86</v>
      </c>
    </row>
    <row r="8" spans="1:254" s="10" customFormat="1" ht="14.25" customHeight="1" x14ac:dyDescent="0.2">
      <c r="A8" s="84" t="s">
        <v>82</v>
      </c>
      <c r="B8" s="74" t="s">
        <v>24</v>
      </c>
      <c r="C8" s="75" t="s">
        <v>25</v>
      </c>
      <c r="D8" s="67" t="s">
        <v>24</v>
      </c>
      <c r="E8" s="70" t="s">
        <v>25</v>
      </c>
      <c r="F8" s="88"/>
      <c r="G8" s="89"/>
      <c r="H8" s="93"/>
    </row>
    <row r="9" spans="1:254" s="10" customFormat="1" ht="14.25" customHeight="1" x14ac:dyDescent="0.25">
      <c r="A9" s="81" t="s">
        <v>4</v>
      </c>
      <c r="B9" s="81">
        <v>11</v>
      </c>
      <c r="C9" s="81">
        <v>29</v>
      </c>
      <c r="D9" s="81">
        <v>8</v>
      </c>
      <c r="E9" s="81">
        <v>17</v>
      </c>
      <c r="F9" s="81">
        <f>B9+D9</f>
        <v>19</v>
      </c>
      <c r="G9" s="81">
        <f>C9+E9</f>
        <v>46</v>
      </c>
      <c r="H9" s="81">
        <v>1</v>
      </c>
    </row>
    <row r="10" spans="1:254" s="10" customFormat="1" ht="14.25" customHeight="1" x14ac:dyDescent="0.25">
      <c r="A10" s="80" t="s">
        <v>5</v>
      </c>
      <c r="B10" s="80">
        <v>791</v>
      </c>
      <c r="C10" s="80">
        <v>784</v>
      </c>
      <c r="D10" s="80">
        <v>349</v>
      </c>
      <c r="E10" s="80">
        <v>364</v>
      </c>
      <c r="F10" s="80">
        <f t="shared" ref="F10:G15" si="0">B10+D10</f>
        <v>1140</v>
      </c>
      <c r="G10" s="80">
        <f t="shared" si="0"/>
        <v>1148</v>
      </c>
      <c r="H10" s="80">
        <v>51</v>
      </c>
    </row>
    <row r="11" spans="1:254" s="10" customFormat="1" ht="14.25" customHeight="1" x14ac:dyDescent="0.25">
      <c r="A11" s="81" t="s">
        <v>62</v>
      </c>
      <c r="B11" s="81">
        <v>32</v>
      </c>
      <c r="C11" s="81">
        <v>48</v>
      </c>
      <c r="D11" s="81">
        <v>24</v>
      </c>
      <c r="E11" s="81">
        <v>43</v>
      </c>
      <c r="F11" s="81">
        <f t="shared" si="0"/>
        <v>56</v>
      </c>
      <c r="G11" s="81">
        <f t="shared" si="0"/>
        <v>91</v>
      </c>
      <c r="H11" s="81">
        <v>29</v>
      </c>
    </row>
    <row r="12" spans="1:254" s="10" customFormat="1" ht="14.25" customHeight="1" x14ac:dyDescent="0.25">
      <c r="A12" s="80" t="s">
        <v>66</v>
      </c>
      <c r="B12" s="80">
        <v>91</v>
      </c>
      <c r="C12" s="80">
        <v>192</v>
      </c>
      <c r="D12" s="80">
        <v>93</v>
      </c>
      <c r="E12" s="80">
        <v>195</v>
      </c>
      <c r="F12" s="80">
        <f t="shared" si="0"/>
        <v>184</v>
      </c>
      <c r="G12" s="80">
        <f t="shared" si="0"/>
        <v>387</v>
      </c>
      <c r="H12" s="80">
        <v>18</v>
      </c>
    </row>
    <row r="13" spans="1:254" s="10" customFormat="1" ht="14.25" customHeight="1" x14ac:dyDescent="0.25">
      <c r="A13" s="81" t="s">
        <v>80</v>
      </c>
      <c r="B13" s="81">
        <v>2</v>
      </c>
      <c r="C13" s="81">
        <v>5</v>
      </c>
      <c r="D13" s="81">
        <v>3</v>
      </c>
      <c r="E13" s="81">
        <v>3</v>
      </c>
      <c r="F13" s="81">
        <f t="shared" si="0"/>
        <v>5</v>
      </c>
      <c r="G13" s="81">
        <f t="shared" si="0"/>
        <v>8</v>
      </c>
      <c r="H13" s="81"/>
    </row>
    <row r="14" spans="1:254" s="10" customFormat="1" ht="14.25" customHeight="1" x14ac:dyDescent="0.25">
      <c r="A14" s="80" t="s">
        <v>70</v>
      </c>
      <c r="B14" s="80">
        <v>638</v>
      </c>
      <c r="C14" s="80">
        <v>948</v>
      </c>
      <c r="D14" s="80">
        <v>535</v>
      </c>
      <c r="E14" s="80">
        <v>828</v>
      </c>
      <c r="F14" s="80">
        <f t="shared" si="0"/>
        <v>1173</v>
      </c>
      <c r="G14" s="80">
        <f t="shared" si="0"/>
        <v>1776</v>
      </c>
      <c r="H14" s="80">
        <v>77</v>
      </c>
    </row>
    <row r="15" spans="1:254" s="10" customFormat="1" ht="14.25" customHeight="1" x14ac:dyDescent="0.25">
      <c r="A15" s="81" t="s">
        <v>2</v>
      </c>
      <c r="B15" s="81">
        <f>SUM(B9:B14)</f>
        <v>1565</v>
      </c>
      <c r="C15" s="81">
        <f>SUM(C9:C14)</f>
        <v>2006</v>
      </c>
      <c r="D15" s="81">
        <f>SUM(D9:D14)</f>
        <v>1012</v>
      </c>
      <c r="E15" s="81">
        <f>SUM(E9:E14)</f>
        <v>1450</v>
      </c>
      <c r="F15" s="81">
        <f>SUM(F9:F14)</f>
        <v>2577</v>
      </c>
      <c r="G15" s="81">
        <f t="shared" si="0"/>
        <v>3456</v>
      </c>
      <c r="H15" s="81">
        <f>SUM(H9:H14)</f>
        <v>176</v>
      </c>
    </row>
    <row r="16" spans="1:254" s="10" customFormat="1" ht="14.25" customHeight="1" x14ac:dyDescent="0.25">
      <c r="A16"/>
      <c r="C16" s="11"/>
      <c r="D16" s="11"/>
    </row>
    <row r="17" spans="1:8" s="10" customFormat="1" ht="14.25" customHeight="1" x14ac:dyDescent="0.25">
      <c r="A17" s="82" t="s">
        <v>87</v>
      </c>
      <c r="C17" s="11"/>
      <c r="D17" s="11"/>
    </row>
    <row r="18" spans="1:8" s="10" customFormat="1" ht="14.25" customHeight="1" x14ac:dyDescent="0.2">
      <c r="A18" s="83" t="s">
        <v>89</v>
      </c>
      <c r="B18" s="85" t="s">
        <v>18</v>
      </c>
      <c r="C18" s="86"/>
      <c r="D18" s="86" t="s">
        <v>19</v>
      </c>
      <c r="E18" s="87"/>
      <c r="F18" s="88" t="s">
        <v>83</v>
      </c>
      <c r="G18" s="89" t="s">
        <v>84</v>
      </c>
      <c r="H18" s="93" t="s">
        <v>86</v>
      </c>
    </row>
    <row r="19" spans="1:8" s="10" customFormat="1" ht="14.25" customHeight="1" x14ac:dyDescent="0.2">
      <c r="A19" s="84" t="s">
        <v>82</v>
      </c>
      <c r="B19" s="74" t="s">
        <v>24</v>
      </c>
      <c r="C19" s="75" t="s">
        <v>25</v>
      </c>
      <c r="D19" s="67" t="s">
        <v>24</v>
      </c>
      <c r="E19" s="70" t="s">
        <v>25</v>
      </c>
      <c r="F19" s="88"/>
      <c r="G19" s="89"/>
      <c r="H19" s="93"/>
    </row>
    <row r="20" spans="1:8" s="10" customFormat="1" ht="14.25" customHeight="1" x14ac:dyDescent="0.25">
      <c r="A20" s="81" t="s">
        <v>27</v>
      </c>
      <c r="B20" s="81">
        <v>185</v>
      </c>
      <c r="C20" s="81">
        <v>240</v>
      </c>
      <c r="D20" s="81">
        <v>159</v>
      </c>
      <c r="E20" s="81">
        <v>273</v>
      </c>
      <c r="F20" s="81">
        <f t="shared" ref="F20:G24" si="1">B20+D20</f>
        <v>344</v>
      </c>
      <c r="G20" s="81">
        <f t="shared" si="1"/>
        <v>513</v>
      </c>
      <c r="H20" s="81">
        <v>28</v>
      </c>
    </row>
    <row r="21" spans="1:8" s="10" customFormat="1" ht="14.25" customHeight="1" x14ac:dyDescent="0.25">
      <c r="A21" s="80" t="s">
        <v>28</v>
      </c>
      <c r="B21" s="80">
        <v>523</v>
      </c>
      <c r="C21" s="80">
        <v>582</v>
      </c>
      <c r="D21" s="80">
        <v>321</v>
      </c>
      <c r="E21" s="80">
        <v>383</v>
      </c>
      <c r="F21" s="80">
        <f t="shared" si="1"/>
        <v>844</v>
      </c>
      <c r="G21" s="80">
        <f t="shared" si="1"/>
        <v>965</v>
      </c>
      <c r="H21" s="80">
        <v>42</v>
      </c>
    </row>
    <row r="22" spans="1:8" s="10" customFormat="1" ht="14.25" customHeight="1" x14ac:dyDescent="0.25">
      <c r="A22" s="81" t="s">
        <v>29</v>
      </c>
      <c r="B22" s="81">
        <v>58</v>
      </c>
      <c r="C22" s="81">
        <v>72</v>
      </c>
      <c r="D22" s="81">
        <v>60</v>
      </c>
      <c r="E22" s="81">
        <v>88</v>
      </c>
      <c r="F22" s="81">
        <f t="shared" si="1"/>
        <v>118</v>
      </c>
      <c r="G22" s="81">
        <f t="shared" si="1"/>
        <v>160</v>
      </c>
      <c r="H22" s="81">
        <v>9</v>
      </c>
    </row>
    <row r="23" spans="1:8" s="10" customFormat="1" ht="14.25" customHeight="1" x14ac:dyDescent="0.25">
      <c r="A23" s="80" t="s">
        <v>30</v>
      </c>
      <c r="B23" s="80">
        <v>267</v>
      </c>
      <c r="C23" s="80">
        <v>474</v>
      </c>
      <c r="D23" s="80">
        <v>265</v>
      </c>
      <c r="E23" s="80">
        <v>476</v>
      </c>
      <c r="F23" s="80">
        <f t="shared" si="1"/>
        <v>532</v>
      </c>
      <c r="G23" s="80">
        <f t="shared" si="1"/>
        <v>950</v>
      </c>
      <c r="H23" s="80">
        <v>53</v>
      </c>
    </row>
    <row r="24" spans="1:8" s="10" customFormat="1" ht="14.25" customHeight="1" x14ac:dyDescent="0.25">
      <c r="A24" s="81" t="s">
        <v>31</v>
      </c>
      <c r="B24" s="81">
        <v>532</v>
      </c>
      <c r="C24" s="81">
        <v>638</v>
      </c>
      <c r="D24" s="81">
        <v>207</v>
      </c>
      <c r="E24" s="81">
        <v>230</v>
      </c>
      <c r="F24" s="81">
        <f t="shared" si="1"/>
        <v>739</v>
      </c>
      <c r="G24" s="81">
        <f t="shared" si="1"/>
        <v>868</v>
      </c>
      <c r="H24" s="81">
        <v>44</v>
      </c>
    </row>
    <row r="25" spans="1:8" s="10" customFormat="1" ht="14.25" customHeight="1" x14ac:dyDescent="0.25">
      <c r="A25" s="80" t="s">
        <v>2</v>
      </c>
      <c r="B25" s="80">
        <f t="shared" ref="B25:G25" si="2">SUM(B20:B24)</f>
        <v>1565</v>
      </c>
      <c r="C25" s="80">
        <f t="shared" si="2"/>
        <v>2006</v>
      </c>
      <c r="D25" s="80">
        <f t="shared" si="2"/>
        <v>1012</v>
      </c>
      <c r="E25" s="80">
        <f t="shared" si="2"/>
        <v>1450</v>
      </c>
      <c r="F25" s="80">
        <f t="shared" si="2"/>
        <v>2577</v>
      </c>
      <c r="G25" s="80">
        <f t="shared" si="2"/>
        <v>3456</v>
      </c>
      <c r="H25" s="80">
        <f>SUM(H20:H24)</f>
        <v>176</v>
      </c>
    </row>
    <row r="26" spans="1:8" s="10" customFormat="1" ht="14.25" customHeight="1" x14ac:dyDescent="0.25">
      <c r="A26"/>
      <c r="C26" s="11"/>
      <c r="D26" s="11"/>
    </row>
    <row r="27" spans="1:8" s="10" customFormat="1" x14ac:dyDescent="0.25">
      <c r="A27"/>
      <c r="C27" s="11"/>
      <c r="D27" s="11"/>
    </row>
    <row r="28" spans="1:8" s="10" customFormat="1" ht="15.75" x14ac:dyDescent="0.2">
      <c r="A28" s="7" t="s">
        <v>81</v>
      </c>
      <c r="C28" s="11"/>
      <c r="D28" s="11"/>
    </row>
    <row r="29" spans="1:8" s="10" customFormat="1" x14ac:dyDescent="0.2">
      <c r="A29" s="83" t="s">
        <v>82</v>
      </c>
      <c r="B29" s="85" t="s">
        <v>18</v>
      </c>
      <c r="C29" s="86"/>
      <c r="D29" s="86" t="s">
        <v>19</v>
      </c>
      <c r="E29" s="87"/>
      <c r="F29" s="88" t="s">
        <v>83</v>
      </c>
      <c r="G29" s="89" t="s">
        <v>84</v>
      </c>
      <c r="H29" s="93" t="s">
        <v>86</v>
      </c>
    </row>
    <row r="30" spans="1:8" s="10" customFormat="1" x14ac:dyDescent="0.2">
      <c r="A30" s="84" t="s">
        <v>82</v>
      </c>
      <c r="B30" s="74" t="s">
        <v>24</v>
      </c>
      <c r="C30" s="75" t="s">
        <v>25</v>
      </c>
      <c r="D30" s="67" t="s">
        <v>24</v>
      </c>
      <c r="E30" s="70" t="s">
        <v>25</v>
      </c>
      <c r="F30" s="88"/>
      <c r="G30" s="89"/>
      <c r="H30" s="93"/>
    </row>
    <row r="31" spans="1:8" s="10" customFormat="1" x14ac:dyDescent="0.25">
      <c r="A31" s="79" t="s">
        <v>4</v>
      </c>
      <c r="B31" s="79">
        <v>11</v>
      </c>
      <c r="C31" s="79">
        <v>28</v>
      </c>
      <c r="D31" s="79">
        <v>8</v>
      </c>
      <c r="E31" s="79">
        <v>21</v>
      </c>
      <c r="F31" s="79">
        <f t="shared" ref="F31:G36" si="3">B31+D31</f>
        <v>19</v>
      </c>
      <c r="G31" s="79">
        <f t="shared" si="3"/>
        <v>49</v>
      </c>
      <c r="H31" s="79">
        <v>1</v>
      </c>
    </row>
    <row r="32" spans="1:8" s="10" customFormat="1" x14ac:dyDescent="0.25">
      <c r="A32" s="80" t="s">
        <v>5</v>
      </c>
      <c r="B32" s="80">
        <v>710</v>
      </c>
      <c r="C32" s="80">
        <v>730</v>
      </c>
      <c r="D32" s="80">
        <v>308</v>
      </c>
      <c r="E32" s="80">
        <v>317</v>
      </c>
      <c r="F32" s="80">
        <f t="shared" si="3"/>
        <v>1018</v>
      </c>
      <c r="G32" s="80">
        <f t="shared" si="3"/>
        <v>1047</v>
      </c>
      <c r="H32" s="80">
        <v>21</v>
      </c>
    </row>
    <row r="33" spans="1:8" s="10" customFormat="1" x14ac:dyDescent="0.25">
      <c r="A33" s="79" t="s">
        <v>62</v>
      </c>
      <c r="B33" s="79">
        <v>15</v>
      </c>
      <c r="C33" s="79">
        <v>39</v>
      </c>
      <c r="D33" s="79">
        <v>16</v>
      </c>
      <c r="E33" s="79">
        <v>39</v>
      </c>
      <c r="F33" s="79">
        <f t="shared" si="3"/>
        <v>31</v>
      </c>
      <c r="G33" s="79">
        <f t="shared" si="3"/>
        <v>78</v>
      </c>
      <c r="H33" s="79">
        <v>18</v>
      </c>
    </row>
    <row r="34" spans="1:8" s="10" customFormat="1" x14ac:dyDescent="0.25">
      <c r="A34" s="80" t="s">
        <v>66</v>
      </c>
      <c r="B34" s="80">
        <v>85</v>
      </c>
      <c r="C34" s="80">
        <v>189</v>
      </c>
      <c r="D34" s="80">
        <v>101</v>
      </c>
      <c r="E34" s="80">
        <v>214</v>
      </c>
      <c r="F34" s="80">
        <f t="shared" si="3"/>
        <v>186</v>
      </c>
      <c r="G34" s="80">
        <f t="shared" si="3"/>
        <v>403</v>
      </c>
      <c r="H34" s="80">
        <v>19</v>
      </c>
    </row>
    <row r="35" spans="1:8" s="10" customFormat="1" x14ac:dyDescent="0.25">
      <c r="A35" s="79" t="s">
        <v>80</v>
      </c>
      <c r="B35" s="79">
        <v>1</v>
      </c>
      <c r="C35" s="79">
        <v>2</v>
      </c>
      <c r="D35" s="79">
        <v>1</v>
      </c>
      <c r="E35" s="79">
        <v>1</v>
      </c>
      <c r="F35" s="79">
        <f t="shared" si="3"/>
        <v>2</v>
      </c>
      <c r="G35" s="79">
        <f t="shared" si="3"/>
        <v>3</v>
      </c>
      <c r="H35" s="79">
        <v>1</v>
      </c>
    </row>
    <row r="36" spans="1:8" s="10" customFormat="1" x14ac:dyDescent="0.25">
      <c r="A36" s="80" t="s">
        <v>70</v>
      </c>
      <c r="B36" s="80">
        <v>618</v>
      </c>
      <c r="C36" s="80">
        <v>937</v>
      </c>
      <c r="D36" s="80">
        <v>536</v>
      </c>
      <c r="E36" s="80">
        <v>818</v>
      </c>
      <c r="F36" s="80">
        <f t="shared" si="3"/>
        <v>1154</v>
      </c>
      <c r="G36" s="80">
        <f t="shared" si="3"/>
        <v>1755</v>
      </c>
      <c r="H36" s="80">
        <v>77</v>
      </c>
    </row>
    <row r="37" spans="1:8" s="10" customFormat="1" x14ac:dyDescent="0.25">
      <c r="A37" s="79" t="s">
        <v>2</v>
      </c>
      <c r="B37" s="79">
        <f t="shared" ref="B37:G37" si="4">SUM(B31:B36)</f>
        <v>1440</v>
      </c>
      <c r="C37" s="79">
        <f t="shared" si="4"/>
        <v>1925</v>
      </c>
      <c r="D37" s="79">
        <f t="shared" si="4"/>
        <v>970</v>
      </c>
      <c r="E37" s="79">
        <f t="shared" si="4"/>
        <v>1410</v>
      </c>
      <c r="F37" s="79">
        <f t="shared" si="4"/>
        <v>2410</v>
      </c>
      <c r="G37" s="79">
        <f t="shared" si="4"/>
        <v>3335</v>
      </c>
      <c r="H37" s="79">
        <f>SUM(H31:H36)</f>
        <v>137</v>
      </c>
    </row>
    <row r="38" spans="1:8" s="10" customFormat="1" x14ac:dyDescent="0.25">
      <c r="A38"/>
      <c r="C38" s="11"/>
      <c r="D38" s="11"/>
    </row>
    <row r="39" spans="1:8" s="10" customFormat="1" x14ac:dyDescent="0.2">
      <c r="A39" s="83" t="s">
        <v>85</v>
      </c>
      <c r="B39" s="86" t="s">
        <v>18</v>
      </c>
      <c r="C39" s="87"/>
      <c r="D39" s="86" t="s">
        <v>19</v>
      </c>
      <c r="E39" s="87"/>
      <c r="F39" s="99" t="s">
        <v>83</v>
      </c>
      <c r="G39" s="89" t="s">
        <v>84</v>
      </c>
      <c r="H39" s="93" t="s">
        <v>86</v>
      </c>
    </row>
    <row r="40" spans="1:8" s="10" customFormat="1" x14ac:dyDescent="0.25">
      <c r="A40" s="84"/>
      <c r="B40" s="76" t="s">
        <v>24</v>
      </c>
      <c r="C40" s="76" t="s">
        <v>25</v>
      </c>
      <c r="D40" s="77" t="s">
        <v>24</v>
      </c>
      <c r="E40" s="78" t="s">
        <v>25</v>
      </c>
      <c r="F40" s="100"/>
      <c r="G40" s="101"/>
      <c r="H40" s="93"/>
    </row>
    <row r="41" spans="1:8" s="10" customFormat="1" x14ac:dyDescent="0.25">
      <c r="A41" s="40" t="s">
        <v>27</v>
      </c>
      <c r="B41" s="40">
        <v>171</v>
      </c>
      <c r="C41" s="40">
        <v>235</v>
      </c>
      <c r="D41" s="40">
        <v>155</v>
      </c>
      <c r="E41" s="40">
        <v>261</v>
      </c>
      <c r="F41" s="40">
        <f t="shared" ref="F41:G45" si="5">B41+D41</f>
        <v>326</v>
      </c>
      <c r="G41" s="79">
        <f t="shared" si="5"/>
        <v>496</v>
      </c>
      <c r="H41" s="79">
        <v>23</v>
      </c>
    </row>
    <row r="42" spans="1:8" s="10" customFormat="1" x14ac:dyDescent="0.25">
      <c r="A42" s="48" t="s">
        <v>28</v>
      </c>
      <c r="B42" s="48">
        <v>493</v>
      </c>
      <c r="C42" s="48">
        <v>560</v>
      </c>
      <c r="D42" s="48">
        <v>314</v>
      </c>
      <c r="E42" s="48">
        <v>391</v>
      </c>
      <c r="F42" s="48">
        <f t="shared" si="5"/>
        <v>807</v>
      </c>
      <c r="G42" s="80">
        <f t="shared" si="5"/>
        <v>951</v>
      </c>
      <c r="H42" s="80">
        <v>37</v>
      </c>
    </row>
    <row r="43" spans="1:8" s="10" customFormat="1" x14ac:dyDescent="0.25">
      <c r="A43" s="40" t="s">
        <v>29</v>
      </c>
      <c r="B43" s="40">
        <v>56</v>
      </c>
      <c r="C43" s="40">
        <v>69</v>
      </c>
      <c r="D43" s="40">
        <v>53</v>
      </c>
      <c r="E43" s="40">
        <v>78</v>
      </c>
      <c r="F43" s="40">
        <f t="shared" si="5"/>
        <v>109</v>
      </c>
      <c r="G43" s="79">
        <f t="shared" si="5"/>
        <v>147</v>
      </c>
      <c r="H43" s="79">
        <v>5</v>
      </c>
    </row>
    <row r="44" spans="1:8" s="10" customFormat="1" x14ac:dyDescent="0.25">
      <c r="A44" s="48" t="s">
        <v>30</v>
      </c>
      <c r="B44" s="48">
        <v>236</v>
      </c>
      <c r="C44" s="48">
        <v>453</v>
      </c>
      <c r="D44" s="48">
        <v>245</v>
      </c>
      <c r="E44" s="48">
        <v>461</v>
      </c>
      <c r="F44" s="48">
        <f t="shared" si="5"/>
        <v>481</v>
      </c>
      <c r="G44" s="80">
        <f t="shared" si="5"/>
        <v>914</v>
      </c>
      <c r="H44" s="80">
        <v>43</v>
      </c>
    </row>
    <row r="45" spans="1:8" s="10" customFormat="1" x14ac:dyDescent="0.25">
      <c r="A45" s="40" t="s">
        <v>31</v>
      </c>
      <c r="B45" s="40">
        <v>484</v>
      </c>
      <c r="C45" s="40">
        <v>608</v>
      </c>
      <c r="D45" s="40">
        <v>203</v>
      </c>
      <c r="E45" s="40">
        <v>219</v>
      </c>
      <c r="F45" s="40">
        <f t="shared" si="5"/>
        <v>687</v>
      </c>
      <c r="G45" s="79">
        <f t="shared" si="5"/>
        <v>827</v>
      </c>
      <c r="H45" s="79">
        <v>29</v>
      </c>
    </row>
    <row r="46" spans="1:8" s="10" customFormat="1" x14ac:dyDescent="0.25">
      <c r="A46" s="48" t="s">
        <v>2</v>
      </c>
      <c r="B46" s="48">
        <f t="shared" ref="B46:G46" si="6">SUM(B41:B45)</f>
        <v>1440</v>
      </c>
      <c r="C46" s="48">
        <f t="shared" si="6"/>
        <v>1925</v>
      </c>
      <c r="D46" s="48">
        <f t="shared" si="6"/>
        <v>970</v>
      </c>
      <c r="E46" s="48">
        <f t="shared" si="6"/>
        <v>1410</v>
      </c>
      <c r="F46" s="80">
        <f t="shared" si="6"/>
        <v>2410</v>
      </c>
      <c r="G46" s="80">
        <f t="shared" si="6"/>
        <v>3335</v>
      </c>
      <c r="H46" s="80">
        <f>SUM(H41:H45)</f>
        <v>137</v>
      </c>
    </row>
    <row r="47" spans="1:8" s="10" customFormat="1" x14ac:dyDescent="0.25">
      <c r="A47"/>
      <c r="C47" s="11"/>
      <c r="D47" s="11"/>
    </row>
    <row r="48" spans="1:8" s="10" customFormat="1" x14ac:dyDescent="0.25">
      <c r="A48"/>
      <c r="C48" s="11"/>
      <c r="D48" s="11"/>
    </row>
    <row r="49" spans="1:8" s="10" customFormat="1" x14ac:dyDescent="0.25">
      <c r="A49"/>
      <c r="C49" s="11"/>
      <c r="D49" s="11"/>
    </row>
    <row r="50" spans="1:8" s="10" customFormat="1" x14ac:dyDescent="0.25">
      <c r="A50"/>
      <c r="C50" s="11"/>
      <c r="D50" s="11"/>
    </row>
    <row r="51" spans="1:8" s="10" customFormat="1" x14ac:dyDescent="0.25">
      <c r="A51"/>
      <c r="C51" s="11"/>
      <c r="D51" s="11"/>
    </row>
    <row r="52" spans="1:8" s="10" customFormat="1" ht="15.75" x14ac:dyDescent="0.25">
      <c r="A52" s="7" t="s">
        <v>61</v>
      </c>
      <c r="B52"/>
      <c r="C52"/>
      <c r="D52"/>
      <c r="E52"/>
      <c r="F52"/>
      <c r="G52"/>
      <c r="H52"/>
    </row>
    <row r="53" spans="1:8" s="10" customFormat="1" x14ac:dyDescent="0.2">
      <c r="A53" s="94" t="s">
        <v>63</v>
      </c>
      <c r="B53" s="96" t="s">
        <v>18</v>
      </c>
      <c r="C53" s="96"/>
      <c r="D53" s="96" t="s">
        <v>19</v>
      </c>
      <c r="E53" s="96"/>
      <c r="F53" s="90" t="s">
        <v>22</v>
      </c>
      <c r="G53" s="90" t="s">
        <v>23</v>
      </c>
      <c r="H53" s="90" t="s">
        <v>52</v>
      </c>
    </row>
    <row r="54" spans="1:8" s="10" customFormat="1" ht="33.75" customHeight="1" thickBot="1" x14ac:dyDescent="0.25">
      <c r="A54" s="95"/>
      <c r="B54" s="16" t="s">
        <v>24</v>
      </c>
      <c r="C54" s="16" t="s">
        <v>25</v>
      </c>
      <c r="D54" s="16" t="s">
        <v>24</v>
      </c>
      <c r="E54" s="16" t="s">
        <v>25</v>
      </c>
      <c r="F54" s="91"/>
      <c r="G54" s="91"/>
      <c r="H54" s="91"/>
    </row>
    <row r="55" spans="1:8" s="10" customFormat="1" ht="15.75" thickTop="1" x14ac:dyDescent="0.25">
      <c r="A55" s="12" t="s">
        <v>4</v>
      </c>
      <c r="B55" s="12">
        <v>10</v>
      </c>
      <c r="C55" s="12">
        <v>27</v>
      </c>
      <c r="D55" s="12">
        <v>8</v>
      </c>
      <c r="E55" s="12">
        <v>21</v>
      </c>
      <c r="F55" s="12">
        <v>18</v>
      </c>
      <c r="G55" s="12">
        <v>48</v>
      </c>
      <c r="H55" s="12">
        <v>0</v>
      </c>
    </row>
    <row r="56" spans="1:8" s="10" customFormat="1" x14ac:dyDescent="0.25">
      <c r="A56" s="14" t="s">
        <v>5</v>
      </c>
      <c r="B56" s="14">
        <v>640</v>
      </c>
      <c r="C56" s="14">
        <v>649</v>
      </c>
      <c r="D56" s="14">
        <v>267</v>
      </c>
      <c r="E56" s="14">
        <v>284</v>
      </c>
      <c r="F56" s="14">
        <v>907</v>
      </c>
      <c r="G56" s="14">
        <v>933</v>
      </c>
      <c r="H56" s="14">
        <v>36</v>
      </c>
    </row>
    <row r="57" spans="1:8" s="10" customFormat="1" x14ac:dyDescent="0.25">
      <c r="A57" s="14" t="s">
        <v>62</v>
      </c>
      <c r="B57" s="14">
        <v>13</v>
      </c>
      <c r="C57" s="14">
        <v>30</v>
      </c>
      <c r="D57" s="14">
        <v>19</v>
      </c>
      <c r="E57" s="14">
        <v>25</v>
      </c>
      <c r="F57" s="14">
        <v>32</v>
      </c>
      <c r="G57" s="14">
        <v>55</v>
      </c>
      <c r="H57" s="14">
        <v>33</v>
      </c>
    </row>
    <row r="58" spans="1:8" s="10" customFormat="1" x14ac:dyDescent="0.25">
      <c r="A58" s="14" t="s">
        <v>8</v>
      </c>
      <c r="B58" s="14">
        <v>85</v>
      </c>
      <c r="C58" s="14">
        <v>191</v>
      </c>
      <c r="D58" s="14">
        <v>100</v>
      </c>
      <c r="E58" s="14">
        <v>212</v>
      </c>
      <c r="F58" s="14">
        <v>185</v>
      </c>
      <c r="G58" s="14">
        <v>403</v>
      </c>
      <c r="H58" s="14">
        <v>30</v>
      </c>
    </row>
    <row r="59" spans="1:8" x14ac:dyDescent="0.25">
      <c r="A59" s="14" t="s">
        <v>10</v>
      </c>
      <c r="B59" s="14">
        <v>612</v>
      </c>
      <c r="C59" s="14">
        <v>963</v>
      </c>
      <c r="D59" s="14">
        <v>492</v>
      </c>
      <c r="E59" s="14">
        <v>796</v>
      </c>
      <c r="F59" s="14">
        <v>1104</v>
      </c>
      <c r="G59" s="14">
        <v>1759</v>
      </c>
      <c r="H59" s="14">
        <v>76</v>
      </c>
    </row>
    <row r="60" spans="1:8" ht="15.75" thickBot="1" x14ac:dyDescent="0.3">
      <c r="A60" s="30" t="s">
        <v>2</v>
      </c>
      <c r="B60" s="30">
        <v>1360</v>
      </c>
      <c r="C60" s="30">
        <v>1860</v>
      </c>
      <c r="D60" s="30">
        <v>886</v>
      </c>
      <c r="E60" s="30">
        <v>1338</v>
      </c>
      <c r="F60" s="30">
        <v>2246</v>
      </c>
      <c r="G60" s="30">
        <v>3198</v>
      </c>
      <c r="H60" s="30">
        <f>SUM(H55:H59)</f>
        <v>175</v>
      </c>
    </row>
    <row r="61" spans="1:8" ht="15.75" thickTop="1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ht="15.75" x14ac:dyDescent="0.25">
      <c r="A63" s="7" t="s">
        <v>61</v>
      </c>
    </row>
    <row r="64" spans="1:8" x14ac:dyDescent="0.25">
      <c r="A64" s="94" t="s">
        <v>26</v>
      </c>
      <c r="B64" s="96" t="s">
        <v>18</v>
      </c>
      <c r="C64" s="96"/>
      <c r="D64" s="96" t="s">
        <v>19</v>
      </c>
      <c r="E64" s="96"/>
      <c r="F64" s="90" t="s">
        <v>22</v>
      </c>
      <c r="G64" s="90" t="s">
        <v>23</v>
      </c>
      <c r="H64" s="90" t="s">
        <v>51</v>
      </c>
    </row>
    <row r="65" spans="1:8" ht="15.75" thickBot="1" x14ac:dyDescent="0.3">
      <c r="A65" s="95"/>
      <c r="B65" s="16" t="s">
        <v>24</v>
      </c>
      <c r="C65" s="16" t="s">
        <v>25</v>
      </c>
      <c r="D65" s="16" t="s">
        <v>24</v>
      </c>
      <c r="E65" s="16" t="s">
        <v>25</v>
      </c>
      <c r="F65" s="91"/>
      <c r="G65" s="91"/>
      <c r="H65" s="91"/>
    </row>
    <row r="66" spans="1:8" ht="15.75" thickTop="1" x14ac:dyDescent="0.25">
      <c r="A66" s="12" t="s">
        <v>27</v>
      </c>
      <c r="B66" s="12">
        <v>161</v>
      </c>
      <c r="C66" s="12">
        <v>227</v>
      </c>
      <c r="D66" s="12">
        <v>140</v>
      </c>
      <c r="E66" s="12">
        <v>241</v>
      </c>
      <c r="F66" s="12">
        <v>301</v>
      </c>
      <c r="G66" s="12">
        <v>468</v>
      </c>
      <c r="H66" s="12">
        <v>20</v>
      </c>
    </row>
    <row r="67" spans="1:8" x14ac:dyDescent="0.25">
      <c r="A67" s="14" t="s">
        <v>28</v>
      </c>
      <c r="B67" s="14">
        <v>493</v>
      </c>
      <c r="C67" s="14">
        <v>548</v>
      </c>
      <c r="D67" s="14">
        <v>299</v>
      </c>
      <c r="E67" s="14">
        <v>378</v>
      </c>
      <c r="F67" s="14">
        <v>792</v>
      </c>
      <c r="G67" s="14">
        <v>926</v>
      </c>
      <c r="H67" s="14">
        <v>45</v>
      </c>
    </row>
    <row r="68" spans="1:8" x14ac:dyDescent="0.25">
      <c r="A68" s="14" t="s">
        <v>29</v>
      </c>
      <c r="B68" s="14">
        <v>55</v>
      </c>
      <c r="C68" s="14">
        <v>65</v>
      </c>
      <c r="D68" s="14">
        <v>51</v>
      </c>
      <c r="E68" s="14">
        <v>76</v>
      </c>
      <c r="F68" s="14">
        <v>106</v>
      </c>
      <c r="G68" s="14">
        <v>141</v>
      </c>
      <c r="H68" s="14">
        <v>3</v>
      </c>
    </row>
    <row r="69" spans="1:8" x14ac:dyDescent="0.25">
      <c r="A69" s="14" t="s">
        <v>30</v>
      </c>
      <c r="B69" s="14">
        <v>193</v>
      </c>
      <c r="C69" s="14">
        <v>431</v>
      </c>
      <c r="D69" s="14">
        <v>215</v>
      </c>
      <c r="E69" s="14">
        <v>440</v>
      </c>
      <c r="F69" s="14">
        <v>408</v>
      </c>
      <c r="G69" s="14">
        <v>871</v>
      </c>
      <c r="H69" s="14">
        <v>57</v>
      </c>
    </row>
    <row r="70" spans="1:8" x14ac:dyDescent="0.25">
      <c r="A70" s="14" t="s">
        <v>31</v>
      </c>
      <c r="B70" s="14">
        <v>458</v>
      </c>
      <c r="C70" s="14">
        <v>589</v>
      </c>
      <c r="D70" s="14">
        <v>181</v>
      </c>
      <c r="E70" s="14">
        <v>203</v>
      </c>
      <c r="F70" s="14">
        <v>639</v>
      </c>
      <c r="G70" s="14">
        <v>792</v>
      </c>
      <c r="H70" s="14">
        <v>50</v>
      </c>
    </row>
    <row r="71" spans="1:8" ht="15.75" thickBot="1" x14ac:dyDescent="0.3">
      <c r="A71" s="30" t="s">
        <v>2</v>
      </c>
      <c r="B71" s="30">
        <v>1360</v>
      </c>
      <c r="C71" s="30">
        <v>1860</v>
      </c>
      <c r="D71" s="30">
        <v>886</v>
      </c>
      <c r="E71" s="30">
        <v>1338</v>
      </c>
      <c r="F71" s="30">
        <v>2246</v>
      </c>
      <c r="G71" s="30">
        <v>3198</v>
      </c>
      <c r="H71" s="30">
        <f>SUM(H66:H70)</f>
        <v>175</v>
      </c>
    </row>
    <row r="72" spans="1:8" ht="15.75" thickTop="1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5" spans="1:8" ht="15.75" x14ac:dyDescent="0.25">
      <c r="A75" s="7" t="s">
        <v>47</v>
      </c>
    </row>
    <row r="76" spans="1:8" ht="15" customHeight="1" x14ac:dyDescent="0.25">
      <c r="A76" s="94" t="s">
        <v>21</v>
      </c>
      <c r="B76" s="96" t="s">
        <v>18</v>
      </c>
      <c r="C76" s="96"/>
      <c r="D76" s="96" t="s">
        <v>19</v>
      </c>
      <c r="E76" s="96"/>
      <c r="F76" s="90" t="s">
        <v>22</v>
      </c>
      <c r="G76" s="90" t="s">
        <v>23</v>
      </c>
      <c r="H76" s="90" t="s">
        <v>52</v>
      </c>
    </row>
    <row r="77" spans="1:8" ht="28.5" customHeight="1" thickBot="1" x14ac:dyDescent="0.3">
      <c r="A77" s="95"/>
      <c r="B77" s="16" t="s">
        <v>24</v>
      </c>
      <c r="C77" s="16" t="s">
        <v>25</v>
      </c>
      <c r="D77" s="16" t="s">
        <v>24</v>
      </c>
      <c r="E77" s="16" t="s">
        <v>25</v>
      </c>
      <c r="F77" s="91"/>
      <c r="G77" s="91"/>
      <c r="H77" s="91"/>
    </row>
    <row r="78" spans="1:8" ht="15.75" thickTop="1" x14ac:dyDescent="0.25">
      <c r="A78" s="12" t="s">
        <v>4</v>
      </c>
      <c r="B78" s="12">
        <v>10</v>
      </c>
      <c r="C78" s="12">
        <v>25</v>
      </c>
      <c r="D78" s="12">
        <v>8</v>
      </c>
      <c r="E78" s="12">
        <v>20</v>
      </c>
      <c r="F78" s="12">
        <v>18</v>
      </c>
      <c r="G78" s="12">
        <v>45</v>
      </c>
      <c r="H78" s="12">
        <v>1</v>
      </c>
    </row>
    <row r="79" spans="1:8" x14ac:dyDescent="0.25">
      <c r="A79" s="14" t="s">
        <v>5</v>
      </c>
      <c r="B79" s="14">
        <v>575</v>
      </c>
      <c r="C79" s="14">
        <v>591</v>
      </c>
      <c r="D79" s="14">
        <v>198</v>
      </c>
      <c r="E79" s="14">
        <v>225</v>
      </c>
      <c r="F79" s="14">
        <v>773</v>
      </c>
      <c r="G79" s="14">
        <v>816</v>
      </c>
      <c r="H79" s="14">
        <v>22</v>
      </c>
    </row>
    <row r="80" spans="1:8" x14ac:dyDescent="0.25">
      <c r="A80" s="14" t="s">
        <v>8</v>
      </c>
      <c r="B80" s="14">
        <v>122</v>
      </c>
      <c r="C80" s="14">
        <v>229</v>
      </c>
      <c r="D80" s="14">
        <v>132</v>
      </c>
      <c r="E80" s="14">
        <v>253</v>
      </c>
      <c r="F80" s="14">
        <v>254</v>
      </c>
      <c r="G80" s="14">
        <v>482</v>
      </c>
      <c r="H80" s="14">
        <v>31</v>
      </c>
    </row>
    <row r="81" spans="1:8" x14ac:dyDescent="0.25">
      <c r="A81" s="14" t="s">
        <v>10</v>
      </c>
      <c r="B81" s="14">
        <v>650</v>
      </c>
      <c r="C81" s="14">
        <v>934</v>
      </c>
      <c r="D81" s="14">
        <v>494</v>
      </c>
      <c r="E81" s="14">
        <v>756</v>
      </c>
      <c r="F81" s="14">
        <v>1144</v>
      </c>
      <c r="G81" s="14">
        <v>1690</v>
      </c>
      <c r="H81" s="14">
        <v>91</v>
      </c>
    </row>
    <row r="82" spans="1:8" ht="15.75" thickBot="1" x14ac:dyDescent="0.3">
      <c r="A82" s="30" t="s">
        <v>2</v>
      </c>
      <c r="B82" s="30">
        <v>1357</v>
      </c>
      <c r="C82" s="30">
        <v>1779</v>
      </c>
      <c r="D82" s="30">
        <v>832</v>
      </c>
      <c r="E82" s="30">
        <v>1254</v>
      </c>
      <c r="F82" s="30">
        <v>2189</v>
      </c>
      <c r="G82" s="30">
        <v>3033</v>
      </c>
      <c r="H82" s="30">
        <f>SUM(H78:H81)</f>
        <v>145</v>
      </c>
    </row>
    <row r="83" spans="1:8" ht="15.75" thickTop="1" x14ac:dyDescent="0.25"/>
    <row r="85" spans="1:8" ht="15.75" x14ac:dyDescent="0.25">
      <c r="A85" s="7" t="s">
        <v>47</v>
      </c>
    </row>
    <row r="86" spans="1:8" x14ac:dyDescent="0.25">
      <c r="A86" s="94" t="s">
        <v>26</v>
      </c>
      <c r="B86" s="96" t="s">
        <v>18</v>
      </c>
      <c r="C86" s="96"/>
      <c r="D86" s="96" t="s">
        <v>19</v>
      </c>
      <c r="E86" s="96"/>
      <c r="F86" s="90" t="s">
        <v>22</v>
      </c>
      <c r="G86" s="90" t="s">
        <v>23</v>
      </c>
      <c r="H86" s="90" t="s">
        <v>51</v>
      </c>
    </row>
    <row r="87" spans="1:8" ht="36" customHeight="1" thickBot="1" x14ac:dyDescent="0.3">
      <c r="A87" s="95"/>
      <c r="B87" s="16" t="s">
        <v>24</v>
      </c>
      <c r="C87" s="16" t="s">
        <v>25</v>
      </c>
      <c r="D87" s="16" t="s">
        <v>24</v>
      </c>
      <c r="E87" s="16" t="s">
        <v>25</v>
      </c>
      <c r="F87" s="91"/>
      <c r="G87" s="91"/>
      <c r="H87" s="91"/>
    </row>
    <row r="88" spans="1:8" ht="15.75" thickTop="1" x14ac:dyDescent="0.25">
      <c r="A88" s="12" t="s">
        <v>27</v>
      </c>
      <c r="B88" s="12">
        <v>160</v>
      </c>
      <c r="C88" s="12">
        <v>219</v>
      </c>
      <c r="D88" s="12">
        <v>136</v>
      </c>
      <c r="E88" s="12">
        <v>227</v>
      </c>
      <c r="F88" s="12">
        <v>296</v>
      </c>
      <c r="G88" s="12">
        <v>446</v>
      </c>
      <c r="H88" s="12">
        <v>18</v>
      </c>
    </row>
    <row r="89" spans="1:8" x14ac:dyDescent="0.25">
      <c r="A89" s="14" t="s">
        <v>28</v>
      </c>
      <c r="B89" s="14">
        <v>488</v>
      </c>
      <c r="C89" s="14">
        <v>528</v>
      </c>
      <c r="D89" s="14">
        <v>288</v>
      </c>
      <c r="E89" s="14">
        <v>362</v>
      </c>
      <c r="F89" s="14">
        <v>776</v>
      </c>
      <c r="G89" s="14">
        <v>890</v>
      </c>
      <c r="H89" s="14">
        <v>44</v>
      </c>
    </row>
    <row r="90" spans="1:8" x14ac:dyDescent="0.25">
      <c r="A90" s="14" t="s">
        <v>29</v>
      </c>
      <c r="B90" s="14">
        <v>52</v>
      </c>
      <c r="C90" s="14">
        <v>60</v>
      </c>
      <c r="D90" s="14">
        <v>50</v>
      </c>
      <c r="E90" s="14">
        <v>73</v>
      </c>
      <c r="F90" s="14">
        <v>102</v>
      </c>
      <c r="G90" s="14">
        <v>133</v>
      </c>
      <c r="H90" s="14">
        <v>8</v>
      </c>
    </row>
    <row r="91" spans="1:8" x14ac:dyDescent="0.25">
      <c r="A91" s="14" t="s">
        <v>30</v>
      </c>
      <c r="B91" s="14">
        <v>209</v>
      </c>
      <c r="C91" s="14">
        <v>400</v>
      </c>
      <c r="D91" s="14">
        <v>188</v>
      </c>
      <c r="E91" s="14">
        <v>405</v>
      </c>
      <c r="F91" s="14">
        <v>397</v>
      </c>
      <c r="G91" s="14">
        <v>805</v>
      </c>
      <c r="H91" s="14">
        <v>34</v>
      </c>
    </row>
    <row r="92" spans="1:8" x14ac:dyDescent="0.25">
      <c r="A92" s="14" t="s">
        <v>31</v>
      </c>
      <c r="B92" s="14">
        <v>448</v>
      </c>
      <c r="C92" s="14">
        <v>572</v>
      </c>
      <c r="D92" s="14">
        <v>170</v>
      </c>
      <c r="E92" s="14">
        <v>187</v>
      </c>
      <c r="F92" s="14">
        <v>618</v>
      </c>
      <c r="G92" s="14">
        <v>759</v>
      </c>
      <c r="H92" s="14">
        <v>41</v>
      </c>
    </row>
    <row r="93" spans="1:8" ht="15.75" thickBot="1" x14ac:dyDescent="0.3">
      <c r="A93" s="30" t="s">
        <v>2</v>
      </c>
      <c r="B93" s="30">
        <v>1357</v>
      </c>
      <c r="C93" s="30">
        <v>1779</v>
      </c>
      <c r="D93" s="30">
        <v>832</v>
      </c>
      <c r="E93" s="30">
        <v>1254</v>
      </c>
      <c r="F93" s="30">
        <v>2189</v>
      </c>
      <c r="G93" s="30">
        <v>3033</v>
      </c>
      <c r="H93" s="30">
        <f>SUM(H88:H92)</f>
        <v>145</v>
      </c>
    </row>
    <row r="94" spans="1:8" ht="15.75" thickTop="1" x14ac:dyDescent="0.25"/>
    <row r="97" spans="1:8" ht="15.75" x14ac:dyDescent="0.25">
      <c r="A97" s="7" t="s">
        <v>48</v>
      </c>
    </row>
    <row r="98" spans="1:8" x14ac:dyDescent="0.25">
      <c r="A98" s="94" t="s">
        <v>21</v>
      </c>
      <c r="B98" s="96" t="s">
        <v>18</v>
      </c>
      <c r="C98" s="96"/>
      <c r="D98" s="96" t="s">
        <v>19</v>
      </c>
      <c r="E98" s="96"/>
      <c r="F98" s="90" t="s">
        <v>22</v>
      </c>
      <c r="G98" s="90" t="s">
        <v>23</v>
      </c>
      <c r="H98" s="90" t="s">
        <v>52</v>
      </c>
    </row>
    <row r="99" spans="1:8" ht="32.25" customHeight="1" thickBot="1" x14ac:dyDescent="0.3">
      <c r="A99" s="95"/>
      <c r="B99" s="16" t="s">
        <v>24</v>
      </c>
      <c r="C99" s="16" t="s">
        <v>25</v>
      </c>
      <c r="D99" s="16" t="s">
        <v>24</v>
      </c>
      <c r="E99" s="16" t="s">
        <v>25</v>
      </c>
      <c r="F99" s="91"/>
      <c r="G99" s="91"/>
      <c r="H99" s="91"/>
    </row>
    <row r="100" spans="1:8" ht="15.75" thickTop="1" x14ac:dyDescent="0.25">
      <c r="A100" s="12" t="s">
        <v>4</v>
      </c>
      <c r="B100" s="12">
        <v>12</v>
      </c>
      <c r="C100" s="12">
        <v>32</v>
      </c>
      <c r="D100" s="12">
        <v>7</v>
      </c>
      <c r="E100" s="12">
        <v>20</v>
      </c>
      <c r="F100" s="12">
        <v>19</v>
      </c>
      <c r="G100" s="12">
        <v>52</v>
      </c>
      <c r="H100" s="12">
        <v>0</v>
      </c>
    </row>
    <row r="101" spans="1:8" x14ac:dyDescent="0.25">
      <c r="A101" s="14" t="s">
        <v>5</v>
      </c>
      <c r="B101" s="14">
        <v>498</v>
      </c>
      <c r="C101" s="14">
        <v>525</v>
      </c>
      <c r="D101" s="14">
        <v>173</v>
      </c>
      <c r="E101" s="14">
        <v>183</v>
      </c>
      <c r="F101" s="14">
        <v>671</v>
      </c>
      <c r="G101" s="14">
        <v>708</v>
      </c>
      <c r="H101" s="14">
        <v>23</v>
      </c>
    </row>
    <row r="102" spans="1:8" x14ac:dyDescent="0.25">
      <c r="A102" s="14" t="s">
        <v>8</v>
      </c>
      <c r="B102" s="14">
        <v>123</v>
      </c>
      <c r="C102" s="14">
        <v>222</v>
      </c>
      <c r="D102" s="14">
        <v>148</v>
      </c>
      <c r="E102" s="14">
        <v>256</v>
      </c>
      <c r="F102" s="14">
        <v>271</v>
      </c>
      <c r="G102" s="14">
        <v>478</v>
      </c>
      <c r="H102" s="14">
        <v>34</v>
      </c>
    </row>
    <row r="103" spans="1:8" x14ac:dyDescent="0.25">
      <c r="A103" s="14" t="s">
        <v>9</v>
      </c>
      <c r="B103" s="14">
        <v>0</v>
      </c>
      <c r="C103" s="14">
        <v>80</v>
      </c>
      <c r="D103" s="14">
        <v>0</v>
      </c>
      <c r="E103" s="14">
        <v>56</v>
      </c>
      <c r="F103" s="14">
        <v>0</v>
      </c>
      <c r="G103" s="14">
        <v>136</v>
      </c>
      <c r="H103" s="14">
        <v>0</v>
      </c>
    </row>
    <row r="104" spans="1:8" x14ac:dyDescent="0.25">
      <c r="A104" s="14" t="s">
        <v>10</v>
      </c>
      <c r="B104" s="14">
        <v>650</v>
      </c>
      <c r="C104" s="14">
        <v>940</v>
      </c>
      <c r="D104" s="14">
        <v>450</v>
      </c>
      <c r="E104" s="14">
        <v>733</v>
      </c>
      <c r="F104" s="14">
        <v>1100</v>
      </c>
      <c r="G104" s="14">
        <v>1673</v>
      </c>
      <c r="H104" s="14">
        <v>68</v>
      </c>
    </row>
    <row r="105" spans="1:8" ht="15.75" thickBot="1" x14ac:dyDescent="0.3">
      <c r="A105" s="30" t="s">
        <v>2</v>
      </c>
      <c r="B105" s="30">
        <v>1283</v>
      </c>
      <c r="C105" s="30">
        <v>1799</v>
      </c>
      <c r="D105" s="30">
        <v>778</v>
      </c>
      <c r="E105" s="30">
        <v>1248</v>
      </c>
      <c r="F105" s="30">
        <v>2061</v>
      </c>
      <c r="G105" s="30">
        <v>3047</v>
      </c>
      <c r="H105" s="30">
        <f>SUM(H100:H104)</f>
        <v>125</v>
      </c>
    </row>
    <row r="106" spans="1:8" ht="15.75" thickTop="1" x14ac:dyDescent="0.25"/>
    <row r="108" spans="1:8" ht="15.75" x14ac:dyDescent="0.25">
      <c r="A108" s="7" t="s">
        <v>48</v>
      </c>
    </row>
    <row r="109" spans="1:8" x14ac:dyDescent="0.25">
      <c r="A109" s="94" t="s">
        <v>33</v>
      </c>
      <c r="B109" s="96" t="s">
        <v>18</v>
      </c>
      <c r="C109" s="96"/>
      <c r="D109" s="96" t="s">
        <v>19</v>
      </c>
      <c r="E109" s="96"/>
      <c r="F109" s="90" t="s">
        <v>22</v>
      </c>
      <c r="G109" s="90" t="s">
        <v>23</v>
      </c>
      <c r="H109" s="90" t="s">
        <v>52</v>
      </c>
    </row>
    <row r="110" spans="1:8" ht="15.75" thickBot="1" x14ac:dyDescent="0.3">
      <c r="A110" s="95"/>
      <c r="B110" s="16" t="s">
        <v>24</v>
      </c>
      <c r="C110" s="16" t="s">
        <v>25</v>
      </c>
      <c r="D110" s="16" t="s">
        <v>24</v>
      </c>
      <c r="E110" s="16" t="s">
        <v>25</v>
      </c>
      <c r="F110" s="91"/>
      <c r="G110" s="91"/>
      <c r="H110" s="91"/>
    </row>
    <row r="111" spans="1:8" ht="15.75" thickTop="1" x14ac:dyDescent="0.25">
      <c r="A111" s="12" t="s">
        <v>27</v>
      </c>
      <c r="B111" s="12">
        <v>164</v>
      </c>
      <c r="C111" s="12">
        <v>224</v>
      </c>
      <c r="D111" s="12">
        <v>133</v>
      </c>
      <c r="E111" s="12">
        <v>228</v>
      </c>
      <c r="F111" s="12">
        <v>297</v>
      </c>
      <c r="G111" s="12">
        <v>452</v>
      </c>
      <c r="H111" s="12">
        <v>15</v>
      </c>
    </row>
    <row r="112" spans="1:8" x14ac:dyDescent="0.25">
      <c r="A112" s="14" t="s">
        <v>28</v>
      </c>
      <c r="B112" s="14">
        <v>454</v>
      </c>
      <c r="C112" s="14">
        <v>519</v>
      </c>
      <c r="D112" s="14">
        <v>259</v>
      </c>
      <c r="E112" s="14">
        <v>337</v>
      </c>
      <c r="F112" s="14">
        <v>713</v>
      </c>
      <c r="G112" s="14">
        <v>856</v>
      </c>
      <c r="H112" s="14">
        <v>36</v>
      </c>
    </row>
    <row r="113" spans="1:8" x14ac:dyDescent="0.25">
      <c r="A113" s="14" t="s">
        <v>29</v>
      </c>
      <c r="B113" s="14">
        <v>51</v>
      </c>
      <c r="C113" s="14">
        <v>56</v>
      </c>
      <c r="D113" s="14">
        <v>45</v>
      </c>
      <c r="E113" s="14">
        <v>72</v>
      </c>
      <c r="F113" s="14">
        <v>96</v>
      </c>
      <c r="G113" s="14">
        <v>128</v>
      </c>
      <c r="H113" s="14">
        <v>6</v>
      </c>
    </row>
    <row r="114" spans="1:8" x14ac:dyDescent="0.25">
      <c r="A114" s="14" t="s">
        <v>30</v>
      </c>
      <c r="B114" s="14">
        <v>184</v>
      </c>
      <c r="C114" s="14">
        <v>412</v>
      </c>
      <c r="D114" s="14">
        <v>184</v>
      </c>
      <c r="E114" s="14">
        <v>408</v>
      </c>
      <c r="F114" s="14">
        <v>368</v>
      </c>
      <c r="G114" s="14">
        <v>820</v>
      </c>
      <c r="H114" s="14">
        <v>35</v>
      </c>
    </row>
    <row r="115" spans="1:8" x14ac:dyDescent="0.25">
      <c r="A115" s="14" t="s">
        <v>31</v>
      </c>
      <c r="B115" s="14">
        <v>430</v>
      </c>
      <c r="C115" s="14">
        <v>588</v>
      </c>
      <c r="D115" s="14">
        <v>157</v>
      </c>
      <c r="E115" s="14">
        <v>203</v>
      </c>
      <c r="F115" s="14">
        <v>587</v>
      </c>
      <c r="G115" s="14">
        <v>791</v>
      </c>
      <c r="H115" s="14">
        <v>33</v>
      </c>
    </row>
    <row r="116" spans="1:8" ht="15.75" thickBot="1" x14ac:dyDescent="0.3">
      <c r="A116" s="30" t="s">
        <v>2</v>
      </c>
      <c r="B116" s="30">
        <v>1283</v>
      </c>
      <c r="C116" s="30">
        <v>1799</v>
      </c>
      <c r="D116" s="30">
        <v>778</v>
      </c>
      <c r="E116" s="30">
        <v>1248</v>
      </c>
      <c r="F116" s="30">
        <v>2061</v>
      </c>
      <c r="G116" s="30">
        <v>3047</v>
      </c>
      <c r="H116" s="30">
        <f>SUM(H111:H115)</f>
        <v>125</v>
      </c>
    </row>
    <row r="117" spans="1:8" ht="15.75" thickTop="1" x14ac:dyDescent="0.25"/>
    <row r="120" spans="1:8" ht="15.75" x14ac:dyDescent="0.25">
      <c r="A120" s="7" t="s">
        <v>49</v>
      </c>
    </row>
    <row r="121" spans="1:8" x14ac:dyDescent="0.25">
      <c r="A121" s="94" t="s">
        <v>40</v>
      </c>
      <c r="B121" s="96" t="s">
        <v>18</v>
      </c>
      <c r="C121" s="96"/>
      <c r="D121" s="96" t="s">
        <v>19</v>
      </c>
      <c r="E121" s="96"/>
      <c r="F121" s="90" t="s">
        <v>41</v>
      </c>
      <c r="G121" s="90" t="s">
        <v>42</v>
      </c>
      <c r="H121" s="90" t="s">
        <v>52</v>
      </c>
    </row>
    <row r="122" spans="1:8" ht="30.75" thickBot="1" x14ac:dyDescent="0.3">
      <c r="A122" s="95"/>
      <c r="B122" s="16" t="s">
        <v>24</v>
      </c>
      <c r="C122" s="25" t="s">
        <v>43</v>
      </c>
      <c r="D122" s="16" t="s">
        <v>24</v>
      </c>
      <c r="E122" s="25" t="s">
        <v>43</v>
      </c>
      <c r="F122" s="91"/>
      <c r="G122" s="91"/>
      <c r="H122" s="91"/>
    </row>
    <row r="123" spans="1:8" ht="15.75" thickTop="1" x14ac:dyDescent="0.25">
      <c r="A123" s="12" t="s">
        <v>4</v>
      </c>
      <c r="B123" s="12">
        <v>12</v>
      </c>
      <c r="C123" s="12">
        <v>32</v>
      </c>
      <c r="D123" s="12">
        <v>7</v>
      </c>
      <c r="E123" s="12">
        <v>19</v>
      </c>
      <c r="F123" s="12">
        <v>19</v>
      </c>
      <c r="G123" s="12">
        <v>51</v>
      </c>
      <c r="H123" s="12">
        <v>2</v>
      </c>
    </row>
    <row r="124" spans="1:8" x14ac:dyDescent="0.25">
      <c r="A124" s="14" t="s">
        <v>5</v>
      </c>
      <c r="B124" s="14">
        <v>422</v>
      </c>
      <c r="C124" s="14">
        <v>445</v>
      </c>
      <c r="D124" s="14">
        <v>150</v>
      </c>
      <c r="E124" s="14">
        <v>162</v>
      </c>
      <c r="F124" s="14">
        <v>572</v>
      </c>
      <c r="G124" s="14">
        <v>607</v>
      </c>
      <c r="H124" s="14">
        <v>20</v>
      </c>
    </row>
    <row r="125" spans="1:8" x14ac:dyDescent="0.25">
      <c r="A125" s="14" t="s">
        <v>8</v>
      </c>
      <c r="B125" s="14">
        <v>131</v>
      </c>
      <c r="C125" s="14">
        <v>205</v>
      </c>
      <c r="D125" s="14">
        <v>178</v>
      </c>
      <c r="E125" s="14">
        <v>274</v>
      </c>
      <c r="F125" s="14">
        <v>309</v>
      </c>
      <c r="G125" s="14">
        <v>479</v>
      </c>
      <c r="H125" s="14">
        <v>32</v>
      </c>
    </row>
    <row r="126" spans="1:8" x14ac:dyDescent="0.25">
      <c r="A126" s="14" t="s">
        <v>9</v>
      </c>
      <c r="B126" s="14">
        <v>0</v>
      </c>
      <c r="C126" s="14">
        <v>87</v>
      </c>
      <c r="D126" s="14">
        <v>0</v>
      </c>
      <c r="E126" s="14">
        <v>74</v>
      </c>
      <c r="F126" s="14">
        <v>0</v>
      </c>
      <c r="G126" s="14">
        <v>161</v>
      </c>
      <c r="H126" s="14">
        <v>5</v>
      </c>
    </row>
    <row r="127" spans="1:8" x14ac:dyDescent="0.25">
      <c r="A127" s="14" t="s">
        <v>10</v>
      </c>
      <c r="B127" s="14">
        <v>690</v>
      </c>
      <c r="C127" s="14">
        <v>984</v>
      </c>
      <c r="D127" s="14">
        <v>440</v>
      </c>
      <c r="E127" s="14">
        <v>682</v>
      </c>
      <c r="F127" s="14">
        <v>1130</v>
      </c>
      <c r="G127" s="14">
        <v>1666</v>
      </c>
      <c r="H127" s="14">
        <v>59</v>
      </c>
    </row>
    <row r="128" spans="1:8" ht="15.75" thickBot="1" x14ac:dyDescent="0.3">
      <c r="A128" s="30" t="s">
        <v>2</v>
      </c>
      <c r="B128" s="30">
        <v>1255</v>
      </c>
      <c r="C128" s="30">
        <v>1753</v>
      </c>
      <c r="D128" s="30">
        <v>775</v>
      </c>
      <c r="E128" s="30">
        <v>1211</v>
      </c>
      <c r="F128" s="30">
        <v>2030</v>
      </c>
      <c r="G128" s="30">
        <v>2964</v>
      </c>
      <c r="H128" s="30">
        <f>SUM(H123:H127)</f>
        <v>118</v>
      </c>
    </row>
    <row r="129" spans="1:8" ht="15.75" thickTop="1" x14ac:dyDescent="0.25"/>
    <row r="131" spans="1:8" ht="15.75" x14ac:dyDescent="0.25">
      <c r="A131" s="7" t="s">
        <v>49</v>
      </c>
    </row>
    <row r="132" spans="1:8" x14ac:dyDescent="0.25">
      <c r="A132" s="94" t="s">
        <v>44</v>
      </c>
      <c r="B132" s="96" t="s">
        <v>18</v>
      </c>
      <c r="C132" s="96"/>
      <c r="D132" s="96" t="s">
        <v>19</v>
      </c>
      <c r="E132" s="96"/>
      <c r="F132" s="90" t="s">
        <v>22</v>
      </c>
      <c r="G132" s="90" t="s">
        <v>45</v>
      </c>
      <c r="H132" s="90" t="s">
        <v>52</v>
      </c>
    </row>
    <row r="133" spans="1:8" ht="30.75" thickBot="1" x14ac:dyDescent="0.3">
      <c r="A133" s="97"/>
      <c r="B133" s="16" t="s">
        <v>24</v>
      </c>
      <c r="C133" s="25" t="s">
        <v>46</v>
      </c>
      <c r="D133" s="16" t="s">
        <v>24</v>
      </c>
      <c r="E133" s="25" t="s">
        <v>46</v>
      </c>
      <c r="F133" s="98"/>
      <c r="G133" s="98"/>
      <c r="H133" s="91"/>
    </row>
    <row r="134" spans="1:8" ht="15.75" thickTop="1" x14ac:dyDescent="0.25">
      <c r="A134" s="12" t="s">
        <v>27</v>
      </c>
      <c r="B134" s="12">
        <v>160</v>
      </c>
      <c r="C134" s="12">
        <v>226</v>
      </c>
      <c r="D134" s="12">
        <v>127</v>
      </c>
      <c r="E134" s="12">
        <v>234</v>
      </c>
      <c r="F134" s="12">
        <v>287</v>
      </c>
      <c r="G134" s="12">
        <v>460</v>
      </c>
      <c r="H134" s="12">
        <v>17</v>
      </c>
    </row>
    <row r="135" spans="1:8" x14ac:dyDescent="0.25">
      <c r="A135" s="14" t="s">
        <v>28</v>
      </c>
      <c r="B135" s="14">
        <v>452</v>
      </c>
      <c r="C135" s="14">
        <v>505</v>
      </c>
      <c r="D135" s="14">
        <v>265</v>
      </c>
      <c r="E135" s="14">
        <v>323</v>
      </c>
      <c r="F135" s="14">
        <v>717</v>
      </c>
      <c r="G135" s="14">
        <v>828</v>
      </c>
      <c r="H135" s="14">
        <v>33</v>
      </c>
    </row>
    <row r="136" spans="1:8" x14ac:dyDescent="0.25">
      <c r="A136" s="14" t="s">
        <v>29</v>
      </c>
      <c r="B136" s="14">
        <v>52</v>
      </c>
      <c r="C136" s="14">
        <v>59</v>
      </c>
      <c r="D136" s="14">
        <v>52</v>
      </c>
      <c r="E136" s="14">
        <v>73</v>
      </c>
      <c r="F136" s="14">
        <v>104</v>
      </c>
      <c r="G136" s="14">
        <v>132</v>
      </c>
      <c r="H136" s="14">
        <v>2</v>
      </c>
    </row>
    <row r="137" spans="1:8" x14ac:dyDescent="0.25">
      <c r="A137" s="14" t="s">
        <v>30</v>
      </c>
      <c r="B137" s="14">
        <v>180</v>
      </c>
      <c r="C137" s="14">
        <v>406</v>
      </c>
      <c r="D137" s="14">
        <v>163</v>
      </c>
      <c r="E137" s="14">
        <v>392</v>
      </c>
      <c r="F137" s="14">
        <v>343</v>
      </c>
      <c r="G137" s="14">
        <v>798</v>
      </c>
      <c r="H137" s="14">
        <v>32</v>
      </c>
    </row>
    <row r="138" spans="1:8" x14ac:dyDescent="0.25">
      <c r="A138" s="14" t="s">
        <v>31</v>
      </c>
      <c r="B138" s="14">
        <v>411</v>
      </c>
      <c r="C138" s="14">
        <v>557</v>
      </c>
      <c r="D138" s="14">
        <v>168</v>
      </c>
      <c r="E138" s="14">
        <v>189</v>
      </c>
      <c r="F138" s="14">
        <v>579</v>
      </c>
      <c r="G138" s="14">
        <v>746</v>
      </c>
      <c r="H138" s="14">
        <v>34</v>
      </c>
    </row>
    <row r="139" spans="1:8" ht="15.75" thickBot="1" x14ac:dyDescent="0.3">
      <c r="A139" s="30" t="s">
        <v>2</v>
      </c>
      <c r="B139" s="30">
        <v>1255</v>
      </c>
      <c r="C139" s="30">
        <v>1753</v>
      </c>
      <c r="D139" s="30">
        <v>775</v>
      </c>
      <c r="E139" s="30">
        <v>1211</v>
      </c>
      <c r="F139" s="30">
        <v>2030</v>
      </c>
      <c r="G139" s="30">
        <v>2964</v>
      </c>
      <c r="H139" s="30">
        <f>SUM(H134:H138)</f>
        <v>118</v>
      </c>
    </row>
    <row r="140" spans="1:8" ht="15.75" thickTop="1" x14ac:dyDescent="0.25"/>
  </sheetData>
  <mergeCells count="73">
    <mergeCell ref="A39:A40"/>
    <mergeCell ref="B39:C39"/>
    <mergeCell ref="D39:E39"/>
    <mergeCell ref="F39:F40"/>
    <mergeCell ref="G39:G40"/>
    <mergeCell ref="A29:A30"/>
    <mergeCell ref="B29:C29"/>
    <mergeCell ref="D29:E29"/>
    <mergeCell ref="F29:F30"/>
    <mergeCell ref="G29:G30"/>
    <mergeCell ref="A64:A65"/>
    <mergeCell ref="B64:C64"/>
    <mergeCell ref="D64:E64"/>
    <mergeCell ref="F64:F65"/>
    <mergeCell ref="G64:G65"/>
    <mergeCell ref="A53:A54"/>
    <mergeCell ref="B53:C53"/>
    <mergeCell ref="D53:E53"/>
    <mergeCell ref="F53:F54"/>
    <mergeCell ref="G53:G54"/>
    <mergeCell ref="A121:A122"/>
    <mergeCell ref="B121:C121"/>
    <mergeCell ref="D121:E121"/>
    <mergeCell ref="F121:F122"/>
    <mergeCell ref="G121:G122"/>
    <mergeCell ref="A132:A133"/>
    <mergeCell ref="B132:C132"/>
    <mergeCell ref="D132:E132"/>
    <mergeCell ref="F132:F133"/>
    <mergeCell ref="G132:G133"/>
    <mergeCell ref="F98:F99"/>
    <mergeCell ref="G98:G99"/>
    <mergeCell ref="A109:A110"/>
    <mergeCell ref="B109:C109"/>
    <mergeCell ref="D109:E109"/>
    <mergeCell ref="F109:F110"/>
    <mergeCell ref="G109:G110"/>
    <mergeCell ref="A98:A99"/>
    <mergeCell ref="B98:C98"/>
    <mergeCell ref="D98:E98"/>
    <mergeCell ref="A76:A77"/>
    <mergeCell ref="B76:C76"/>
    <mergeCell ref="D76:E76"/>
    <mergeCell ref="F76:F77"/>
    <mergeCell ref="G76:G77"/>
    <mergeCell ref="A86:A87"/>
    <mergeCell ref="B86:C86"/>
    <mergeCell ref="D86:E86"/>
    <mergeCell ref="F86:F87"/>
    <mergeCell ref="G86:G87"/>
    <mergeCell ref="H132:H133"/>
    <mergeCell ref="H121:H122"/>
    <mergeCell ref="W1:Z1"/>
    <mergeCell ref="H86:H87"/>
    <mergeCell ref="H76:H77"/>
    <mergeCell ref="H109:H110"/>
    <mergeCell ref="H98:H99"/>
    <mergeCell ref="H53:H54"/>
    <mergeCell ref="H64:H65"/>
    <mergeCell ref="H29:H30"/>
    <mergeCell ref="H39:H40"/>
    <mergeCell ref="H7:H8"/>
    <mergeCell ref="H18:H19"/>
    <mergeCell ref="A7:A8"/>
    <mergeCell ref="B7:C7"/>
    <mergeCell ref="D7:E7"/>
    <mergeCell ref="F7:F8"/>
    <mergeCell ref="G7:G8"/>
    <mergeCell ref="A18:A19"/>
    <mergeCell ref="B18:C18"/>
    <mergeCell ref="D18:E18"/>
    <mergeCell ref="F18:F19"/>
    <mergeCell ref="G18:G19"/>
  </mergeCells>
  <pageMargins left="0.7" right="0.7" top="0.75" bottom="0.75" header="0.3" footer="0.3"/>
  <pageSetup paperSize="9" orientation="portrait" r:id="rId1"/>
  <ignoredErrors>
    <ignoredError sqref="G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AE5E-0CC7-4CFD-8861-4457DB0D40F4}">
  <dimension ref="A1:IT167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2.85546875" customWidth="1"/>
    <col min="5" max="5" width="23.28515625" bestFit="1" customWidth="1"/>
    <col min="9" max="9" width="37.28515625" customWidth="1"/>
    <col min="10" max="10" width="16.7109375" bestFit="1" customWidth="1"/>
    <col min="11" max="11" width="9" bestFit="1" customWidth="1"/>
    <col min="12" max="12" width="31.140625" customWidth="1"/>
    <col min="13" max="13" width="21.7109375" customWidth="1"/>
  </cols>
  <sheetData>
    <row r="1" spans="1:254" s="6" customFormat="1" ht="78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4"/>
      <c r="P1" s="4"/>
      <c r="Q1" s="4"/>
      <c r="R1" s="4"/>
      <c r="S1" s="2"/>
      <c r="T1" s="4"/>
      <c r="U1" s="92" t="s">
        <v>0</v>
      </c>
      <c r="V1" s="92"/>
      <c r="W1" s="92"/>
      <c r="X1" s="92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6" customFormat="1" ht="39" customHeight="1" x14ac:dyDescent="0.2">
      <c r="A2" s="34" t="s">
        <v>59</v>
      </c>
      <c r="B2" s="5"/>
      <c r="C2" s="5"/>
      <c r="D2" s="8"/>
      <c r="I2" s="5"/>
      <c r="J2" s="5"/>
      <c r="K2" s="5"/>
      <c r="L2" s="5"/>
      <c r="M2" s="5"/>
      <c r="R2" s="5"/>
      <c r="S2" s="5"/>
      <c r="T2" s="9"/>
      <c r="U2" s="9"/>
      <c r="V2" s="9"/>
      <c r="W2" s="9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10" customFormat="1" x14ac:dyDescent="0.25">
      <c r="A3" t="s">
        <v>75</v>
      </c>
    </row>
    <row r="4" spans="1:254" s="10" customFormat="1" x14ac:dyDescent="0.25">
      <c r="A4" t="s">
        <v>88</v>
      </c>
      <c r="C4" s="11"/>
      <c r="D4" s="11"/>
    </row>
    <row r="5" spans="1:254" s="10" customFormat="1" x14ac:dyDescent="0.25">
      <c r="A5"/>
      <c r="C5" s="11"/>
      <c r="D5" s="11"/>
    </row>
    <row r="6" spans="1:254" s="10" customFormat="1" x14ac:dyDescent="0.25">
      <c r="A6"/>
      <c r="C6" s="11"/>
      <c r="D6" s="11"/>
    </row>
    <row r="7" spans="1:254" s="10" customFormat="1" x14ac:dyDescent="0.25">
      <c r="A7"/>
      <c r="C7" s="11"/>
      <c r="D7" s="11"/>
    </row>
    <row r="8" spans="1:254" s="10" customFormat="1" x14ac:dyDescent="0.2">
      <c r="A8" s="34" t="s">
        <v>87</v>
      </c>
      <c r="C8" s="11"/>
      <c r="D8" s="11"/>
    </row>
    <row r="9" spans="1:254" s="10" customFormat="1" ht="15" customHeight="1" x14ac:dyDescent="0.25">
      <c r="A9" s="102" t="s">
        <v>77</v>
      </c>
      <c r="B9" s="85" t="s">
        <v>37</v>
      </c>
      <c r="C9" s="86"/>
      <c r="D9" s="86"/>
      <c r="E9" s="87"/>
      <c r="F9" s="101" t="s">
        <v>16</v>
      </c>
      <c r="G9" s="101"/>
      <c r="H9" s="101"/>
      <c r="I9" s="103"/>
      <c r="J9" s="66"/>
      <c r="K9" s="85" t="s">
        <v>78</v>
      </c>
      <c r="L9" s="86"/>
      <c r="M9" s="87"/>
    </row>
    <row r="10" spans="1:254" s="10" customFormat="1" x14ac:dyDescent="0.2">
      <c r="A10" s="83"/>
      <c r="B10" s="67" t="s">
        <v>18</v>
      </c>
      <c r="C10" s="68" t="s">
        <v>19</v>
      </c>
      <c r="D10" s="68" t="s">
        <v>2</v>
      </c>
      <c r="E10" s="69" t="s">
        <v>74</v>
      </c>
      <c r="F10" s="68" t="s">
        <v>18</v>
      </c>
      <c r="G10" s="68" t="s">
        <v>19</v>
      </c>
      <c r="H10" s="68" t="s">
        <v>2</v>
      </c>
      <c r="I10" s="69" t="s">
        <v>74</v>
      </c>
      <c r="J10" s="70" t="s">
        <v>79</v>
      </c>
      <c r="K10" s="68" t="s">
        <v>18</v>
      </c>
      <c r="L10" s="68" t="s">
        <v>19</v>
      </c>
      <c r="M10" s="68" t="s">
        <v>2</v>
      </c>
    </row>
    <row r="11" spans="1:254" s="10" customFormat="1" x14ac:dyDescent="0.25">
      <c r="A11" s="47" t="s">
        <v>4</v>
      </c>
      <c r="B11" s="47">
        <v>2</v>
      </c>
      <c r="C11" s="47"/>
      <c r="D11" s="47">
        <f t="shared" ref="D11:D20" si="0">SUM(B11:C11)</f>
        <v>2</v>
      </c>
      <c r="E11" s="71">
        <f t="shared" ref="E11:E21" si="1">C11/D11</f>
        <v>0</v>
      </c>
      <c r="F11" s="47">
        <v>4</v>
      </c>
      <c r="G11" s="47">
        <v>4</v>
      </c>
      <c r="H11" s="47">
        <f t="shared" ref="H11:H20" si="2">SUM(F11:G11)</f>
        <v>8</v>
      </c>
      <c r="I11" s="71">
        <f t="shared" ref="I11:I18" si="3">G11/H11</f>
        <v>0.5</v>
      </c>
      <c r="J11" s="47">
        <f t="shared" ref="J11:J21" si="4">D11+H11</f>
        <v>10</v>
      </c>
      <c r="K11" s="71">
        <f t="shared" ref="K11:K21" si="5">B11/J11</f>
        <v>0.2</v>
      </c>
      <c r="L11" s="71">
        <f t="shared" ref="L11:L21" si="6">C11/J11</f>
        <v>0</v>
      </c>
      <c r="M11" s="71">
        <f t="shared" ref="M11:M21" si="7">D11/J11</f>
        <v>0.2</v>
      </c>
    </row>
    <row r="12" spans="1:254" s="10" customFormat="1" x14ac:dyDescent="0.25">
      <c r="A12" s="72" t="s">
        <v>5</v>
      </c>
      <c r="B12" s="72">
        <v>74</v>
      </c>
      <c r="C12" s="72">
        <v>23</v>
      </c>
      <c r="D12" s="72">
        <f t="shared" si="0"/>
        <v>97</v>
      </c>
      <c r="E12" s="73">
        <f t="shared" si="1"/>
        <v>0.23711340206185566</v>
      </c>
      <c r="F12" s="72">
        <v>114</v>
      </c>
      <c r="G12" s="72">
        <v>63</v>
      </c>
      <c r="H12" s="72">
        <f t="shared" si="2"/>
        <v>177</v>
      </c>
      <c r="I12" s="73">
        <f t="shared" si="3"/>
        <v>0.3559322033898305</v>
      </c>
      <c r="J12" s="72">
        <f t="shared" si="4"/>
        <v>274</v>
      </c>
      <c r="K12" s="73">
        <f t="shared" si="5"/>
        <v>0.27007299270072993</v>
      </c>
      <c r="L12" s="73">
        <f t="shared" si="6"/>
        <v>8.3941605839416053E-2</v>
      </c>
      <c r="M12" s="73">
        <f t="shared" si="7"/>
        <v>0.354014598540146</v>
      </c>
    </row>
    <row r="13" spans="1:254" s="10" customFormat="1" x14ac:dyDescent="0.25">
      <c r="A13" s="47" t="s">
        <v>65</v>
      </c>
      <c r="B13" s="47">
        <v>28</v>
      </c>
      <c r="C13" s="47">
        <v>16</v>
      </c>
      <c r="D13" s="47">
        <f t="shared" si="0"/>
        <v>44</v>
      </c>
      <c r="E13" s="71">
        <f t="shared" si="1"/>
        <v>0.36363636363636365</v>
      </c>
      <c r="F13" s="47">
        <v>17</v>
      </c>
      <c r="G13" s="47">
        <v>5</v>
      </c>
      <c r="H13" s="47">
        <f t="shared" si="2"/>
        <v>22</v>
      </c>
      <c r="I13" s="71">
        <f t="shared" si="3"/>
        <v>0.22727272727272727</v>
      </c>
      <c r="J13" s="47">
        <f t="shared" si="4"/>
        <v>66</v>
      </c>
      <c r="K13" s="71">
        <f t="shared" si="5"/>
        <v>0.42424242424242425</v>
      </c>
      <c r="L13" s="71">
        <f t="shared" si="6"/>
        <v>0.24242424242424243</v>
      </c>
      <c r="M13" s="71">
        <f t="shared" si="7"/>
        <v>0.66666666666666663</v>
      </c>
    </row>
    <row r="14" spans="1:254" s="10" customFormat="1" x14ac:dyDescent="0.25">
      <c r="A14" s="72" t="s">
        <v>62</v>
      </c>
      <c r="B14" s="72">
        <v>35</v>
      </c>
      <c r="C14" s="72">
        <v>38</v>
      </c>
      <c r="D14" s="72">
        <f t="shared" si="0"/>
        <v>73</v>
      </c>
      <c r="E14" s="73">
        <f t="shared" si="1"/>
        <v>0.52054794520547942</v>
      </c>
      <c r="F14" s="72">
        <v>19</v>
      </c>
      <c r="G14" s="72">
        <v>19</v>
      </c>
      <c r="H14" s="72">
        <f t="shared" si="2"/>
        <v>38</v>
      </c>
      <c r="I14" s="73">
        <f t="shared" si="3"/>
        <v>0.5</v>
      </c>
      <c r="J14" s="72">
        <f t="shared" si="4"/>
        <v>111</v>
      </c>
      <c r="K14" s="73">
        <f t="shared" si="5"/>
        <v>0.31531531531531531</v>
      </c>
      <c r="L14" s="73">
        <f t="shared" si="6"/>
        <v>0.34234234234234234</v>
      </c>
      <c r="M14" s="73">
        <f t="shared" si="7"/>
        <v>0.65765765765765771</v>
      </c>
    </row>
    <row r="15" spans="1:254" s="10" customFormat="1" x14ac:dyDescent="0.25">
      <c r="A15" s="47" t="s">
        <v>66</v>
      </c>
      <c r="B15" s="47">
        <v>46</v>
      </c>
      <c r="C15" s="47">
        <v>55</v>
      </c>
      <c r="D15" s="47">
        <f t="shared" si="0"/>
        <v>101</v>
      </c>
      <c r="E15" s="71">
        <f t="shared" si="1"/>
        <v>0.54455445544554459</v>
      </c>
      <c r="F15" s="47">
        <v>27</v>
      </c>
      <c r="G15" s="47">
        <v>22</v>
      </c>
      <c r="H15" s="47">
        <f t="shared" si="2"/>
        <v>49</v>
      </c>
      <c r="I15" s="71">
        <f t="shared" si="3"/>
        <v>0.44897959183673469</v>
      </c>
      <c r="J15" s="47">
        <f t="shared" si="4"/>
        <v>150</v>
      </c>
      <c r="K15" s="71">
        <f t="shared" si="5"/>
        <v>0.30666666666666664</v>
      </c>
      <c r="L15" s="71">
        <f t="shared" si="6"/>
        <v>0.36666666666666664</v>
      </c>
      <c r="M15" s="71">
        <f t="shared" si="7"/>
        <v>0.67333333333333334</v>
      </c>
    </row>
    <row r="16" spans="1:254" s="10" customFormat="1" x14ac:dyDescent="0.25">
      <c r="A16" s="72" t="s">
        <v>67</v>
      </c>
      <c r="B16" s="72">
        <v>1</v>
      </c>
      <c r="C16" s="72"/>
      <c r="D16" s="72">
        <f t="shared" si="0"/>
        <v>1</v>
      </c>
      <c r="E16" s="73">
        <f t="shared" si="1"/>
        <v>0</v>
      </c>
      <c r="F16" s="72">
        <v>5</v>
      </c>
      <c r="G16" s="72">
        <v>1</v>
      </c>
      <c r="H16" s="72">
        <f t="shared" si="2"/>
        <v>6</v>
      </c>
      <c r="I16" s="73">
        <f t="shared" si="3"/>
        <v>0.16666666666666666</v>
      </c>
      <c r="J16" s="72">
        <f t="shared" si="4"/>
        <v>7</v>
      </c>
      <c r="K16" s="73">
        <f t="shared" si="5"/>
        <v>0.14285714285714285</v>
      </c>
      <c r="L16" s="73">
        <f t="shared" si="6"/>
        <v>0</v>
      </c>
      <c r="M16" s="73">
        <f t="shared" si="7"/>
        <v>0.14285714285714285</v>
      </c>
    </row>
    <row r="17" spans="1:13" s="10" customFormat="1" x14ac:dyDescent="0.25">
      <c r="A17" s="47" t="s">
        <v>68</v>
      </c>
      <c r="B17" s="47">
        <v>7</v>
      </c>
      <c r="C17" s="47">
        <v>10</v>
      </c>
      <c r="D17" s="47">
        <f t="shared" si="0"/>
        <v>17</v>
      </c>
      <c r="E17" s="71">
        <f t="shared" si="1"/>
        <v>0.58823529411764708</v>
      </c>
      <c r="F17" s="47">
        <v>4</v>
      </c>
      <c r="G17" s="47">
        <v>5</v>
      </c>
      <c r="H17" s="47">
        <f t="shared" si="2"/>
        <v>9</v>
      </c>
      <c r="I17" s="71">
        <f t="shared" si="3"/>
        <v>0.55555555555555558</v>
      </c>
      <c r="J17" s="47">
        <f t="shared" si="4"/>
        <v>26</v>
      </c>
      <c r="K17" s="71">
        <f t="shared" si="5"/>
        <v>0.26923076923076922</v>
      </c>
      <c r="L17" s="71">
        <f t="shared" si="6"/>
        <v>0.38461538461538464</v>
      </c>
      <c r="M17" s="71">
        <f t="shared" si="7"/>
        <v>0.65384615384615385</v>
      </c>
    </row>
    <row r="18" spans="1:13" s="10" customFormat="1" x14ac:dyDescent="0.25">
      <c r="A18" s="72" t="s">
        <v>80</v>
      </c>
      <c r="B18" s="72">
        <v>2</v>
      </c>
      <c r="C18" s="72">
        <v>2</v>
      </c>
      <c r="D18" s="72">
        <f t="shared" si="0"/>
        <v>4</v>
      </c>
      <c r="E18" s="73">
        <f t="shared" si="1"/>
        <v>0.5</v>
      </c>
      <c r="F18" s="72">
        <v>2</v>
      </c>
      <c r="G18" s="72">
        <v>1</v>
      </c>
      <c r="H18" s="72">
        <f t="shared" si="2"/>
        <v>3</v>
      </c>
      <c r="I18" s="73">
        <f t="shared" si="3"/>
        <v>0.33333333333333331</v>
      </c>
      <c r="J18" s="72">
        <f t="shared" si="4"/>
        <v>7</v>
      </c>
      <c r="K18" s="73">
        <f t="shared" si="5"/>
        <v>0.2857142857142857</v>
      </c>
      <c r="L18" s="73">
        <f t="shared" si="6"/>
        <v>0.2857142857142857</v>
      </c>
      <c r="M18" s="73">
        <f t="shared" si="7"/>
        <v>0.5714285714285714</v>
      </c>
    </row>
    <row r="19" spans="1:13" s="10" customFormat="1" x14ac:dyDescent="0.25">
      <c r="A19" s="47" t="s">
        <v>69</v>
      </c>
      <c r="B19" s="47">
        <v>3</v>
      </c>
      <c r="C19" s="47"/>
      <c r="D19" s="47">
        <f t="shared" si="0"/>
        <v>3</v>
      </c>
      <c r="E19" s="71">
        <f t="shared" si="1"/>
        <v>0</v>
      </c>
      <c r="F19" s="47">
        <v>0</v>
      </c>
      <c r="G19" s="47">
        <v>0</v>
      </c>
      <c r="H19" s="47">
        <f t="shared" si="2"/>
        <v>0</v>
      </c>
      <c r="I19" s="71">
        <v>0</v>
      </c>
      <c r="J19" s="47">
        <f t="shared" si="4"/>
        <v>3</v>
      </c>
      <c r="K19" s="71">
        <f t="shared" si="5"/>
        <v>1</v>
      </c>
      <c r="L19" s="71">
        <f t="shared" si="6"/>
        <v>0</v>
      </c>
      <c r="M19" s="71">
        <f t="shared" si="7"/>
        <v>1</v>
      </c>
    </row>
    <row r="20" spans="1:13" s="10" customFormat="1" x14ac:dyDescent="0.25">
      <c r="A20" s="47" t="s">
        <v>70</v>
      </c>
      <c r="B20" s="47">
        <v>166</v>
      </c>
      <c r="C20" s="47">
        <v>126</v>
      </c>
      <c r="D20" s="47">
        <f t="shared" si="0"/>
        <v>292</v>
      </c>
      <c r="E20" s="71">
        <f t="shared" si="1"/>
        <v>0.4315068493150685</v>
      </c>
      <c r="F20" s="47">
        <v>118</v>
      </c>
      <c r="G20" s="47">
        <v>117</v>
      </c>
      <c r="H20" s="47">
        <f t="shared" si="2"/>
        <v>235</v>
      </c>
      <c r="I20" s="71">
        <f>G20/H20</f>
        <v>0.49787234042553191</v>
      </c>
      <c r="J20" s="47">
        <f t="shared" si="4"/>
        <v>527</v>
      </c>
      <c r="K20" s="71">
        <f t="shared" si="5"/>
        <v>0.31499051233396586</v>
      </c>
      <c r="L20" s="71">
        <f t="shared" si="6"/>
        <v>0.23908918406072105</v>
      </c>
      <c r="M20" s="71">
        <f t="shared" si="7"/>
        <v>0.5540796963946869</v>
      </c>
    </row>
    <row r="21" spans="1:13" s="10" customFormat="1" x14ac:dyDescent="0.25">
      <c r="A21" s="72" t="s">
        <v>2</v>
      </c>
      <c r="B21" s="72">
        <f>SUM(B11:B20)</f>
        <v>364</v>
      </c>
      <c r="C21" s="72">
        <f>SUM(C11:C20)</f>
        <v>270</v>
      </c>
      <c r="D21" s="72">
        <f>SUM(D11:D20)</f>
        <v>634</v>
      </c>
      <c r="E21" s="73">
        <f t="shared" si="1"/>
        <v>0.42586750788643535</v>
      </c>
      <c r="F21" s="72">
        <f>SUM(F11:F20)</f>
        <v>310</v>
      </c>
      <c r="G21" s="72">
        <f>SUM(G11:G20)</f>
        <v>237</v>
      </c>
      <c r="H21" s="72">
        <f>SUM(H11:H20)</f>
        <v>547</v>
      </c>
      <c r="I21" s="73">
        <f>G21/H21</f>
        <v>0.43327239488117003</v>
      </c>
      <c r="J21" s="72">
        <f t="shared" si="4"/>
        <v>1181</v>
      </c>
      <c r="K21" s="73">
        <f t="shared" si="5"/>
        <v>0.30821337849280273</v>
      </c>
      <c r="L21" s="73">
        <f t="shared" si="6"/>
        <v>0.22861981371718881</v>
      </c>
      <c r="M21" s="73">
        <f t="shared" si="7"/>
        <v>0.53683319220999148</v>
      </c>
    </row>
    <row r="22" spans="1:13" s="10" customFormat="1" x14ac:dyDescent="0.25">
      <c r="A22" s="72"/>
      <c r="B22" s="72"/>
      <c r="C22" s="72"/>
      <c r="D22" s="72"/>
      <c r="E22" s="73"/>
      <c r="F22" s="72"/>
      <c r="G22" s="72"/>
      <c r="H22" s="72"/>
      <c r="I22" s="73"/>
      <c r="J22" s="72"/>
      <c r="K22" s="73"/>
      <c r="L22" s="73"/>
      <c r="M22" s="73"/>
    </row>
    <row r="23" spans="1:13" s="127" customFormat="1" x14ac:dyDescent="0.25">
      <c r="A23" s="125"/>
      <c r="B23" s="125"/>
      <c r="C23" s="125"/>
      <c r="D23" s="125"/>
      <c r="E23" s="126"/>
      <c r="F23" s="125"/>
      <c r="G23" s="125"/>
      <c r="H23" s="125"/>
      <c r="I23" s="126"/>
      <c r="J23" s="125"/>
      <c r="K23" s="126"/>
      <c r="L23" s="126"/>
      <c r="M23" s="126"/>
    </row>
    <row r="24" spans="1:13" s="127" customFormat="1" x14ac:dyDescent="0.25">
      <c r="A24" s="34" t="s">
        <v>87</v>
      </c>
      <c r="B24" s="125"/>
      <c r="C24" s="125"/>
      <c r="D24" s="125"/>
      <c r="E24" s="126"/>
      <c r="F24" s="125"/>
      <c r="G24" s="125"/>
      <c r="H24" s="125"/>
      <c r="I24" s="126"/>
      <c r="J24" s="125"/>
      <c r="K24" s="126"/>
      <c r="L24" s="126"/>
      <c r="M24" s="126"/>
    </row>
    <row r="25" spans="1:13" s="127" customFormat="1" ht="15" customHeight="1" x14ac:dyDescent="0.25">
      <c r="A25" s="128" t="s">
        <v>71</v>
      </c>
      <c r="B25" s="85" t="s">
        <v>37</v>
      </c>
      <c r="C25" s="86"/>
      <c r="D25" s="86"/>
      <c r="E25" s="87"/>
      <c r="F25" s="129" t="s">
        <v>72</v>
      </c>
      <c r="G25" s="101"/>
      <c r="H25" s="101"/>
      <c r="I25" s="103"/>
      <c r="J25" s="85" t="s">
        <v>73</v>
      </c>
      <c r="K25" s="86"/>
      <c r="L25" s="87"/>
      <c r="M25" s="126"/>
    </row>
    <row r="26" spans="1:13" s="127" customFormat="1" x14ac:dyDescent="0.25">
      <c r="A26" s="102"/>
      <c r="B26" s="67" t="s">
        <v>18</v>
      </c>
      <c r="C26" s="68" t="s">
        <v>19</v>
      </c>
      <c r="D26" s="68" t="s">
        <v>2</v>
      </c>
      <c r="E26" s="69" t="s">
        <v>74</v>
      </c>
      <c r="F26" s="68" t="s">
        <v>18</v>
      </c>
      <c r="G26" s="68" t="s">
        <v>19</v>
      </c>
      <c r="H26" s="68" t="s">
        <v>2</v>
      </c>
      <c r="I26" s="69" t="s">
        <v>74</v>
      </c>
      <c r="J26" s="68" t="s">
        <v>18</v>
      </c>
      <c r="K26" s="68" t="s">
        <v>19</v>
      </c>
      <c r="L26" s="68" t="s">
        <v>2</v>
      </c>
      <c r="M26" s="126"/>
    </row>
    <row r="27" spans="1:13" s="127" customFormat="1" x14ac:dyDescent="0.25">
      <c r="A27" s="72" t="s">
        <v>4</v>
      </c>
      <c r="B27" s="72">
        <v>2</v>
      </c>
      <c r="C27" s="72">
        <v>0</v>
      </c>
      <c r="D27" s="72">
        <f t="shared" ref="D27:D35" si="8">SUM(B27:C27)</f>
        <v>2</v>
      </c>
      <c r="E27" s="73">
        <f t="shared" ref="E27:E36" si="9">C27/D27</f>
        <v>0</v>
      </c>
      <c r="F27" s="72">
        <v>2</v>
      </c>
      <c r="G27" s="72">
        <v>0</v>
      </c>
      <c r="H27" s="72">
        <f>SUM(F27:G27)</f>
        <v>2</v>
      </c>
      <c r="I27" s="73">
        <f>G27/H27</f>
        <v>0</v>
      </c>
      <c r="J27" s="73">
        <f>F27/B27</f>
        <v>1</v>
      </c>
      <c r="K27" s="73"/>
      <c r="L27" s="73">
        <f>H27/D27</f>
        <v>1</v>
      </c>
      <c r="M27" s="126"/>
    </row>
    <row r="28" spans="1:13" s="127" customFormat="1" x14ac:dyDescent="0.25">
      <c r="A28" s="47" t="s">
        <v>5</v>
      </c>
      <c r="B28" s="47">
        <v>74</v>
      </c>
      <c r="C28" s="47">
        <v>23</v>
      </c>
      <c r="D28" s="47">
        <f t="shared" si="8"/>
        <v>97</v>
      </c>
      <c r="E28" s="71">
        <f t="shared" si="9"/>
        <v>0.23711340206185566</v>
      </c>
      <c r="F28" s="47">
        <v>72</v>
      </c>
      <c r="G28" s="47">
        <v>20</v>
      </c>
      <c r="H28" s="47">
        <f t="shared" ref="H28:H35" si="10">SUM(F28:G28)</f>
        <v>92</v>
      </c>
      <c r="I28" s="71">
        <f t="shared" ref="I28:I36" si="11">G28/H28</f>
        <v>0.21739130434782608</v>
      </c>
      <c r="J28" s="71">
        <f t="shared" ref="J28:L36" si="12">F28/B28</f>
        <v>0.97297297297297303</v>
      </c>
      <c r="K28" s="71">
        <f t="shared" si="12"/>
        <v>0.86956521739130432</v>
      </c>
      <c r="L28" s="71">
        <f t="shared" si="12"/>
        <v>0.94845360824742264</v>
      </c>
      <c r="M28" s="126"/>
    </row>
    <row r="29" spans="1:13" s="127" customFormat="1" x14ac:dyDescent="0.25">
      <c r="A29" s="72" t="s">
        <v>65</v>
      </c>
      <c r="B29" s="72">
        <v>28</v>
      </c>
      <c r="C29" s="72">
        <v>16</v>
      </c>
      <c r="D29" s="72">
        <f t="shared" si="8"/>
        <v>44</v>
      </c>
      <c r="E29" s="73">
        <f t="shared" si="9"/>
        <v>0.36363636363636365</v>
      </c>
      <c r="F29" s="72">
        <v>18</v>
      </c>
      <c r="G29" s="72">
        <v>12</v>
      </c>
      <c r="H29" s="72">
        <f t="shared" si="10"/>
        <v>30</v>
      </c>
      <c r="I29" s="73">
        <f t="shared" si="11"/>
        <v>0.4</v>
      </c>
      <c r="J29" s="73">
        <f t="shared" si="12"/>
        <v>0.6428571428571429</v>
      </c>
      <c r="K29" s="73">
        <f t="shared" si="12"/>
        <v>0.75</v>
      </c>
      <c r="L29" s="73">
        <f t="shared" si="12"/>
        <v>0.68181818181818177</v>
      </c>
      <c r="M29" s="126"/>
    </row>
    <row r="30" spans="1:13" s="127" customFormat="1" x14ac:dyDescent="0.25">
      <c r="A30" s="47" t="s">
        <v>62</v>
      </c>
      <c r="B30" s="47">
        <v>35</v>
      </c>
      <c r="C30" s="47">
        <v>38</v>
      </c>
      <c r="D30" s="47">
        <f t="shared" si="8"/>
        <v>73</v>
      </c>
      <c r="E30" s="71">
        <f t="shared" si="9"/>
        <v>0.52054794520547942</v>
      </c>
      <c r="F30" s="47">
        <v>30</v>
      </c>
      <c r="G30" s="47">
        <v>32</v>
      </c>
      <c r="H30" s="47">
        <f t="shared" si="10"/>
        <v>62</v>
      </c>
      <c r="I30" s="71">
        <f t="shared" si="11"/>
        <v>0.5161290322580645</v>
      </c>
      <c r="J30" s="71">
        <f t="shared" si="12"/>
        <v>0.8571428571428571</v>
      </c>
      <c r="K30" s="71">
        <f t="shared" si="12"/>
        <v>0.84210526315789469</v>
      </c>
      <c r="L30" s="71">
        <f t="shared" si="12"/>
        <v>0.84931506849315064</v>
      </c>
      <c r="M30" s="126"/>
    </row>
    <row r="31" spans="1:13" s="127" customFormat="1" x14ac:dyDescent="0.25">
      <c r="A31" s="72" t="s">
        <v>66</v>
      </c>
      <c r="B31" s="72">
        <v>46</v>
      </c>
      <c r="C31" s="72">
        <v>55</v>
      </c>
      <c r="D31" s="72">
        <f t="shared" si="8"/>
        <v>101</v>
      </c>
      <c r="E31" s="73">
        <f t="shared" si="9"/>
        <v>0.54455445544554459</v>
      </c>
      <c r="F31" s="72">
        <v>40</v>
      </c>
      <c r="G31" s="72">
        <v>46</v>
      </c>
      <c r="H31" s="72">
        <f t="shared" si="10"/>
        <v>86</v>
      </c>
      <c r="I31" s="73">
        <f t="shared" si="11"/>
        <v>0.53488372093023251</v>
      </c>
      <c r="J31" s="73">
        <f t="shared" si="12"/>
        <v>0.86956521739130432</v>
      </c>
      <c r="K31" s="73">
        <f t="shared" si="12"/>
        <v>0.83636363636363631</v>
      </c>
      <c r="L31" s="73">
        <f t="shared" si="12"/>
        <v>0.85148514851485146</v>
      </c>
      <c r="M31" s="126"/>
    </row>
    <row r="32" spans="1:13" s="127" customFormat="1" x14ac:dyDescent="0.25">
      <c r="A32" s="47" t="s">
        <v>68</v>
      </c>
      <c r="B32" s="47">
        <v>7</v>
      </c>
      <c r="C32" s="47">
        <v>10</v>
      </c>
      <c r="D32" s="47">
        <f t="shared" si="8"/>
        <v>17</v>
      </c>
      <c r="E32" s="71">
        <f t="shared" si="9"/>
        <v>0.58823529411764708</v>
      </c>
      <c r="F32" s="47">
        <v>5</v>
      </c>
      <c r="G32" s="47">
        <v>9</v>
      </c>
      <c r="H32" s="47">
        <f t="shared" si="10"/>
        <v>14</v>
      </c>
      <c r="I32" s="71">
        <f t="shared" si="11"/>
        <v>0.6428571428571429</v>
      </c>
      <c r="J32" s="71">
        <f t="shared" si="12"/>
        <v>0.7142857142857143</v>
      </c>
      <c r="K32" s="71">
        <f t="shared" si="12"/>
        <v>0.9</v>
      </c>
      <c r="L32" s="71">
        <f t="shared" si="12"/>
        <v>0.82352941176470584</v>
      </c>
      <c r="M32" s="126"/>
    </row>
    <row r="33" spans="1:13" s="127" customFormat="1" x14ac:dyDescent="0.25">
      <c r="A33" s="72" t="s">
        <v>80</v>
      </c>
      <c r="B33" s="72">
        <v>2</v>
      </c>
      <c r="C33" s="72">
        <v>2</v>
      </c>
      <c r="D33" s="72">
        <f t="shared" si="8"/>
        <v>4</v>
      </c>
      <c r="E33" s="73">
        <f t="shared" si="9"/>
        <v>0.5</v>
      </c>
      <c r="F33" s="72">
        <v>2</v>
      </c>
      <c r="G33" s="72">
        <v>2</v>
      </c>
      <c r="H33" s="72">
        <f t="shared" si="10"/>
        <v>4</v>
      </c>
      <c r="I33" s="73">
        <f t="shared" si="11"/>
        <v>0.5</v>
      </c>
      <c r="J33" s="73">
        <f t="shared" si="12"/>
        <v>1</v>
      </c>
      <c r="K33" s="73">
        <f t="shared" si="12"/>
        <v>1</v>
      </c>
      <c r="L33" s="73">
        <f t="shared" si="12"/>
        <v>1</v>
      </c>
      <c r="M33" s="126"/>
    </row>
    <row r="34" spans="1:13" s="127" customFormat="1" x14ac:dyDescent="0.25">
      <c r="A34" s="47" t="s">
        <v>69</v>
      </c>
      <c r="B34" s="47">
        <v>3</v>
      </c>
      <c r="C34" s="47">
        <v>0</v>
      </c>
      <c r="D34" s="47">
        <f t="shared" si="8"/>
        <v>3</v>
      </c>
      <c r="E34" s="71">
        <f t="shared" si="9"/>
        <v>0</v>
      </c>
      <c r="F34" s="47">
        <v>3</v>
      </c>
      <c r="G34" s="47">
        <v>0</v>
      </c>
      <c r="H34" s="47">
        <f t="shared" si="10"/>
        <v>3</v>
      </c>
      <c r="I34" s="71">
        <f t="shared" si="11"/>
        <v>0</v>
      </c>
      <c r="J34" s="71">
        <f t="shared" si="12"/>
        <v>1</v>
      </c>
      <c r="K34" s="71"/>
      <c r="L34" s="71">
        <f t="shared" si="12"/>
        <v>1</v>
      </c>
      <c r="M34" s="126"/>
    </row>
    <row r="35" spans="1:13" s="127" customFormat="1" x14ac:dyDescent="0.25">
      <c r="A35" s="72" t="s">
        <v>70</v>
      </c>
      <c r="B35" s="72">
        <v>166</v>
      </c>
      <c r="C35" s="72">
        <v>126</v>
      </c>
      <c r="D35" s="72">
        <f t="shared" si="8"/>
        <v>292</v>
      </c>
      <c r="E35" s="73">
        <f t="shared" si="9"/>
        <v>0.4315068493150685</v>
      </c>
      <c r="F35" s="72">
        <v>144</v>
      </c>
      <c r="G35" s="72">
        <v>100</v>
      </c>
      <c r="H35" s="72">
        <f t="shared" si="10"/>
        <v>244</v>
      </c>
      <c r="I35" s="73">
        <f t="shared" si="11"/>
        <v>0.4098360655737705</v>
      </c>
      <c r="J35" s="73">
        <f t="shared" si="12"/>
        <v>0.86746987951807231</v>
      </c>
      <c r="K35" s="73">
        <f t="shared" si="12"/>
        <v>0.79365079365079361</v>
      </c>
      <c r="L35" s="73">
        <f t="shared" si="12"/>
        <v>0.83561643835616439</v>
      </c>
      <c r="M35" s="126"/>
    </row>
    <row r="36" spans="1:13" s="127" customFormat="1" x14ac:dyDescent="0.25">
      <c r="A36" s="47" t="s">
        <v>2</v>
      </c>
      <c r="B36" s="47">
        <f>SUM(B27:B35)</f>
        <v>363</v>
      </c>
      <c r="C36" s="47">
        <f>SUM(C27:C35)</f>
        <v>270</v>
      </c>
      <c r="D36" s="47">
        <f>SUM(D27:D35)</f>
        <v>633</v>
      </c>
      <c r="E36" s="71">
        <f t="shared" si="9"/>
        <v>0.42654028436018959</v>
      </c>
      <c r="F36" s="47">
        <f>SUM(F27:F35)</f>
        <v>316</v>
      </c>
      <c r="G36" s="47">
        <f>SUM(G27:G35)</f>
        <v>221</v>
      </c>
      <c r="H36" s="47">
        <f>SUM(F36:G36)</f>
        <v>537</v>
      </c>
      <c r="I36" s="71">
        <f t="shared" si="11"/>
        <v>0.41154562383612664</v>
      </c>
      <c r="J36" s="71">
        <f t="shared" si="12"/>
        <v>0.87052341597796146</v>
      </c>
      <c r="K36" s="71">
        <f t="shared" si="12"/>
        <v>0.81851851851851853</v>
      </c>
      <c r="L36" s="71">
        <f t="shared" si="12"/>
        <v>0.84834123222748814</v>
      </c>
      <c r="M36" s="126"/>
    </row>
    <row r="37" spans="1:13" s="127" customFormat="1" x14ac:dyDescent="0.25">
      <c r="A37" s="125"/>
      <c r="B37" s="125"/>
      <c r="C37" s="125"/>
      <c r="D37" s="125"/>
      <c r="E37" s="126"/>
      <c r="F37" s="125"/>
      <c r="G37" s="125"/>
      <c r="H37" s="125"/>
      <c r="I37" s="126"/>
      <c r="J37" s="125"/>
      <c r="K37" s="126"/>
      <c r="L37" s="126"/>
      <c r="M37" s="126"/>
    </row>
    <row r="38" spans="1:13" s="127" customFormat="1" x14ac:dyDescent="0.25">
      <c r="A38" s="125"/>
      <c r="B38" s="125"/>
      <c r="C38" s="125"/>
      <c r="D38" s="125"/>
      <c r="E38" s="126"/>
      <c r="F38" s="125"/>
      <c r="G38" s="125"/>
      <c r="H38" s="125"/>
      <c r="I38" s="126"/>
      <c r="J38" s="125"/>
      <c r="K38" s="126"/>
      <c r="L38" s="126"/>
      <c r="M38" s="126"/>
    </row>
    <row r="39" spans="1:13" s="127" customFormat="1" x14ac:dyDescent="0.25">
      <c r="A39" s="125"/>
      <c r="B39" s="125"/>
      <c r="C39" s="125"/>
      <c r="D39" s="125"/>
      <c r="E39" s="126"/>
      <c r="F39" s="125"/>
      <c r="G39" s="125"/>
      <c r="H39" s="125"/>
      <c r="I39" s="126"/>
      <c r="J39" s="125"/>
      <c r="K39" s="126"/>
      <c r="L39" s="126"/>
      <c r="M39" s="126"/>
    </row>
    <row r="40" spans="1:13" s="127" customFormat="1" x14ac:dyDescent="0.25">
      <c r="A40" s="125"/>
      <c r="B40" s="125"/>
      <c r="C40" s="125"/>
      <c r="D40" s="125"/>
      <c r="E40" s="126"/>
      <c r="F40" s="125"/>
      <c r="G40" s="125"/>
      <c r="H40" s="125"/>
      <c r="I40" s="126"/>
      <c r="J40" s="125"/>
      <c r="K40" s="126"/>
      <c r="L40" s="126"/>
      <c r="M40" s="126"/>
    </row>
    <row r="41" spans="1:13" s="10" customFormat="1" x14ac:dyDescent="0.25">
      <c r="A41"/>
      <c r="C41" s="11"/>
      <c r="D41" s="11"/>
    </row>
    <row r="42" spans="1:13" s="10" customFormat="1" x14ac:dyDescent="0.25">
      <c r="A42"/>
      <c r="C42" s="11"/>
      <c r="D42" s="11"/>
    </row>
    <row r="43" spans="1:13" s="10" customFormat="1" x14ac:dyDescent="0.25">
      <c r="A43"/>
      <c r="C43" s="11"/>
      <c r="D43" s="11"/>
    </row>
    <row r="44" spans="1:13" s="10" customFormat="1" x14ac:dyDescent="0.25">
      <c r="A44"/>
      <c r="C44" s="11"/>
      <c r="D44" s="11"/>
    </row>
    <row r="45" spans="1:13" s="10" customFormat="1" x14ac:dyDescent="0.2">
      <c r="A45" s="34" t="s">
        <v>81</v>
      </c>
      <c r="C45" s="11"/>
      <c r="D45" s="11"/>
    </row>
    <row r="46" spans="1:13" s="10" customFormat="1" x14ac:dyDescent="0.25">
      <c r="A46" s="102" t="s">
        <v>77</v>
      </c>
      <c r="B46" s="85" t="s">
        <v>37</v>
      </c>
      <c r="C46" s="86"/>
      <c r="D46" s="86"/>
      <c r="E46" s="87"/>
      <c r="F46" s="101" t="s">
        <v>16</v>
      </c>
      <c r="G46" s="101"/>
      <c r="H46" s="101"/>
      <c r="I46" s="103"/>
      <c r="J46" s="66"/>
      <c r="K46" s="85" t="s">
        <v>78</v>
      </c>
      <c r="L46" s="86"/>
      <c r="M46" s="87"/>
    </row>
    <row r="47" spans="1:13" s="10" customFormat="1" x14ac:dyDescent="0.2">
      <c r="A47" s="83"/>
      <c r="B47" s="67" t="s">
        <v>18</v>
      </c>
      <c r="C47" s="68" t="s">
        <v>19</v>
      </c>
      <c r="D47" s="68" t="s">
        <v>2</v>
      </c>
      <c r="E47" s="69" t="s">
        <v>74</v>
      </c>
      <c r="F47" s="68" t="s">
        <v>18</v>
      </c>
      <c r="G47" s="68" t="s">
        <v>19</v>
      </c>
      <c r="H47" s="68" t="s">
        <v>2</v>
      </c>
      <c r="I47" s="69" t="s">
        <v>74</v>
      </c>
      <c r="J47" s="70" t="s">
        <v>79</v>
      </c>
      <c r="K47" s="68" t="s">
        <v>18</v>
      </c>
      <c r="L47" s="68" t="s">
        <v>19</v>
      </c>
      <c r="M47" s="68" t="s">
        <v>2</v>
      </c>
    </row>
    <row r="48" spans="1:13" s="10" customFormat="1" x14ac:dyDescent="0.25">
      <c r="A48" s="47" t="s">
        <v>4</v>
      </c>
      <c r="B48" s="47">
        <v>2</v>
      </c>
      <c r="C48" s="47"/>
      <c r="D48" s="47">
        <f>SUM(B48:C48)</f>
        <v>2</v>
      </c>
      <c r="E48" s="71">
        <f>C48/D48</f>
        <v>0</v>
      </c>
      <c r="F48" s="47">
        <v>4</v>
      </c>
      <c r="G48" s="47">
        <v>5</v>
      </c>
      <c r="H48" s="47">
        <f t="shared" ref="H48:H58" si="13">SUM(F48:G48)</f>
        <v>9</v>
      </c>
      <c r="I48" s="71">
        <f t="shared" ref="I48:I55" si="14">G48/H48</f>
        <v>0.55555555555555558</v>
      </c>
      <c r="J48" s="47">
        <f t="shared" ref="J48:J58" si="15">D48+H48</f>
        <v>11</v>
      </c>
      <c r="K48" s="71">
        <f>B48/J48</f>
        <v>0.18181818181818182</v>
      </c>
      <c r="L48" s="71">
        <f>C48/J48</f>
        <v>0</v>
      </c>
      <c r="M48" s="71">
        <f>D48/J48</f>
        <v>0.18181818181818182</v>
      </c>
    </row>
    <row r="49" spans="1:13" s="10" customFormat="1" x14ac:dyDescent="0.25">
      <c r="A49" s="72" t="s">
        <v>5</v>
      </c>
      <c r="B49" s="72">
        <v>64</v>
      </c>
      <c r="C49" s="72">
        <v>15</v>
      </c>
      <c r="D49" s="72">
        <f>SUM(B49:C49)</f>
        <v>79</v>
      </c>
      <c r="E49" s="73">
        <f>C49/D49</f>
        <v>0.189873417721519</v>
      </c>
      <c r="F49" s="72">
        <v>112</v>
      </c>
      <c r="G49" s="72">
        <v>60</v>
      </c>
      <c r="H49" s="72">
        <f t="shared" si="13"/>
        <v>172</v>
      </c>
      <c r="I49" s="73">
        <f t="shared" si="14"/>
        <v>0.34883720930232559</v>
      </c>
      <c r="J49" s="72">
        <f t="shared" si="15"/>
        <v>251</v>
      </c>
      <c r="K49" s="73">
        <f t="shared" ref="K49:K58" si="16">B49/J49</f>
        <v>0.2549800796812749</v>
      </c>
      <c r="L49" s="73">
        <f t="shared" ref="L49:L58" si="17">C49/J49</f>
        <v>5.9760956175298807E-2</v>
      </c>
      <c r="M49" s="73">
        <f t="shared" ref="M49:M58" si="18">D49/J49</f>
        <v>0.3147410358565737</v>
      </c>
    </row>
    <row r="50" spans="1:13" s="10" customFormat="1" x14ac:dyDescent="0.25">
      <c r="A50" s="47" t="s">
        <v>65</v>
      </c>
      <c r="B50" s="47">
        <v>30</v>
      </c>
      <c r="C50" s="47">
        <v>13</v>
      </c>
      <c r="D50" s="47">
        <f>SUM(B50:C50)</f>
        <v>43</v>
      </c>
      <c r="E50" s="71">
        <f>C50/D50</f>
        <v>0.30232558139534882</v>
      </c>
      <c r="F50" s="47">
        <v>16</v>
      </c>
      <c r="G50" s="47">
        <v>6</v>
      </c>
      <c r="H50" s="47">
        <f t="shared" si="13"/>
        <v>22</v>
      </c>
      <c r="I50" s="71">
        <f t="shared" si="14"/>
        <v>0.27272727272727271</v>
      </c>
      <c r="J50" s="47">
        <f t="shared" si="15"/>
        <v>65</v>
      </c>
      <c r="K50" s="71">
        <f t="shared" si="16"/>
        <v>0.46153846153846156</v>
      </c>
      <c r="L50" s="71">
        <f t="shared" si="17"/>
        <v>0.2</v>
      </c>
      <c r="M50" s="71">
        <f t="shared" si="18"/>
        <v>0.66153846153846152</v>
      </c>
    </row>
    <row r="51" spans="1:13" s="10" customFormat="1" x14ac:dyDescent="0.25">
      <c r="A51" s="72" t="s">
        <v>62</v>
      </c>
      <c r="B51" s="72">
        <v>33</v>
      </c>
      <c r="C51" s="72">
        <v>29</v>
      </c>
      <c r="D51" s="72">
        <f>SUM(B51:C51)</f>
        <v>62</v>
      </c>
      <c r="E51" s="73">
        <f>C51/D51</f>
        <v>0.46774193548387094</v>
      </c>
      <c r="F51" s="72">
        <v>16</v>
      </c>
      <c r="G51" s="72">
        <v>18</v>
      </c>
      <c r="H51" s="72">
        <f t="shared" si="13"/>
        <v>34</v>
      </c>
      <c r="I51" s="73">
        <f t="shared" si="14"/>
        <v>0.52941176470588236</v>
      </c>
      <c r="J51" s="72">
        <f t="shared" si="15"/>
        <v>96</v>
      </c>
      <c r="K51" s="73">
        <f t="shared" si="16"/>
        <v>0.34375</v>
      </c>
      <c r="L51" s="73">
        <f t="shared" si="17"/>
        <v>0.30208333333333331</v>
      </c>
      <c r="M51" s="73">
        <f t="shared" si="18"/>
        <v>0.64583333333333337</v>
      </c>
    </row>
    <row r="52" spans="1:13" s="10" customFormat="1" x14ac:dyDescent="0.25">
      <c r="A52" s="47" t="s">
        <v>66</v>
      </c>
      <c r="B52" s="47">
        <v>47</v>
      </c>
      <c r="C52" s="47">
        <v>58</v>
      </c>
      <c r="D52" s="47">
        <f>SUM(B52:C52)</f>
        <v>105</v>
      </c>
      <c r="E52" s="71">
        <f>C52/D52</f>
        <v>0.55238095238095242</v>
      </c>
      <c r="F52" s="47">
        <v>28</v>
      </c>
      <c r="G52" s="47">
        <v>29</v>
      </c>
      <c r="H52" s="47">
        <f t="shared" si="13"/>
        <v>57</v>
      </c>
      <c r="I52" s="71">
        <f t="shared" si="14"/>
        <v>0.50877192982456143</v>
      </c>
      <c r="J52" s="47">
        <f t="shared" si="15"/>
        <v>162</v>
      </c>
      <c r="K52" s="71">
        <f t="shared" si="16"/>
        <v>0.29012345679012347</v>
      </c>
      <c r="L52" s="71">
        <f t="shared" si="17"/>
        <v>0.35802469135802467</v>
      </c>
      <c r="M52" s="71">
        <f t="shared" si="18"/>
        <v>0.64814814814814814</v>
      </c>
    </row>
    <row r="53" spans="1:13" s="10" customFormat="1" x14ac:dyDescent="0.25">
      <c r="A53" s="72" t="s">
        <v>67</v>
      </c>
      <c r="B53" s="72"/>
      <c r="C53" s="72"/>
      <c r="D53" s="72"/>
      <c r="E53" s="73"/>
      <c r="F53" s="72">
        <v>6</v>
      </c>
      <c r="G53" s="72"/>
      <c r="H53" s="72">
        <f t="shared" si="13"/>
        <v>6</v>
      </c>
      <c r="I53" s="73">
        <f t="shared" si="14"/>
        <v>0</v>
      </c>
      <c r="J53" s="72">
        <f t="shared" si="15"/>
        <v>6</v>
      </c>
      <c r="K53" s="73">
        <f t="shared" si="16"/>
        <v>0</v>
      </c>
      <c r="L53" s="73">
        <f t="shared" si="17"/>
        <v>0</v>
      </c>
      <c r="M53" s="73">
        <f t="shared" si="18"/>
        <v>0</v>
      </c>
    </row>
    <row r="54" spans="1:13" s="10" customFormat="1" x14ac:dyDescent="0.25">
      <c r="A54" s="47" t="s">
        <v>68</v>
      </c>
      <c r="B54" s="47">
        <v>3</v>
      </c>
      <c r="C54" s="47">
        <v>14</v>
      </c>
      <c r="D54" s="47">
        <f>SUM(B54:C54)</f>
        <v>17</v>
      </c>
      <c r="E54" s="71">
        <f>C54/D54</f>
        <v>0.82352941176470584</v>
      </c>
      <c r="F54" s="47">
        <v>5</v>
      </c>
      <c r="G54" s="47">
        <v>3</v>
      </c>
      <c r="H54" s="47">
        <f t="shared" si="13"/>
        <v>8</v>
      </c>
      <c r="I54" s="71">
        <f t="shared" si="14"/>
        <v>0.375</v>
      </c>
      <c r="J54" s="47">
        <f t="shared" si="15"/>
        <v>25</v>
      </c>
      <c r="K54" s="71">
        <f t="shared" si="16"/>
        <v>0.12</v>
      </c>
      <c r="L54" s="71">
        <f t="shared" si="17"/>
        <v>0.56000000000000005</v>
      </c>
      <c r="M54" s="71">
        <f t="shared" si="18"/>
        <v>0.68</v>
      </c>
    </row>
    <row r="55" spans="1:13" s="10" customFormat="1" x14ac:dyDescent="0.25">
      <c r="A55" s="72" t="s">
        <v>80</v>
      </c>
      <c r="B55" s="72"/>
      <c r="C55" s="72"/>
      <c r="D55" s="72"/>
      <c r="E55" s="73"/>
      <c r="F55" s="72">
        <v>1</v>
      </c>
      <c r="G55" s="72">
        <v>1</v>
      </c>
      <c r="H55" s="72">
        <f t="shared" si="13"/>
        <v>2</v>
      </c>
      <c r="I55" s="73">
        <f t="shared" si="14"/>
        <v>0.5</v>
      </c>
      <c r="J55" s="72">
        <f t="shared" si="15"/>
        <v>2</v>
      </c>
      <c r="K55" s="73">
        <f t="shared" si="16"/>
        <v>0</v>
      </c>
      <c r="L55" s="73">
        <f t="shared" si="17"/>
        <v>0</v>
      </c>
      <c r="M55" s="73">
        <f t="shared" si="18"/>
        <v>0</v>
      </c>
    </row>
    <row r="56" spans="1:13" s="10" customFormat="1" x14ac:dyDescent="0.25">
      <c r="A56" s="47" t="s">
        <v>69</v>
      </c>
      <c r="B56" s="47">
        <v>4</v>
      </c>
      <c r="C56" s="47"/>
      <c r="D56" s="47">
        <f>SUM(B56:C56)</f>
        <v>4</v>
      </c>
      <c r="E56" s="71">
        <f>C56/D56</f>
        <v>0</v>
      </c>
      <c r="F56" s="47"/>
      <c r="G56" s="47"/>
      <c r="H56" s="47">
        <f t="shared" si="13"/>
        <v>0</v>
      </c>
      <c r="I56" s="71"/>
      <c r="J56" s="47">
        <f t="shared" si="15"/>
        <v>4</v>
      </c>
      <c r="K56" s="71">
        <f t="shared" si="16"/>
        <v>1</v>
      </c>
      <c r="L56" s="71">
        <f t="shared" si="17"/>
        <v>0</v>
      </c>
      <c r="M56" s="71">
        <f t="shared" si="18"/>
        <v>1</v>
      </c>
    </row>
    <row r="57" spans="1:13" s="10" customFormat="1" x14ac:dyDescent="0.25">
      <c r="A57" s="72" t="s">
        <v>70</v>
      </c>
      <c r="B57" s="72">
        <v>171</v>
      </c>
      <c r="C57" s="72">
        <v>130</v>
      </c>
      <c r="D57" s="72">
        <f>SUM(B57:C57)</f>
        <v>301</v>
      </c>
      <c r="E57" s="73">
        <f>C57/D57</f>
        <v>0.43189368770764119</v>
      </c>
      <c r="F57" s="72">
        <v>127</v>
      </c>
      <c r="G57" s="72">
        <v>120</v>
      </c>
      <c r="H57" s="72">
        <f t="shared" si="13"/>
        <v>247</v>
      </c>
      <c r="I57" s="73">
        <f>G57/H57</f>
        <v>0.48582995951417002</v>
      </c>
      <c r="J57" s="72">
        <f t="shared" si="15"/>
        <v>548</v>
      </c>
      <c r="K57" s="73">
        <f t="shared" si="16"/>
        <v>0.31204379562043794</v>
      </c>
      <c r="L57" s="73">
        <f t="shared" si="17"/>
        <v>0.23722627737226276</v>
      </c>
      <c r="M57" s="73">
        <f t="shared" si="18"/>
        <v>0.5492700729927007</v>
      </c>
    </row>
    <row r="58" spans="1:13" s="10" customFormat="1" x14ac:dyDescent="0.25">
      <c r="A58" s="47" t="s">
        <v>2</v>
      </c>
      <c r="B58" s="47">
        <f>SUM(B48:B57)</f>
        <v>354</v>
      </c>
      <c r="C58" s="47">
        <f>SUM(C48:C57)</f>
        <v>259</v>
      </c>
      <c r="D58" s="47">
        <f>SUM(D48:D57)</f>
        <v>613</v>
      </c>
      <c r="E58" s="71">
        <f>C58/D58</f>
        <v>0.42251223491027734</v>
      </c>
      <c r="F58" s="47">
        <f>SUM(F48:F57)</f>
        <v>315</v>
      </c>
      <c r="G58" s="47">
        <f>SUM(G48:G57)</f>
        <v>242</v>
      </c>
      <c r="H58" s="47">
        <f t="shared" si="13"/>
        <v>557</v>
      </c>
      <c r="I58" s="71">
        <f>G58/H58</f>
        <v>0.43447037701974867</v>
      </c>
      <c r="J58" s="47">
        <f t="shared" si="15"/>
        <v>1170</v>
      </c>
      <c r="K58" s="71">
        <f t="shared" si="16"/>
        <v>0.30256410256410254</v>
      </c>
      <c r="L58" s="71">
        <f t="shared" si="17"/>
        <v>0.22136752136752136</v>
      </c>
      <c r="M58" s="71">
        <f t="shared" si="18"/>
        <v>0.52393162393162396</v>
      </c>
    </row>
    <row r="59" spans="1:13" s="10" customForma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s="10" customForma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s="10" customFormat="1" x14ac:dyDescent="0.25">
      <c r="A61" s="34" t="s">
        <v>81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s="10" customFormat="1" x14ac:dyDescent="0.25">
      <c r="A62" s="102" t="s">
        <v>71</v>
      </c>
      <c r="B62" s="85" t="s">
        <v>37</v>
      </c>
      <c r="C62" s="86"/>
      <c r="D62" s="86"/>
      <c r="E62" s="87"/>
      <c r="F62" s="101" t="s">
        <v>72</v>
      </c>
      <c r="G62" s="101"/>
      <c r="H62" s="101"/>
      <c r="I62" s="103"/>
      <c r="J62" s="85" t="s">
        <v>73</v>
      </c>
      <c r="K62" s="86"/>
      <c r="L62" s="87"/>
      <c r="M62" s="65"/>
    </row>
    <row r="63" spans="1:13" s="10" customFormat="1" x14ac:dyDescent="0.25">
      <c r="A63" s="83"/>
      <c r="B63" s="67" t="s">
        <v>18</v>
      </c>
      <c r="C63" s="68" t="s">
        <v>19</v>
      </c>
      <c r="D63" s="68" t="s">
        <v>2</v>
      </c>
      <c r="E63" s="69" t="s">
        <v>74</v>
      </c>
      <c r="F63" s="68" t="s">
        <v>18</v>
      </c>
      <c r="G63" s="68" t="s">
        <v>19</v>
      </c>
      <c r="H63" s="68" t="s">
        <v>2</v>
      </c>
      <c r="I63" s="69" t="s">
        <v>74</v>
      </c>
      <c r="J63" s="68" t="s">
        <v>18</v>
      </c>
      <c r="K63" s="68" t="s">
        <v>19</v>
      </c>
      <c r="L63" s="68" t="s">
        <v>2</v>
      </c>
      <c r="M63" s="65"/>
    </row>
    <row r="64" spans="1:13" s="10" customFormat="1" x14ac:dyDescent="0.25">
      <c r="A64" s="47" t="s">
        <v>4</v>
      </c>
      <c r="B64" s="47">
        <v>2</v>
      </c>
      <c r="C64" s="47"/>
      <c r="D64" s="47">
        <f t="shared" ref="D64:D71" si="19">SUM(B64:C64)</f>
        <v>2</v>
      </c>
      <c r="E64" s="71">
        <f t="shared" ref="E64:E72" si="20">C64/D64</f>
        <v>0</v>
      </c>
      <c r="F64" s="47">
        <v>2</v>
      </c>
      <c r="G64" s="47"/>
      <c r="H64" s="47">
        <f>SUM(F64:G64)</f>
        <v>2</v>
      </c>
      <c r="I64" s="71">
        <f>G64/H64</f>
        <v>0</v>
      </c>
      <c r="J64" s="71">
        <f>F64/B64</f>
        <v>1</v>
      </c>
      <c r="K64" s="71"/>
      <c r="L64" s="71">
        <f>H64/D64</f>
        <v>1</v>
      </c>
      <c r="M64" s="65"/>
    </row>
    <row r="65" spans="1:13" s="10" customFormat="1" x14ac:dyDescent="0.25">
      <c r="A65" s="72" t="s">
        <v>5</v>
      </c>
      <c r="B65" s="72">
        <v>64</v>
      </c>
      <c r="C65" s="72">
        <v>15</v>
      </c>
      <c r="D65" s="72">
        <f t="shared" si="19"/>
        <v>79</v>
      </c>
      <c r="E65" s="73">
        <f t="shared" si="20"/>
        <v>0.189873417721519</v>
      </c>
      <c r="F65" s="72">
        <v>62</v>
      </c>
      <c r="G65" s="72">
        <v>13</v>
      </c>
      <c r="H65" s="72">
        <f t="shared" ref="H65:H71" si="21">SUM(F65:G65)</f>
        <v>75</v>
      </c>
      <c r="I65" s="73">
        <f t="shared" ref="I65:I72" si="22">G65/H65</f>
        <v>0.17333333333333334</v>
      </c>
      <c r="J65" s="73">
        <f t="shared" ref="J65:L72" si="23">F65/B65</f>
        <v>0.96875</v>
      </c>
      <c r="K65" s="73">
        <f t="shared" si="23"/>
        <v>0.8666666666666667</v>
      </c>
      <c r="L65" s="73">
        <f t="shared" si="23"/>
        <v>0.94936708860759489</v>
      </c>
      <c r="M65" s="65"/>
    </row>
    <row r="66" spans="1:13" s="10" customFormat="1" x14ac:dyDescent="0.25">
      <c r="A66" s="47" t="s">
        <v>65</v>
      </c>
      <c r="B66" s="47">
        <v>30</v>
      </c>
      <c r="C66" s="47">
        <v>13</v>
      </c>
      <c r="D66" s="47">
        <f t="shared" si="19"/>
        <v>43</v>
      </c>
      <c r="E66" s="71">
        <f t="shared" si="20"/>
        <v>0.30232558139534882</v>
      </c>
      <c r="F66" s="47">
        <v>19</v>
      </c>
      <c r="G66" s="47">
        <v>9</v>
      </c>
      <c r="H66" s="47">
        <f t="shared" si="21"/>
        <v>28</v>
      </c>
      <c r="I66" s="71">
        <f t="shared" si="22"/>
        <v>0.32142857142857145</v>
      </c>
      <c r="J66" s="71">
        <f t="shared" si="23"/>
        <v>0.6333333333333333</v>
      </c>
      <c r="K66" s="71">
        <f t="shared" si="23"/>
        <v>0.69230769230769229</v>
      </c>
      <c r="L66" s="71">
        <f t="shared" si="23"/>
        <v>0.65116279069767447</v>
      </c>
      <c r="M66" s="65"/>
    </row>
    <row r="67" spans="1:13" s="10" customFormat="1" x14ac:dyDescent="0.25">
      <c r="A67" s="72" t="s">
        <v>62</v>
      </c>
      <c r="B67" s="72">
        <v>33</v>
      </c>
      <c r="C67" s="72">
        <v>29</v>
      </c>
      <c r="D67" s="72">
        <f t="shared" si="19"/>
        <v>62</v>
      </c>
      <c r="E67" s="73">
        <f t="shared" si="20"/>
        <v>0.46774193548387094</v>
      </c>
      <c r="F67" s="72">
        <v>28</v>
      </c>
      <c r="G67" s="72">
        <v>22</v>
      </c>
      <c r="H67" s="72">
        <f t="shared" si="21"/>
        <v>50</v>
      </c>
      <c r="I67" s="73">
        <f t="shared" si="22"/>
        <v>0.44</v>
      </c>
      <c r="J67" s="73">
        <f t="shared" si="23"/>
        <v>0.84848484848484851</v>
      </c>
      <c r="K67" s="73">
        <f t="shared" si="23"/>
        <v>0.75862068965517238</v>
      </c>
      <c r="L67" s="73">
        <f t="shared" si="23"/>
        <v>0.80645161290322576</v>
      </c>
      <c r="M67" s="65"/>
    </row>
    <row r="68" spans="1:13" s="10" customFormat="1" x14ac:dyDescent="0.25">
      <c r="A68" s="47" t="s">
        <v>66</v>
      </c>
      <c r="B68" s="47">
        <v>47</v>
      </c>
      <c r="C68" s="47">
        <v>58</v>
      </c>
      <c r="D68" s="47">
        <f t="shared" si="19"/>
        <v>105</v>
      </c>
      <c r="E68" s="71">
        <f t="shared" si="20"/>
        <v>0.55238095238095242</v>
      </c>
      <c r="F68" s="47">
        <v>40</v>
      </c>
      <c r="G68" s="47">
        <v>48</v>
      </c>
      <c r="H68" s="47">
        <f t="shared" si="21"/>
        <v>88</v>
      </c>
      <c r="I68" s="71">
        <f t="shared" si="22"/>
        <v>0.54545454545454541</v>
      </c>
      <c r="J68" s="71">
        <f t="shared" si="23"/>
        <v>0.85106382978723405</v>
      </c>
      <c r="K68" s="71">
        <f t="shared" si="23"/>
        <v>0.82758620689655171</v>
      </c>
      <c r="L68" s="71">
        <f t="shared" si="23"/>
        <v>0.83809523809523812</v>
      </c>
      <c r="M68" s="65"/>
    </row>
    <row r="69" spans="1:13" s="10" customFormat="1" x14ac:dyDescent="0.25">
      <c r="A69" s="72" t="s">
        <v>68</v>
      </c>
      <c r="B69" s="72">
        <v>3</v>
      </c>
      <c r="C69" s="72">
        <v>14</v>
      </c>
      <c r="D69" s="72">
        <f t="shared" si="19"/>
        <v>17</v>
      </c>
      <c r="E69" s="73">
        <f t="shared" si="20"/>
        <v>0.82352941176470584</v>
      </c>
      <c r="F69" s="72">
        <v>1</v>
      </c>
      <c r="G69" s="72">
        <v>12</v>
      </c>
      <c r="H69" s="72">
        <f t="shared" si="21"/>
        <v>13</v>
      </c>
      <c r="I69" s="73">
        <f t="shared" si="22"/>
        <v>0.92307692307692313</v>
      </c>
      <c r="J69" s="73">
        <f t="shared" si="23"/>
        <v>0.33333333333333331</v>
      </c>
      <c r="K69" s="73">
        <f t="shared" si="23"/>
        <v>0.8571428571428571</v>
      </c>
      <c r="L69" s="73">
        <f t="shared" si="23"/>
        <v>0.76470588235294112</v>
      </c>
      <c r="M69" s="65"/>
    </row>
    <row r="70" spans="1:13" s="10" customFormat="1" x14ac:dyDescent="0.25">
      <c r="A70" s="47" t="s">
        <v>69</v>
      </c>
      <c r="B70" s="47">
        <v>4</v>
      </c>
      <c r="C70" s="47"/>
      <c r="D70" s="47">
        <f t="shared" si="19"/>
        <v>4</v>
      </c>
      <c r="E70" s="71">
        <f t="shared" si="20"/>
        <v>0</v>
      </c>
      <c r="F70" s="47">
        <v>4</v>
      </c>
      <c r="G70" s="47"/>
      <c r="H70" s="47">
        <f t="shared" si="21"/>
        <v>4</v>
      </c>
      <c r="I70" s="71">
        <f t="shared" si="22"/>
        <v>0</v>
      </c>
      <c r="J70" s="71">
        <f t="shared" si="23"/>
        <v>1</v>
      </c>
      <c r="K70" s="71"/>
      <c r="L70" s="71">
        <f t="shared" si="23"/>
        <v>1</v>
      </c>
      <c r="M70" s="65"/>
    </row>
    <row r="71" spans="1:13" s="10" customFormat="1" x14ac:dyDescent="0.25">
      <c r="A71" s="72" t="s">
        <v>70</v>
      </c>
      <c r="B71" s="72">
        <v>171</v>
      </c>
      <c r="C71" s="72">
        <v>130</v>
      </c>
      <c r="D71" s="72">
        <f t="shared" si="19"/>
        <v>301</v>
      </c>
      <c r="E71" s="73">
        <f t="shared" si="20"/>
        <v>0.43189368770764119</v>
      </c>
      <c r="F71" s="72">
        <v>145</v>
      </c>
      <c r="G71" s="72">
        <v>98</v>
      </c>
      <c r="H71" s="72">
        <f t="shared" si="21"/>
        <v>243</v>
      </c>
      <c r="I71" s="73">
        <f t="shared" si="22"/>
        <v>0.40329218106995884</v>
      </c>
      <c r="J71" s="73">
        <f t="shared" si="23"/>
        <v>0.84795321637426901</v>
      </c>
      <c r="K71" s="73">
        <f t="shared" si="23"/>
        <v>0.75384615384615383</v>
      </c>
      <c r="L71" s="73">
        <f t="shared" si="23"/>
        <v>0.80730897009966773</v>
      </c>
      <c r="M71" s="65"/>
    </row>
    <row r="72" spans="1:13" s="10" customFormat="1" x14ac:dyDescent="0.25">
      <c r="A72" s="47" t="s">
        <v>2</v>
      </c>
      <c r="B72" s="47">
        <f>SUM(B64:B71)</f>
        <v>354</v>
      </c>
      <c r="C72" s="47">
        <f>SUM(C64:C71)</f>
        <v>259</v>
      </c>
      <c r="D72" s="47">
        <f>SUM(D64:D71)</f>
        <v>613</v>
      </c>
      <c r="E72" s="71">
        <f t="shared" si="20"/>
        <v>0.42251223491027734</v>
      </c>
      <c r="F72" s="47">
        <f>SUM(F64:F71)</f>
        <v>301</v>
      </c>
      <c r="G72" s="47">
        <f>SUM(G64:G71)</f>
        <v>202</v>
      </c>
      <c r="H72" s="47">
        <f>SUM(H64:H71)</f>
        <v>503</v>
      </c>
      <c r="I72" s="71">
        <f t="shared" si="22"/>
        <v>0.40159045725646125</v>
      </c>
      <c r="J72" s="71">
        <f t="shared" si="23"/>
        <v>0.85028248587570621</v>
      </c>
      <c r="K72" s="71">
        <f t="shared" si="23"/>
        <v>0.77992277992277992</v>
      </c>
      <c r="L72" s="71">
        <f t="shared" si="23"/>
        <v>0.82055464926590538</v>
      </c>
      <c r="M72" s="65"/>
    </row>
    <row r="73" spans="1:13" s="10" customFormat="1" x14ac:dyDescent="0.25">
      <c r="A73"/>
      <c r="C73" s="11"/>
      <c r="D73" s="11"/>
    </row>
    <row r="74" spans="1:13" s="10" customFormat="1" x14ac:dyDescent="0.25">
      <c r="A74"/>
      <c r="C74" s="11"/>
      <c r="D74" s="11"/>
    </row>
    <row r="75" spans="1:13" s="10" customFormat="1" x14ac:dyDescent="0.25">
      <c r="A75"/>
      <c r="C75" s="11"/>
      <c r="D75" s="11"/>
    </row>
    <row r="76" spans="1:13" s="10" customFormat="1" x14ac:dyDescent="0.25">
      <c r="A76"/>
      <c r="C76" s="11"/>
      <c r="D76" s="11"/>
    </row>
    <row r="77" spans="1:13" s="10" customFormat="1" x14ac:dyDescent="0.25">
      <c r="A77"/>
      <c r="C77" s="11"/>
      <c r="D77" s="11"/>
    </row>
    <row r="78" spans="1:13" s="10" customFormat="1" x14ac:dyDescent="0.25">
      <c r="A78"/>
      <c r="C78" s="11"/>
      <c r="D78" s="11"/>
    </row>
    <row r="79" spans="1:13" s="10" customFormat="1" x14ac:dyDescent="0.25">
      <c r="A79" s="34" t="s">
        <v>61</v>
      </c>
      <c r="B79" s="32"/>
      <c r="C79" s="32"/>
      <c r="D79" s="32"/>
      <c r="E79" s="32"/>
      <c r="F79" s="32"/>
      <c r="G79" s="32"/>
      <c r="H79" s="32"/>
      <c r="I79" s="32"/>
      <c r="J79" s="32"/>
      <c r="K79" s="120" t="s">
        <v>13</v>
      </c>
      <c r="L79" s="120"/>
      <c r="M79" s="120"/>
    </row>
    <row r="80" spans="1:13" s="10" customFormat="1" x14ac:dyDescent="0.2">
      <c r="A80" s="121" t="s">
        <v>14</v>
      </c>
      <c r="B80" s="123" t="s">
        <v>15</v>
      </c>
      <c r="C80" s="123"/>
      <c r="D80" s="123"/>
      <c r="E80" s="123"/>
      <c r="F80" s="123" t="s">
        <v>16</v>
      </c>
      <c r="G80" s="123"/>
      <c r="H80" s="123"/>
      <c r="I80" s="123"/>
      <c r="J80" s="120" t="s">
        <v>17</v>
      </c>
      <c r="K80" s="120"/>
      <c r="L80" s="120"/>
      <c r="M80" s="120"/>
    </row>
    <row r="81" spans="1:13" s="10" customFormat="1" ht="15.75" thickBot="1" x14ac:dyDescent="0.25">
      <c r="A81" s="122"/>
      <c r="B81" s="35" t="s">
        <v>18</v>
      </c>
      <c r="C81" s="35" t="s">
        <v>19</v>
      </c>
      <c r="D81" s="35" t="s">
        <v>2</v>
      </c>
      <c r="E81" s="35" t="s">
        <v>20</v>
      </c>
      <c r="F81" s="35" t="s">
        <v>18</v>
      </c>
      <c r="G81" s="35" t="s">
        <v>19</v>
      </c>
      <c r="H81" s="35" t="s">
        <v>2</v>
      </c>
      <c r="I81" s="35" t="s">
        <v>20</v>
      </c>
      <c r="J81" s="124"/>
      <c r="K81" s="36" t="s">
        <v>18</v>
      </c>
      <c r="L81" s="36" t="s">
        <v>19</v>
      </c>
      <c r="M81" s="36" t="s">
        <v>2</v>
      </c>
    </row>
    <row r="82" spans="1:13" s="10" customFormat="1" ht="15.75" thickTop="1" x14ac:dyDescent="0.25">
      <c r="A82" s="12" t="s">
        <v>4</v>
      </c>
      <c r="B82" s="12">
        <v>2</v>
      </c>
      <c r="C82" s="12">
        <v>0</v>
      </c>
      <c r="D82" s="12">
        <f t="shared" ref="D82:D91" si="24">SUM(B82:C82)</f>
        <v>2</v>
      </c>
      <c r="E82" s="13">
        <f>C82/D82</f>
        <v>0</v>
      </c>
      <c r="F82" s="12">
        <v>4</v>
      </c>
      <c r="G82" s="12">
        <v>5</v>
      </c>
      <c r="H82" s="12">
        <f t="shared" ref="H82:H92" si="25">SUM(F82:G82)</f>
        <v>9</v>
      </c>
      <c r="I82" s="13">
        <f>G82/H82</f>
        <v>0.55555555555555558</v>
      </c>
      <c r="J82" s="12">
        <f t="shared" ref="J82:J92" si="26">SUM(D82+H82)</f>
        <v>11</v>
      </c>
      <c r="K82" s="13">
        <f t="shared" ref="K82:K92" si="27">B82/J82</f>
        <v>0.18181818181818182</v>
      </c>
      <c r="L82" s="13">
        <f t="shared" ref="L82:L92" si="28">C82/J82</f>
        <v>0</v>
      </c>
      <c r="M82" s="13">
        <f t="shared" ref="M82:M92" si="29">D82/J82</f>
        <v>0.18181818181818182</v>
      </c>
    </row>
    <row r="83" spans="1:13" s="10" customFormat="1" x14ac:dyDescent="0.25">
      <c r="A83" s="14" t="s">
        <v>5</v>
      </c>
      <c r="B83" s="14">
        <v>48</v>
      </c>
      <c r="C83" s="14">
        <v>7</v>
      </c>
      <c r="D83" s="14">
        <f t="shared" si="24"/>
        <v>55</v>
      </c>
      <c r="E83" s="15">
        <f t="shared" ref="E83:E92" si="30">C83/D83</f>
        <v>0.12727272727272726</v>
      </c>
      <c r="F83" s="14">
        <v>109</v>
      </c>
      <c r="G83" s="14">
        <v>58</v>
      </c>
      <c r="H83" s="14">
        <f t="shared" si="25"/>
        <v>167</v>
      </c>
      <c r="I83" s="15">
        <f t="shared" ref="I83:I92" si="31">G83/H83</f>
        <v>0.3473053892215569</v>
      </c>
      <c r="J83" s="14">
        <f t="shared" si="26"/>
        <v>222</v>
      </c>
      <c r="K83" s="15">
        <f t="shared" si="27"/>
        <v>0.21621621621621623</v>
      </c>
      <c r="L83" s="15">
        <f t="shared" si="28"/>
        <v>3.1531531531531529E-2</v>
      </c>
      <c r="M83" s="15">
        <f t="shared" si="29"/>
        <v>0.24774774774774774</v>
      </c>
    </row>
    <row r="84" spans="1:13" s="10" customFormat="1" x14ac:dyDescent="0.25">
      <c r="A84" s="14" t="s">
        <v>64</v>
      </c>
      <c r="B84" s="14">
        <v>1</v>
      </c>
      <c r="C84" s="14">
        <v>0</v>
      </c>
      <c r="D84" s="14">
        <f t="shared" si="24"/>
        <v>1</v>
      </c>
      <c r="E84" s="15">
        <f t="shared" si="30"/>
        <v>0</v>
      </c>
      <c r="F84" s="14">
        <v>1</v>
      </c>
      <c r="G84" s="14">
        <v>1</v>
      </c>
      <c r="H84" s="14">
        <f t="shared" si="25"/>
        <v>2</v>
      </c>
      <c r="I84" s="15">
        <f t="shared" si="31"/>
        <v>0.5</v>
      </c>
      <c r="J84" s="14">
        <f t="shared" si="26"/>
        <v>3</v>
      </c>
      <c r="K84" s="15">
        <f t="shared" si="27"/>
        <v>0.33333333333333331</v>
      </c>
      <c r="L84" s="15">
        <f t="shared" si="28"/>
        <v>0</v>
      </c>
      <c r="M84" s="15">
        <f t="shared" si="29"/>
        <v>0.33333333333333331</v>
      </c>
    </row>
    <row r="85" spans="1:13" s="10" customFormat="1" x14ac:dyDescent="0.25">
      <c r="A85" s="14" t="s">
        <v>65</v>
      </c>
      <c r="B85" s="14">
        <v>31</v>
      </c>
      <c r="C85" s="14">
        <v>16</v>
      </c>
      <c r="D85" s="14">
        <f t="shared" si="24"/>
        <v>47</v>
      </c>
      <c r="E85" s="15">
        <f t="shared" si="30"/>
        <v>0.34042553191489361</v>
      </c>
      <c r="F85" s="14">
        <v>15</v>
      </c>
      <c r="G85" s="14">
        <v>6</v>
      </c>
      <c r="H85" s="14">
        <f t="shared" si="25"/>
        <v>21</v>
      </c>
      <c r="I85" s="15">
        <f t="shared" si="31"/>
        <v>0.2857142857142857</v>
      </c>
      <c r="J85" s="14">
        <f t="shared" si="26"/>
        <v>68</v>
      </c>
      <c r="K85" s="15">
        <f t="shared" si="27"/>
        <v>0.45588235294117646</v>
      </c>
      <c r="L85" s="15">
        <f t="shared" si="28"/>
        <v>0.23529411764705882</v>
      </c>
      <c r="M85" s="15">
        <f t="shared" si="29"/>
        <v>0.69117647058823528</v>
      </c>
    </row>
    <row r="86" spans="1:13" s="10" customFormat="1" x14ac:dyDescent="0.25">
      <c r="A86" s="14" t="s">
        <v>62</v>
      </c>
      <c r="B86" s="14">
        <v>31</v>
      </c>
      <c r="C86" s="14">
        <v>27</v>
      </c>
      <c r="D86" s="14">
        <f t="shared" si="24"/>
        <v>58</v>
      </c>
      <c r="E86" s="15">
        <f t="shared" si="30"/>
        <v>0.46551724137931033</v>
      </c>
      <c r="F86" s="14">
        <v>12</v>
      </c>
      <c r="G86" s="14">
        <v>16</v>
      </c>
      <c r="H86" s="14">
        <f t="shared" si="25"/>
        <v>28</v>
      </c>
      <c r="I86" s="15">
        <f t="shared" si="31"/>
        <v>0.5714285714285714</v>
      </c>
      <c r="J86" s="14">
        <f t="shared" si="26"/>
        <v>86</v>
      </c>
      <c r="K86" s="15">
        <f t="shared" si="27"/>
        <v>0.36046511627906974</v>
      </c>
      <c r="L86" s="15">
        <f t="shared" si="28"/>
        <v>0.31395348837209303</v>
      </c>
      <c r="M86" s="15">
        <f t="shared" si="29"/>
        <v>0.67441860465116277</v>
      </c>
    </row>
    <row r="87" spans="1:13" s="10" customFormat="1" x14ac:dyDescent="0.25">
      <c r="A87" s="14" t="s">
        <v>66</v>
      </c>
      <c r="B87" s="14">
        <v>51</v>
      </c>
      <c r="C87" s="14">
        <v>65</v>
      </c>
      <c r="D87" s="14">
        <f t="shared" si="24"/>
        <v>116</v>
      </c>
      <c r="E87" s="15">
        <f t="shared" si="30"/>
        <v>0.56034482758620685</v>
      </c>
      <c r="F87" s="14">
        <v>31</v>
      </c>
      <c r="G87" s="14">
        <v>26</v>
      </c>
      <c r="H87" s="14">
        <f t="shared" si="25"/>
        <v>57</v>
      </c>
      <c r="I87" s="15">
        <f t="shared" si="31"/>
        <v>0.45614035087719296</v>
      </c>
      <c r="J87" s="14">
        <f t="shared" si="26"/>
        <v>173</v>
      </c>
      <c r="K87" s="15">
        <f t="shared" si="27"/>
        <v>0.2947976878612717</v>
      </c>
      <c r="L87" s="15">
        <f t="shared" si="28"/>
        <v>0.37572254335260113</v>
      </c>
      <c r="M87" s="15">
        <f t="shared" si="29"/>
        <v>0.67052023121387283</v>
      </c>
    </row>
    <row r="88" spans="1:13" s="10" customFormat="1" x14ac:dyDescent="0.25">
      <c r="A88" s="14" t="s">
        <v>67</v>
      </c>
      <c r="B88" s="14">
        <v>0</v>
      </c>
      <c r="C88" s="14">
        <v>0</v>
      </c>
      <c r="D88" s="14">
        <f t="shared" si="24"/>
        <v>0</v>
      </c>
      <c r="E88" s="15">
        <v>0</v>
      </c>
      <c r="F88" s="14">
        <v>5</v>
      </c>
      <c r="G88" s="14">
        <v>0</v>
      </c>
      <c r="H88" s="14">
        <f t="shared" si="25"/>
        <v>5</v>
      </c>
      <c r="I88" s="15">
        <f t="shared" si="31"/>
        <v>0</v>
      </c>
      <c r="J88" s="14">
        <f t="shared" si="26"/>
        <v>5</v>
      </c>
      <c r="K88" s="15">
        <f t="shared" si="27"/>
        <v>0</v>
      </c>
      <c r="L88" s="15">
        <f t="shared" si="28"/>
        <v>0</v>
      </c>
      <c r="M88" s="15">
        <f t="shared" si="29"/>
        <v>0</v>
      </c>
    </row>
    <row r="89" spans="1:13" s="10" customFormat="1" x14ac:dyDescent="0.25">
      <c r="A89" s="14" t="s">
        <v>68</v>
      </c>
      <c r="B89" s="14">
        <v>4</v>
      </c>
      <c r="C89" s="14">
        <v>11</v>
      </c>
      <c r="D89" s="14">
        <f t="shared" si="24"/>
        <v>15</v>
      </c>
      <c r="E89" s="15">
        <f t="shared" si="30"/>
        <v>0.73333333333333328</v>
      </c>
      <c r="F89" s="14">
        <v>2</v>
      </c>
      <c r="G89" s="14">
        <v>3</v>
      </c>
      <c r="H89" s="14">
        <f t="shared" si="25"/>
        <v>5</v>
      </c>
      <c r="I89" s="15">
        <f t="shared" si="31"/>
        <v>0.6</v>
      </c>
      <c r="J89" s="14">
        <f t="shared" si="26"/>
        <v>20</v>
      </c>
      <c r="K89" s="15">
        <f t="shared" si="27"/>
        <v>0.2</v>
      </c>
      <c r="L89" s="15">
        <f t="shared" si="28"/>
        <v>0.55000000000000004</v>
      </c>
      <c r="M89" s="15">
        <f t="shared" si="29"/>
        <v>0.75</v>
      </c>
    </row>
    <row r="90" spans="1:13" s="10" customFormat="1" x14ac:dyDescent="0.25">
      <c r="A90" s="14" t="s">
        <v>69</v>
      </c>
      <c r="B90" s="14">
        <v>4</v>
      </c>
      <c r="C90" s="14">
        <v>1</v>
      </c>
      <c r="D90" s="14">
        <f t="shared" si="24"/>
        <v>5</v>
      </c>
      <c r="E90" s="15">
        <f t="shared" si="30"/>
        <v>0.2</v>
      </c>
      <c r="F90" s="14">
        <v>0</v>
      </c>
      <c r="G90" s="14">
        <v>0</v>
      </c>
      <c r="H90" s="14">
        <f t="shared" si="25"/>
        <v>0</v>
      </c>
      <c r="I90" s="15">
        <v>0</v>
      </c>
      <c r="J90" s="14">
        <f t="shared" si="26"/>
        <v>5</v>
      </c>
      <c r="K90" s="15">
        <f t="shared" si="27"/>
        <v>0.8</v>
      </c>
      <c r="L90" s="15">
        <f t="shared" si="28"/>
        <v>0.2</v>
      </c>
      <c r="M90" s="15">
        <f t="shared" si="29"/>
        <v>1</v>
      </c>
    </row>
    <row r="91" spans="1:13" s="10" customFormat="1" x14ac:dyDescent="0.25">
      <c r="A91" s="14" t="s">
        <v>70</v>
      </c>
      <c r="B91" s="14">
        <v>180</v>
      </c>
      <c r="C91" s="14">
        <v>117</v>
      </c>
      <c r="D91" s="14">
        <f t="shared" si="24"/>
        <v>297</v>
      </c>
      <c r="E91" s="15">
        <f t="shared" si="30"/>
        <v>0.39393939393939392</v>
      </c>
      <c r="F91" s="14">
        <v>132</v>
      </c>
      <c r="G91" s="14">
        <v>126</v>
      </c>
      <c r="H91" s="14">
        <f t="shared" si="25"/>
        <v>258</v>
      </c>
      <c r="I91" s="15">
        <f t="shared" si="31"/>
        <v>0.48837209302325579</v>
      </c>
      <c r="J91" s="14">
        <f t="shared" si="26"/>
        <v>555</v>
      </c>
      <c r="K91" s="15">
        <f t="shared" si="27"/>
        <v>0.32432432432432434</v>
      </c>
      <c r="L91" s="15">
        <f t="shared" si="28"/>
        <v>0.21081081081081082</v>
      </c>
      <c r="M91" s="15">
        <f t="shared" si="29"/>
        <v>0.53513513513513511</v>
      </c>
    </row>
    <row r="92" spans="1:13" s="10" customFormat="1" ht="15.75" thickBot="1" x14ac:dyDescent="0.3">
      <c r="A92" s="27" t="s">
        <v>2</v>
      </c>
      <c r="B92" s="27">
        <f>SUM(B82:B91)</f>
        <v>352</v>
      </c>
      <c r="C92" s="27">
        <f>SUM(C82:C91)</f>
        <v>244</v>
      </c>
      <c r="D92" s="27">
        <f>SUM(D82:D91)</f>
        <v>596</v>
      </c>
      <c r="E92" s="28">
        <f t="shared" si="30"/>
        <v>0.40939597315436244</v>
      </c>
      <c r="F92" s="27">
        <f>SUM(F82:F91)</f>
        <v>311</v>
      </c>
      <c r="G92" s="27">
        <f>SUM(G82:G91)</f>
        <v>241</v>
      </c>
      <c r="H92" s="27">
        <f t="shared" si="25"/>
        <v>552</v>
      </c>
      <c r="I92" s="28">
        <f t="shared" si="31"/>
        <v>0.43659420289855072</v>
      </c>
      <c r="J92" s="27">
        <f t="shared" si="26"/>
        <v>1148</v>
      </c>
      <c r="K92" s="28">
        <f t="shared" si="27"/>
        <v>0.30662020905923343</v>
      </c>
      <c r="L92" s="28">
        <f t="shared" si="28"/>
        <v>0.21254355400696864</v>
      </c>
      <c r="M92" s="28">
        <f t="shared" si="29"/>
        <v>0.51916376306620204</v>
      </c>
    </row>
    <row r="93" spans="1:13" s="10" customFormat="1" ht="15.75" thickTop="1" x14ac:dyDescent="0.25">
      <c r="A93"/>
      <c r="C93" s="11"/>
      <c r="D93" s="11"/>
    </row>
    <row r="94" spans="1:13" s="10" customFormat="1" x14ac:dyDescent="0.25">
      <c r="A94"/>
      <c r="C94" s="11"/>
      <c r="D94" s="11"/>
    </row>
    <row r="95" spans="1:13" s="10" customFormat="1" ht="47.25" customHeight="1" x14ac:dyDescent="0.2">
      <c r="A95" s="110" t="s">
        <v>71</v>
      </c>
      <c r="B95" s="112" t="s">
        <v>37</v>
      </c>
      <c r="C95" s="113"/>
      <c r="D95" s="113"/>
      <c r="E95" s="114"/>
      <c r="F95" s="115" t="s">
        <v>72</v>
      </c>
      <c r="G95" s="115"/>
      <c r="H95" s="115"/>
      <c r="I95" s="116"/>
      <c r="J95" s="117" t="s">
        <v>73</v>
      </c>
      <c r="K95" s="118"/>
      <c r="L95" s="119"/>
    </row>
    <row r="96" spans="1:13" s="10" customFormat="1" x14ac:dyDescent="0.2">
      <c r="A96" s="111"/>
      <c r="B96" s="37" t="s">
        <v>18</v>
      </c>
      <c r="C96" s="38" t="s">
        <v>19</v>
      </c>
      <c r="D96" s="38" t="s">
        <v>2</v>
      </c>
      <c r="E96" s="39" t="s">
        <v>74</v>
      </c>
      <c r="F96" s="38" t="s">
        <v>18</v>
      </c>
      <c r="G96" s="38" t="s">
        <v>19</v>
      </c>
      <c r="H96" s="38" t="s">
        <v>2</v>
      </c>
      <c r="I96" s="39" t="s">
        <v>74</v>
      </c>
      <c r="J96" s="38" t="s">
        <v>18</v>
      </c>
      <c r="K96" s="38" t="s">
        <v>19</v>
      </c>
      <c r="L96" s="38" t="s">
        <v>2</v>
      </c>
    </row>
    <row r="97" spans="1:13" s="10" customFormat="1" x14ac:dyDescent="0.25">
      <c r="A97" s="40" t="s">
        <v>4</v>
      </c>
      <c r="B97" s="41">
        <v>2</v>
      </c>
      <c r="C97" s="42">
        <v>0</v>
      </c>
      <c r="D97" s="42">
        <f t="shared" ref="D97:D105" si="32">SUM(B97:C97)</f>
        <v>2</v>
      </c>
      <c r="E97" s="43">
        <f>C97/D97</f>
        <v>0</v>
      </c>
      <c r="F97" s="42">
        <v>2</v>
      </c>
      <c r="G97" s="42">
        <v>0</v>
      </c>
      <c r="H97" s="42">
        <f t="shared" ref="H97:H106" si="33">SUM(F97:G97)</f>
        <v>2</v>
      </c>
      <c r="I97" s="43">
        <f>G97/H97</f>
        <v>0</v>
      </c>
      <c r="J97" s="44">
        <f t="shared" ref="J97:K106" si="34">F97/B97</f>
        <v>1</v>
      </c>
      <c r="K97" s="44">
        <v>0</v>
      </c>
      <c r="L97" s="43">
        <f t="shared" ref="L97:L106" si="35">H97/D97</f>
        <v>1</v>
      </c>
    </row>
    <row r="98" spans="1:13" s="10" customFormat="1" x14ac:dyDescent="0.25">
      <c r="A98" s="48" t="s">
        <v>5</v>
      </c>
      <c r="B98" s="49">
        <v>48</v>
      </c>
      <c r="C98" s="50">
        <v>7</v>
      </c>
      <c r="D98" s="50">
        <f t="shared" si="32"/>
        <v>55</v>
      </c>
      <c r="E98" s="51">
        <f t="shared" ref="E98:E106" si="36">C98/D98</f>
        <v>0.12727272727272726</v>
      </c>
      <c r="F98" s="50">
        <v>46</v>
      </c>
      <c r="G98" s="50">
        <v>6</v>
      </c>
      <c r="H98" s="50">
        <f t="shared" si="33"/>
        <v>52</v>
      </c>
      <c r="I98" s="51">
        <f t="shared" ref="I98:I106" si="37">G98/H98</f>
        <v>0.11538461538461539</v>
      </c>
      <c r="J98" s="52">
        <f t="shared" si="34"/>
        <v>0.95833333333333337</v>
      </c>
      <c r="K98" s="52">
        <f>G98/C98</f>
        <v>0.8571428571428571</v>
      </c>
      <c r="L98" s="51">
        <f t="shared" si="35"/>
        <v>0.94545454545454544</v>
      </c>
    </row>
    <row r="99" spans="1:13" s="10" customFormat="1" x14ac:dyDescent="0.25">
      <c r="A99" s="40" t="s">
        <v>64</v>
      </c>
      <c r="B99" s="41">
        <v>1</v>
      </c>
      <c r="C99" s="42">
        <v>0</v>
      </c>
      <c r="D99" s="42">
        <f t="shared" si="32"/>
        <v>1</v>
      </c>
      <c r="E99" s="43">
        <f t="shared" si="36"/>
        <v>0</v>
      </c>
      <c r="F99" s="42">
        <v>1</v>
      </c>
      <c r="G99" s="42">
        <v>0</v>
      </c>
      <c r="H99" s="42">
        <f t="shared" si="33"/>
        <v>1</v>
      </c>
      <c r="I99" s="43">
        <f t="shared" si="37"/>
        <v>0</v>
      </c>
      <c r="J99" s="44">
        <f t="shared" si="34"/>
        <v>1</v>
      </c>
      <c r="K99" s="44">
        <v>0</v>
      </c>
      <c r="L99" s="43">
        <f t="shared" si="35"/>
        <v>1</v>
      </c>
    </row>
    <row r="100" spans="1:13" s="10" customFormat="1" x14ac:dyDescent="0.25">
      <c r="A100" s="48" t="s">
        <v>65</v>
      </c>
      <c r="B100" s="53">
        <v>31</v>
      </c>
      <c r="C100" s="54">
        <v>16</v>
      </c>
      <c r="D100" s="50">
        <f t="shared" si="32"/>
        <v>47</v>
      </c>
      <c r="E100" s="51">
        <f t="shared" si="36"/>
        <v>0.34042553191489361</v>
      </c>
      <c r="F100" s="50">
        <v>20</v>
      </c>
      <c r="G100" s="50">
        <v>7</v>
      </c>
      <c r="H100" s="50">
        <f t="shared" si="33"/>
        <v>27</v>
      </c>
      <c r="I100" s="51">
        <f t="shared" si="37"/>
        <v>0.25925925925925924</v>
      </c>
      <c r="J100" s="52">
        <f t="shared" si="34"/>
        <v>0.64516129032258063</v>
      </c>
      <c r="K100" s="52">
        <f t="shared" si="34"/>
        <v>0.4375</v>
      </c>
      <c r="L100" s="51">
        <f t="shared" si="35"/>
        <v>0.57446808510638303</v>
      </c>
    </row>
    <row r="101" spans="1:13" s="10" customFormat="1" x14ac:dyDescent="0.25">
      <c r="A101" s="40" t="s">
        <v>62</v>
      </c>
      <c r="B101" s="45">
        <v>31</v>
      </c>
      <c r="C101" s="46">
        <v>27</v>
      </c>
      <c r="D101" s="42">
        <f t="shared" si="32"/>
        <v>58</v>
      </c>
      <c r="E101" s="43">
        <f t="shared" si="36"/>
        <v>0.46551724137931033</v>
      </c>
      <c r="F101" s="42">
        <v>23</v>
      </c>
      <c r="G101" s="42">
        <v>21</v>
      </c>
      <c r="H101" s="42">
        <f t="shared" si="33"/>
        <v>44</v>
      </c>
      <c r="I101" s="43">
        <f t="shared" si="37"/>
        <v>0.47727272727272729</v>
      </c>
      <c r="J101" s="44">
        <f t="shared" si="34"/>
        <v>0.74193548387096775</v>
      </c>
      <c r="K101" s="44">
        <f t="shared" si="34"/>
        <v>0.77777777777777779</v>
      </c>
      <c r="L101" s="43">
        <f t="shared" si="35"/>
        <v>0.75862068965517238</v>
      </c>
    </row>
    <row r="102" spans="1:13" s="10" customFormat="1" x14ac:dyDescent="0.25">
      <c r="A102" s="48" t="s">
        <v>66</v>
      </c>
      <c r="B102" s="55">
        <v>51</v>
      </c>
      <c r="C102" s="54">
        <v>65</v>
      </c>
      <c r="D102" s="50">
        <f t="shared" si="32"/>
        <v>116</v>
      </c>
      <c r="E102" s="51">
        <f t="shared" si="36"/>
        <v>0.56034482758620685</v>
      </c>
      <c r="F102" s="50">
        <v>41</v>
      </c>
      <c r="G102" s="50">
        <v>54</v>
      </c>
      <c r="H102" s="50">
        <f t="shared" si="33"/>
        <v>95</v>
      </c>
      <c r="I102" s="51">
        <f t="shared" si="37"/>
        <v>0.56842105263157894</v>
      </c>
      <c r="J102" s="52">
        <f t="shared" si="34"/>
        <v>0.80392156862745101</v>
      </c>
      <c r="K102" s="52">
        <f t="shared" si="34"/>
        <v>0.83076923076923082</v>
      </c>
      <c r="L102" s="51">
        <f t="shared" si="35"/>
        <v>0.81896551724137934</v>
      </c>
    </row>
    <row r="103" spans="1:13" s="10" customFormat="1" x14ac:dyDescent="0.25">
      <c r="A103" s="40" t="s">
        <v>68</v>
      </c>
      <c r="B103" s="41">
        <v>4</v>
      </c>
      <c r="C103" s="42">
        <v>11</v>
      </c>
      <c r="D103" s="42">
        <f t="shared" si="32"/>
        <v>15</v>
      </c>
      <c r="E103" s="43">
        <f t="shared" si="36"/>
        <v>0.73333333333333328</v>
      </c>
      <c r="F103" s="42">
        <v>2</v>
      </c>
      <c r="G103" s="42">
        <v>10</v>
      </c>
      <c r="H103" s="42">
        <f t="shared" si="33"/>
        <v>12</v>
      </c>
      <c r="I103" s="43">
        <f t="shared" si="37"/>
        <v>0.83333333333333337</v>
      </c>
      <c r="J103" s="44">
        <f t="shared" si="34"/>
        <v>0.5</v>
      </c>
      <c r="K103" s="44">
        <f t="shared" si="34"/>
        <v>0.90909090909090906</v>
      </c>
      <c r="L103" s="43">
        <f t="shared" si="35"/>
        <v>0.8</v>
      </c>
    </row>
    <row r="104" spans="1:13" s="10" customFormat="1" x14ac:dyDescent="0.25">
      <c r="A104" s="48" t="s">
        <v>69</v>
      </c>
      <c r="B104" s="49">
        <v>4</v>
      </c>
      <c r="C104" s="50">
        <v>1</v>
      </c>
      <c r="D104" s="50">
        <f t="shared" si="32"/>
        <v>5</v>
      </c>
      <c r="E104" s="51">
        <f t="shared" si="36"/>
        <v>0.2</v>
      </c>
      <c r="F104" s="50">
        <v>4</v>
      </c>
      <c r="G104" s="50">
        <v>1</v>
      </c>
      <c r="H104" s="50">
        <f t="shared" si="33"/>
        <v>5</v>
      </c>
      <c r="I104" s="51">
        <f t="shared" si="37"/>
        <v>0.2</v>
      </c>
      <c r="J104" s="52">
        <f t="shared" si="34"/>
        <v>1</v>
      </c>
      <c r="K104" s="52">
        <f t="shared" si="34"/>
        <v>1</v>
      </c>
      <c r="L104" s="51">
        <f t="shared" si="35"/>
        <v>1</v>
      </c>
    </row>
    <row r="105" spans="1:13" s="10" customFormat="1" x14ac:dyDescent="0.25">
      <c r="A105" s="40" t="s">
        <v>70</v>
      </c>
      <c r="B105" s="56">
        <v>180</v>
      </c>
      <c r="C105" s="47">
        <v>117</v>
      </c>
      <c r="D105" s="47">
        <f t="shared" si="32"/>
        <v>297</v>
      </c>
      <c r="E105" s="57">
        <f t="shared" si="36"/>
        <v>0.39393939393939392</v>
      </c>
      <c r="F105" s="47">
        <v>145</v>
      </c>
      <c r="G105" s="47">
        <v>82</v>
      </c>
      <c r="H105" s="47">
        <f t="shared" si="33"/>
        <v>227</v>
      </c>
      <c r="I105" s="57">
        <f t="shared" si="37"/>
        <v>0.36123348017621143</v>
      </c>
      <c r="J105" s="58">
        <f t="shared" si="34"/>
        <v>0.80555555555555558</v>
      </c>
      <c r="K105" s="58">
        <f t="shared" si="34"/>
        <v>0.70085470085470081</v>
      </c>
      <c r="L105" s="57">
        <f t="shared" si="35"/>
        <v>0.76430976430976427</v>
      </c>
    </row>
    <row r="106" spans="1:13" s="10" customFormat="1" ht="15.75" thickBot="1" x14ac:dyDescent="0.3">
      <c r="A106" s="59" t="s">
        <v>2</v>
      </c>
      <c r="B106" s="60">
        <f>SUM(B97:B105)</f>
        <v>352</v>
      </c>
      <c r="C106" s="61">
        <f>SUM(C97:C105)</f>
        <v>244</v>
      </c>
      <c r="D106" s="62">
        <f>SUM(D97:D105)</f>
        <v>596</v>
      </c>
      <c r="E106" s="63">
        <f t="shared" si="36"/>
        <v>0.40939597315436244</v>
      </c>
      <c r="F106" s="62">
        <f>SUM(F97:F105)</f>
        <v>284</v>
      </c>
      <c r="G106" s="62">
        <f>SUM(G97:G105)</f>
        <v>181</v>
      </c>
      <c r="H106" s="62">
        <f t="shared" si="33"/>
        <v>465</v>
      </c>
      <c r="I106" s="63">
        <f t="shared" si="37"/>
        <v>0.38924731182795697</v>
      </c>
      <c r="J106" s="64">
        <f t="shared" si="34"/>
        <v>0.80681818181818177</v>
      </c>
      <c r="K106" s="64">
        <f t="shared" si="34"/>
        <v>0.74180327868852458</v>
      </c>
      <c r="L106" s="63">
        <f t="shared" si="35"/>
        <v>0.78020134228187921</v>
      </c>
    </row>
    <row r="107" spans="1:13" s="10" customFormat="1" ht="15.75" thickTop="1" x14ac:dyDescent="0.25">
      <c r="A107"/>
      <c r="C107" s="11"/>
      <c r="D107" s="11"/>
    </row>
    <row r="108" spans="1:13" s="10" customFormat="1" x14ac:dyDescent="0.25">
      <c r="A108"/>
      <c r="C108" s="11"/>
      <c r="D108" s="11"/>
    </row>
    <row r="112" spans="1:13" ht="15.75" x14ac:dyDescent="0.25">
      <c r="A112" s="22" t="s">
        <v>47</v>
      </c>
      <c r="K112" s="104" t="s">
        <v>13</v>
      </c>
      <c r="L112" s="104"/>
      <c r="M112" s="104"/>
    </row>
    <row r="113" spans="1:13" x14ac:dyDescent="0.25">
      <c r="A113" s="105" t="s">
        <v>14</v>
      </c>
      <c r="B113" s="107" t="s">
        <v>15</v>
      </c>
      <c r="C113" s="107"/>
      <c r="D113" s="107"/>
      <c r="E113" s="107"/>
      <c r="F113" s="107" t="s">
        <v>16</v>
      </c>
      <c r="G113" s="107"/>
      <c r="H113" s="107"/>
      <c r="I113" s="107"/>
      <c r="J113" s="104" t="s">
        <v>17</v>
      </c>
      <c r="K113" s="104"/>
      <c r="L113" s="104"/>
      <c r="M113" s="104"/>
    </row>
    <row r="114" spans="1:13" ht="15.75" thickBot="1" x14ac:dyDescent="0.3">
      <c r="A114" s="106"/>
      <c r="B114" s="23" t="s">
        <v>18</v>
      </c>
      <c r="C114" s="23" t="s">
        <v>19</v>
      </c>
      <c r="D114" s="23" t="s">
        <v>2</v>
      </c>
      <c r="E114" s="23" t="s">
        <v>20</v>
      </c>
      <c r="F114" s="23" t="s">
        <v>18</v>
      </c>
      <c r="G114" s="23" t="s">
        <v>19</v>
      </c>
      <c r="H114" s="23" t="s">
        <v>2</v>
      </c>
      <c r="I114" s="23" t="s">
        <v>20</v>
      </c>
      <c r="J114" s="108"/>
      <c r="K114" s="24" t="s">
        <v>18</v>
      </c>
      <c r="L114" s="24" t="s">
        <v>19</v>
      </c>
      <c r="M114" s="24" t="s">
        <v>2</v>
      </c>
    </row>
    <row r="115" spans="1:13" ht="15.75" thickTop="1" x14ac:dyDescent="0.25">
      <c r="A115" s="12" t="s">
        <v>3</v>
      </c>
      <c r="B115" s="12">
        <v>23</v>
      </c>
      <c r="C115" s="12">
        <v>18</v>
      </c>
      <c r="D115" s="12">
        <v>41</v>
      </c>
      <c r="E115" s="13">
        <f t="shared" ref="E115:E123" si="38">C115/D115</f>
        <v>0.43902439024390244</v>
      </c>
      <c r="F115" s="12">
        <v>12</v>
      </c>
      <c r="G115" s="12">
        <v>14</v>
      </c>
      <c r="H115" s="12">
        <v>26</v>
      </c>
      <c r="I115" s="13">
        <f>G115/H115</f>
        <v>0.53846153846153844</v>
      </c>
      <c r="J115" s="12">
        <f t="shared" ref="J115:J125" si="39">D115+H115</f>
        <v>67</v>
      </c>
      <c r="K115" s="13">
        <f t="shared" ref="K115:K125" si="40">B115/J115</f>
        <v>0.34328358208955223</v>
      </c>
      <c r="L115" s="13">
        <f t="shared" ref="L115:L125" si="41">C115/J115</f>
        <v>0.26865671641791045</v>
      </c>
      <c r="M115" s="13">
        <f t="shared" ref="M115:M125" si="42">D115/J115</f>
        <v>0.61194029850746268</v>
      </c>
    </row>
    <row r="116" spans="1:13" x14ac:dyDescent="0.25">
      <c r="A116" s="14" t="s">
        <v>4</v>
      </c>
      <c r="B116" s="14">
        <v>2</v>
      </c>
      <c r="C116" s="14"/>
      <c r="D116" s="14">
        <v>2</v>
      </c>
      <c r="E116" s="15">
        <f t="shared" si="38"/>
        <v>0</v>
      </c>
      <c r="F116" s="14">
        <v>4</v>
      </c>
      <c r="G116" s="14">
        <v>5</v>
      </c>
      <c r="H116" s="14">
        <v>9</v>
      </c>
      <c r="I116" s="15">
        <f>G116/H116</f>
        <v>0.55555555555555558</v>
      </c>
      <c r="J116" s="14">
        <f t="shared" si="39"/>
        <v>11</v>
      </c>
      <c r="K116" s="15">
        <f t="shared" si="40"/>
        <v>0.18181818181818182</v>
      </c>
      <c r="L116" s="15">
        <f t="shared" si="41"/>
        <v>0</v>
      </c>
      <c r="M116" s="15">
        <f t="shared" si="42"/>
        <v>0.18181818181818182</v>
      </c>
    </row>
    <row r="117" spans="1:13" x14ac:dyDescent="0.25">
      <c r="A117" s="14" t="s">
        <v>5</v>
      </c>
      <c r="B117" s="14">
        <v>36</v>
      </c>
      <c r="C117" s="14">
        <v>2</v>
      </c>
      <c r="D117" s="14">
        <v>38</v>
      </c>
      <c r="E117" s="15">
        <f t="shared" si="38"/>
        <v>5.2631578947368418E-2</v>
      </c>
      <c r="F117" s="14">
        <v>106</v>
      </c>
      <c r="G117" s="14">
        <v>49</v>
      </c>
      <c r="H117" s="14">
        <v>155</v>
      </c>
      <c r="I117" s="15">
        <f>G117/H117</f>
        <v>0.31612903225806449</v>
      </c>
      <c r="J117" s="14">
        <f t="shared" si="39"/>
        <v>193</v>
      </c>
      <c r="K117" s="15">
        <f t="shared" si="40"/>
        <v>0.18652849740932642</v>
      </c>
      <c r="L117" s="15">
        <f t="shared" si="41"/>
        <v>1.0362694300518135E-2</v>
      </c>
      <c r="M117" s="15">
        <f t="shared" si="42"/>
        <v>0.19689119170984457</v>
      </c>
    </row>
    <row r="118" spans="1:13" x14ac:dyDescent="0.25">
      <c r="A118" s="14" t="s">
        <v>6</v>
      </c>
      <c r="B118" s="14">
        <v>5</v>
      </c>
      <c r="C118" s="14">
        <v>17</v>
      </c>
      <c r="D118" s="14">
        <v>22</v>
      </c>
      <c r="E118" s="15">
        <f t="shared" si="38"/>
        <v>0.77272727272727271</v>
      </c>
      <c r="F118" s="14">
        <v>3</v>
      </c>
      <c r="G118" s="14">
        <v>3</v>
      </c>
      <c r="H118" s="14">
        <v>6</v>
      </c>
      <c r="I118" s="15">
        <f>G118/H118</f>
        <v>0.5</v>
      </c>
      <c r="J118" s="14">
        <f t="shared" si="39"/>
        <v>28</v>
      </c>
      <c r="K118" s="15">
        <f t="shared" si="40"/>
        <v>0.17857142857142858</v>
      </c>
      <c r="L118" s="15">
        <f t="shared" si="41"/>
        <v>0.6071428571428571</v>
      </c>
      <c r="M118" s="15">
        <f t="shared" si="42"/>
        <v>0.7857142857142857</v>
      </c>
    </row>
    <row r="119" spans="1:13" x14ac:dyDescent="0.25">
      <c r="A119" s="14" t="s">
        <v>7</v>
      </c>
      <c r="B119" s="14">
        <v>1</v>
      </c>
      <c r="C119" s="14"/>
      <c r="D119" s="14">
        <v>1</v>
      </c>
      <c r="E119" s="15">
        <f t="shared" si="38"/>
        <v>0</v>
      </c>
      <c r="F119" s="14"/>
      <c r="G119" s="14"/>
      <c r="H119" s="14"/>
      <c r="I119" s="15">
        <v>0</v>
      </c>
      <c r="J119" s="14">
        <f t="shared" si="39"/>
        <v>1</v>
      </c>
      <c r="K119" s="15">
        <f t="shared" si="40"/>
        <v>1</v>
      </c>
      <c r="L119" s="15">
        <f t="shared" si="41"/>
        <v>0</v>
      </c>
      <c r="M119" s="15">
        <f t="shared" si="42"/>
        <v>1</v>
      </c>
    </row>
    <row r="120" spans="1:13" x14ac:dyDescent="0.25">
      <c r="A120" s="14" t="s">
        <v>8</v>
      </c>
      <c r="B120" s="14">
        <v>75</v>
      </c>
      <c r="C120" s="14">
        <v>83</v>
      </c>
      <c r="D120" s="14">
        <v>158</v>
      </c>
      <c r="E120" s="15">
        <f t="shared" si="38"/>
        <v>0.52531645569620256</v>
      </c>
      <c r="F120" s="14">
        <v>33</v>
      </c>
      <c r="G120" s="14">
        <v>32</v>
      </c>
      <c r="H120" s="14">
        <v>65</v>
      </c>
      <c r="I120" s="15">
        <f>G120/H120</f>
        <v>0.49230769230769234</v>
      </c>
      <c r="J120" s="14">
        <f t="shared" si="39"/>
        <v>223</v>
      </c>
      <c r="K120" s="15">
        <f t="shared" si="40"/>
        <v>0.33632286995515698</v>
      </c>
      <c r="L120" s="15">
        <f t="shared" si="41"/>
        <v>0.37219730941704038</v>
      </c>
      <c r="M120" s="15">
        <f t="shared" si="42"/>
        <v>0.70852017937219736</v>
      </c>
    </row>
    <row r="121" spans="1:13" x14ac:dyDescent="0.25">
      <c r="A121" s="14" t="s">
        <v>9</v>
      </c>
      <c r="B121" s="14">
        <v>4</v>
      </c>
      <c r="C121" s="14">
        <v>1</v>
      </c>
      <c r="D121" s="14">
        <v>5</v>
      </c>
      <c r="E121" s="15">
        <f t="shared" si="38"/>
        <v>0.2</v>
      </c>
      <c r="F121" s="14"/>
      <c r="G121" s="14"/>
      <c r="H121" s="14"/>
      <c r="I121" s="15">
        <v>0</v>
      </c>
      <c r="J121" s="14">
        <f t="shared" si="39"/>
        <v>5</v>
      </c>
      <c r="K121" s="15">
        <f t="shared" si="40"/>
        <v>0.8</v>
      </c>
      <c r="L121" s="15">
        <f t="shared" si="41"/>
        <v>0.2</v>
      </c>
      <c r="M121" s="15">
        <f t="shared" si="42"/>
        <v>1</v>
      </c>
    </row>
    <row r="122" spans="1:13" x14ac:dyDescent="0.25">
      <c r="A122" s="14" t="s">
        <v>10</v>
      </c>
      <c r="B122" s="14">
        <v>162</v>
      </c>
      <c r="C122" s="14">
        <v>101</v>
      </c>
      <c r="D122" s="14">
        <v>263</v>
      </c>
      <c r="E122" s="15">
        <f t="shared" si="38"/>
        <v>0.38403041825095058</v>
      </c>
      <c r="F122" s="14">
        <v>143</v>
      </c>
      <c r="G122" s="14">
        <v>131</v>
      </c>
      <c r="H122" s="14">
        <v>274</v>
      </c>
      <c r="I122" s="15">
        <f>G122/H122</f>
        <v>0.47810218978102192</v>
      </c>
      <c r="J122" s="14">
        <f t="shared" si="39"/>
        <v>537</v>
      </c>
      <c r="K122" s="15">
        <f t="shared" si="40"/>
        <v>0.3016759776536313</v>
      </c>
      <c r="L122" s="15">
        <f t="shared" si="41"/>
        <v>0.18808193668528864</v>
      </c>
      <c r="M122" s="15">
        <f t="shared" si="42"/>
        <v>0.48975791433891991</v>
      </c>
    </row>
    <row r="123" spans="1:13" x14ac:dyDescent="0.25">
      <c r="A123" s="14" t="s">
        <v>11</v>
      </c>
      <c r="B123" s="14">
        <v>31</v>
      </c>
      <c r="C123" s="14">
        <v>19</v>
      </c>
      <c r="D123" s="14">
        <v>50</v>
      </c>
      <c r="E123" s="15">
        <f t="shared" si="38"/>
        <v>0.38</v>
      </c>
      <c r="F123" s="14">
        <v>17</v>
      </c>
      <c r="G123" s="14">
        <v>8</v>
      </c>
      <c r="H123" s="14">
        <v>25</v>
      </c>
      <c r="I123" s="15">
        <f>G123/H123</f>
        <v>0.32</v>
      </c>
      <c r="J123" s="14">
        <f t="shared" si="39"/>
        <v>75</v>
      </c>
      <c r="K123" s="15">
        <f t="shared" si="40"/>
        <v>0.41333333333333333</v>
      </c>
      <c r="L123" s="15">
        <f t="shared" si="41"/>
        <v>0.25333333333333335</v>
      </c>
      <c r="M123" s="15">
        <f t="shared" si="42"/>
        <v>0.66666666666666663</v>
      </c>
    </row>
    <row r="124" spans="1:13" x14ac:dyDescent="0.25">
      <c r="A124" s="14" t="s">
        <v>12</v>
      </c>
      <c r="B124" s="14"/>
      <c r="C124" s="14"/>
      <c r="D124" s="14"/>
      <c r="E124" s="15"/>
      <c r="F124" s="14">
        <v>5</v>
      </c>
      <c r="G124" s="14">
        <v>1</v>
      </c>
      <c r="H124" s="14">
        <v>6</v>
      </c>
      <c r="I124" s="15">
        <f>G124/H124</f>
        <v>0.16666666666666666</v>
      </c>
      <c r="J124" s="14">
        <f t="shared" si="39"/>
        <v>6</v>
      </c>
      <c r="K124" s="15">
        <f t="shared" si="40"/>
        <v>0</v>
      </c>
      <c r="L124" s="15">
        <f t="shared" si="41"/>
        <v>0</v>
      </c>
      <c r="M124" s="15">
        <f t="shared" si="42"/>
        <v>0</v>
      </c>
    </row>
    <row r="125" spans="1:13" ht="15.75" thickBot="1" x14ac:dyDescent="0.3">
      <c r="A125" s="27" t="s">
        <v>2</v>
      </c>
      <c r="B125" s="27">
        <f>SUM(B115:B124)</f>
        <v>339</v>
      </c>
      <c r="C125" s="27">
        <f>SUM(C115:C124)</f>
        <v>241</v>
      </c>
      <c r="D125" s="27">
        <f>SUM(D115:D124)</f>
        <v>580</v>
      </c>
      <c r="E125" s="28">
        <f>C125/D125</f>
        <v>0.41551724137931034</v>
      </c>
      <c r="F125" s="27">
        <f>SUM(F115:F124)</f>
        <v>323</v>
      </c>
      <c r="G125" s="27">
        <f>SUM(G115:G124)</f>
        <v>243</v>
      </c>
      <c r="H125" s="27">
        <f>SUM(H115:H124)</f>
        <v>566</v>
      </c>
      <c r="I125" s="28">
        <f>G125/H125</f>
        <v>0.42932862190812721</v>
      </c>
      <c r="J125" s="27">
        <f t="shared" si="39"/>
        <v>1146</v>
      </c>
      <c r="K125" s="28">
        <f t="shared" si="40"/>
        <v>0.29581151832460734</v>
      </c>
      <c r="L125" s="28">
        <f t="shared" si="41"/>
        <v>0.21029668411867364</v>
      </c>
      <c r="M125" s="28">
        <f t="shared" si="42"/>
        <v>0.50610820244328103</v>
      </c>
    </row>
    <row r="126" spans="1:13" ht="15.75" thickTop="1" x14ac:dyDescent="0.25"/>
    <row r="135" spans="1:13" ht="15.75" x14ac:dyDescent="0.25">
      <c r="A135" s="22" t="s">
        <v>48</v>
      </c>
      <c r="K135" s="104" t="s">
        <v>13</v>
      </c>
      <c r="L135" s="104"/>
      <c r="M135" s="104"/>
    </row>
    <row r="136" spans="1:13" x14ac:dyDescent="0.25">
      <c r="A136" s="105" t="s">
        <v>14</v>
      </c>
      <c r="B136" s="107" t="s">
        <v>15</v>
      </c>
      <c r="C136" s="107"/>
      <c r="D136" s="107"/>
      <c r="E136" s="107"/>
      <c r="F136" s="107" t="s">
        <v>16</v>
      </c>
      <c r="G136" s="107"/>
      <c r="H136" s="107"/>
      <c r="I136" s="107"/>
      <c r="J136" s="104" t="s">
        <v>17</v>
      </c>
      <c r="K136" s="104"/>
      <c r="L136" s="104"/>
      <c r="M136" s="104"/>
    </row>
    <row r="137" spans="1:13" ht="15.75" thickBot="1" x14ac:dyDescent="0.3">
      <c r="A137" s="106"/>
      <c r="B137" s="23" t="s">
        <v>18</v>
      </c>
      <c r="C137" s="23" t="s">
        <v>19</v>
      </c>
      <c r="D137" s="23" t="s">
        <v>2</v>
      </c>
      <c r="E137" s="23" t="s">
        <v>20</v>
      </c>
      <c r="F137" s="23" t="s">
        <v>18</v>
      </c>
      <c r="G137" s="23" t="s">
        <v>19</v>
      </c>
      <c r="H137" s="23" t="s">
        <v>2</v>
      </c>
      <c r="I137" s="23" t="s">
        <v>20</v>
      </c>
      <c r="J137" s="108"/>
      <c r="K137" s="24" t="s">
        <v>18</v>
      </c>
      <c r="L137" s="24" t="s">
        <v>19</v>
      </c>
      <c r="M137" s="24" t="s">
        <v>2</v>
      </c>
    </row>
    <row r="138" spans="1:13" ht="15.75" thickTop="1" x14ac:dyDescent="0.25">
      <c r="A138" s="12" t="s">
        <v>3</v>
      </c>
      <c r="B138" s="12">
        <v>20</v>
      </c>
      <c r="C138" s="12">
        <v>12</v>
      </c>
      <c r="D138" s="12">
        <v>32</v>
      </c>
      <c r="E138" s="13">
        <f>C138/D138</f>
        <v>0.375</v>
      </c>
      <c r="F138" s="12">
        <v>8</v>
      </c>
      <c r="G138" s="12">
        <v>7</v>
      </c>
      <c r="H138" s="12">
        <f>SUM(F138:G138)</f>
        <v>15</v>
      </c>
      <c r="I138" s="13">
        <f>G138/H138</f>
        <v>0.46666666666666667</v>
      </c>
      <c r="J138" s="17">
        <v>47</v>
      </c>
      <c r="K138" s="13">
        <f>B138/J138</f>
        <v>0.42553191489361702</v>
      </c>
      <c r="L138" s="13">
        <f>C138/J138</f>
        <v>0.25531914893617019</v>
      </c>
      <c r="M138" s="13">
        <f>D138/J138</f>
        <v>0.68085106382978722</v>
      </c>
    </row>
    <row r="139" spans="1:13" x14ac:dyDescent="0.25">
      <c r="A139" s="14" t="s">
        <v>4</v>
      </c>
      <c r="B139" s="14">
        <v>4</v>
      </c>
      <c r="C139" s="14"/>
      <c r="D139" s="14">
        <v>4</v>
      </c>
      <c r="E139" s="15">
        <f t="shared" ref="E139:E147" si="43">C139/D139</f>
        <v>0</v>
      </c>
      <c r="F139" s="14">
        <v>4</v>
      </c>
      <c r="G139" s="14">
        <v>5</v>
      </c>
      <c r="H139" s="14">
        <f t="shared" ref="H139:H146" si="44">SUM(F139:G139)</f>
        <v>9</v>
      </c>
      <c r="I139" s="15">
        <f t="shared" ref="I139:I147" si="45">G139/H139</f>
        <v>0.55555555555555558</v>
      </c>
      <c r="J139" s="18">
        <v>13</v>
      </c>
      <c r="K139" s="15">
        <f t="shared" ref="K139:K147" si="46">B139/J139</f>
        <v>0.30769230769230771</v>
      </c>
      <c r="L139" s="15">
        <f t="shared" ref="L139:L147" si="47">C139/J139</f>
        <v>0</v>
      </c>
      <c r="M139" s="15">
        <f t="shared" ref="M139:M147" si="48">D139/J139</f>
        <v>0.30769230769230771</v>
      </c>
    </row>
    <row r="140" spans="1:13" x14ac:dyDescent="0.25">
      <c r="A140" s="14" t="s">
        <v>5</v>
      </c>
      <c r="B140" s="14">
        <v>30</v>
      </c>
      <c r="C140" s="14">
        <v>2</v>
      </c>
      <c r="D140" s="14">
        <v>32</v>
      </c>
      <c r="E140" s="15">
        <f t="shared" si="43"/>
        <v>6.25E-2</v>
      </c>
      <c r="F140" s="14">
        <v>100</v>
      </c>
      <c r="G140" s="14">
        <v>41</v>
      </c>
      <c r="H140" s="14">
        <f t="shared" si="44"/>
        <v>141</v>
      </c>
      <c r="I140" s="15">
        <f t="shared" si="45"/>
        <v>0.29078014184397161</v>
      </c>
      <c r="J140" s="18">
        <v>173</v>
      </c>
      <c r="K140" s="15">
        <f t="shared" si="46"/>
        <v>0.17341040462427745</v>
      </c>
      <c r="L140" s="15">
        <f t="shared" si="47"/>
        <v>1.1560693641618497E-2</v>
      </c>
      <c r="M140" s="15">
        <f t="shared" si="48"/>
        <v>0.18497109826589594</v>
      </c>
    </row>
    <row r="141" spans="1:13" x14ac:dyDescent="0.25">
      <c r="A141" s="14" t="s">
        <v>6</v>
      </c>
      <c r="B141" s="14">
        <v>2</v>
      </c>
      <c r="C141" s="14">
        <v>17</v>
      </c>
      <c r="D141" s="14">
        <v>19</v>
      </c>
      <c r="E141" s="15">
        <f t="shared" si="43"/>
        <v>0.89473684210526316</v>
      </c>
      <c r="F141" s="14">
        <v>4</v>
      </c>
      <c r="G141" s="14">
        <v>9</v>
      </c>
      <c r="H141" s="14">
        <f t="shared" si="44"/>
        <v>13</v>
      </c>
      <c r="I141" s="15">
        <f t="shared" si="45"/>
        <v>0.69230769230769229</v>
      </c>
      <c r="J141" s="18">
        <v>32</v>
      </c>
      <c r="K141" s="15">
        <f t="shared" si="46"/>
        <v>6.25E-2</v>
      </c>
      <c r="L141" s="15">
        <f t="shared" si="47"/>
        <v>0.53125</v>
      </c>
      <c r="M141" s="15">
        <f t="shared" si="48"/>
        <v>0.59375</v>
      </c>
    </row>
    <row r="142" spans="1:13" x14ac:dyDescent="0.25">
      <c r="A142" s="14" t="s">
        <v>8</v>
      </c>
      <c r="B142" s="14">
        <v>80</v>
      </c>
      <c r="C142" s="14">
        <v>87</v>
      </c>
      <c r="D142" s="14">
        <v>167</v>
      </c>
      <c r="E142" s="15">
        <f t="shared" si="43"/>
        <v>0.52095808383233533</v>
      </c>
      <c r="F142" s="14">
        <v>33</v>
      </c>
      <c r="G142" s="14">
        <v>38</v>
      </c>
      <c r="H142" s="14">
        <f t="shared" si="44"/>
        <v>71</v>
      </c>
      <c r="I142" s="15">
        <f t="shared" si="45"/>
        <v>0.53521126760563376</v>
      </c>
      <c r="J142" s="18">
        <v>238</v>
      </c>
      <c r="K142" s="15">
        <f t="shared" si="46"/>
        <v>0.33613445378151263</v>
      </c>
      <c r="L142" s="15">
        <f t="shared" si="47"/>
        <v>0.36554621848739494</v>
      </c>
      <c r="M142" s="15">
        <f t="shared" si="48"/>
        <v>0.70168067226890751</v>
      </c>
    </row>
    <row r="143" spans="1:13" x14ac:dyDescent="0.25">
      <c r="A143" s="14" t="s">
        <v>9</v>
      </c>
      <c r="B143" s="14">
        <v>4</v>
      </c>
      <c r="C143" s="14">
        <v>1</v>
      </c>
      <c r="D143" s="14">
        <v>5</v>
      </c>
      <c r="E143" s="15">
        <f t="shared" si="43"/>
        <v>0.2</v>
      </c>
      <c r="F143" s="14">
        <v>1</v>
      </c>
      <c r="G143" s="14">
        <v>0</v>
      </c>
      <c r="H143" s="14">
        <f t="shared" si="44"/>
        <v>1</v>
      </c>
      <c r="I143" s="15">
        <f t="shared" si="45"/>
        <v>0</v>
      </c>
      <c r="J143" s="18">
        <v>6</v>
      </c>
      <c r="K143" s="15">
        <f t="shared" si="46"/>
        <v>0.66666666666666663</v>
      </c>
      <c r="L143" s="15">
        <f t="shared" si="47"/>
        <v>0.16666666666666666</v>
      </c>
      <c r="M143" s="15">
        <f t="shared" si="48"/>
        <v>0.83333333333333337</v>
      </c>
    </row>
    <row r="144" spans="1:13" x14ac:dyDescent="0.25">
      <c r="A144" s="14" t="s">
        <v>10</v>
      </c>
      <c r="B144" s="14">
        <v>164</v>
      </c>
      <c r="C144" s="14">
        <v>90</v>
      </c>
      <c r="D144" s="14">
        <v>254</v>
      </c>
      <c r="E144" s="15">
        <f t="shared" si="43"/>
        <v>0.3543307086614173</v>
      </c>
      <c r="F144" s="14">
        <v>151</v>
      </c>
      <c r="G144" s="14">
        <v>138</v>
      </c>
      <c r="H144" s="14">
        <f t="shared" si="44"/>
        <v>289</v>
      </c>
      <c r="I144" s="15">
        <f t="shared" si="45"/>
        <v>0.47750865051903113</v>
      </c>
      <c r="J144" s="18">
        <v>543</v>
      </c>
      <c r="K144" s="15">
        <f t="shared" si="46"/>
        <v>0.30202578268876612</v>
      </c>
      <c r="L144" s="15">
        <f t="shared" si="47"/>
        <v>0.16574585635359115</v>
      </c>
      <c r="M144" s="15">
        <f t="shared" si="48"/>
        <v>0.4677716390423573</v>
      </c>
    </row>
    <row r="145" spans="1:13" x14ac:dyDescent="0.25">
      <c r="A145" s="14" t="s">
        <v>11</v>
      </c>
      <c r="B145" s="14">
        <v>38</v>
      </c>
      <c r="C145" s="14">
        <v>19</v>
      </c>
      <c r="D145" s="14">
        <v>57</v>
      </c>
      <c r="E145" s="15">
        <f t="shared" si="43"/>
        <v>0.33333333333333331</v>
      </c>
      <c r="F145" s="14">
        <v>18</v>
      </c>
      <c r="G145" s="14">
        <v>12</v>
      </c>
      <c r="H145" s="14">
        <f t="shared" si="44"/>
        <v>30</v>
      </c>
      <c r="I145" s="15">
        <f t="shared" si="45"/>
        <v>0.4</v>
      </c>
      <c r="J145" s="18">
        <v>87</v>
      </c>
      <c r="K145" s="15">
        <f t="shared" si="46"/>
        <v>0.43678160919540232</v>
      </c>
      <c r="L145" s="15">
        <f t="shared" si="47"/>
        <v>0.21839080459770116</v>
      </c>
      <c r="M145" s="15">
        <f t="shared" si="48"/>
        <v>0.65517241379310343</v>
      </c>
    </row>
    <row r="146" spans="1:13" x14ac:dyDescent="0.25">
      <c r="A146" s="19" t="s">
        <v>32</v>
      </c>
      <c r="B146" s="19"/>
      <c r="C146" s="19"/>
      <c r="D146" s="19"/>
      <c r="E146" s="20"/>
      <c r="F146" s="19">
        <v>6</v>
      </c>
      <c r="G146" s="19">
        <v>2</v>
      </c>
      <c r="H146" s="19">
        <f t="shared" si="44"/>
        <v>8</v>
      </c>
      <c r="I146" s="20">
        <f t="shared" si="45"/>
        <v>0.25</v>
      </c>
      <c r="J146" s="21">
        <v>8</v>
      </c>
      <c r="K146" s="15">
        <f t="shared" si="46"/>
        <v>0</v>
      </c>
      <c r="L146" s="15">
        <f t="shared" si="47"/>
        <v>0</v>
      </c>
      <c r="M146" s="15">
        <f t="shared" si="48"/>
        <v>0</v>
      </c>
    </row>
    <row r="147" spans="1:13" ht="15.75" thickBot="1" x14ac:dyDescent="0.3">
      <c r="A147" s="27" t="s">
        <v>2</v>
      </c>
      <c r="B147" s="27">
        <v>342</v>
      </c>
      <c r="C147" s="27">
        <v>228</v>
      </c>
      <c r="D147" s="27">
        <v>570</v>
      </c>
      <c r="E147" s="28">
        <f t="shared" si="43"/>
        <v>0.4</v>
      </c>
      <c r="F147" s="27">
        <v>325</v>
      </c>
      <c r="G147" s="27">
        <v>252</v>
      </c>
      <c r="H147" s="27">
        <v>577</v>
      </c>
      <c r="I147" s="28">
        <f t="shared" si="45"/>
        <v>0.43674176776429807</v>
      </c>
      <c r="J147" s="29">
        <f t="shared" ref="J147" si="49">D147+H147</f>
        <v>1147</v>
      </c>
      <c r="K147" s="28">
        <f t="shared" si="46"/>
        <v>0.2981691368788143</v>
      </c>
      <c r="L147" s="28">
        <f t="shared" si="47"/>
        <v>0.19877942458587619</v>
      </c>
      <c r="M147" s="28">
        <f t="shared" si="48"/>
        <v>0.49694856146469052</v>
      </c>
    </row>
    <row r="148" spans="1:13" ht="15.75" thickTop="1" x14ac:dyDescent="0.25"/>
    <row r="153" spans="1:13" ht="15.75" customHeight="1" x14ac:dyDescent="0.25">
      <c r="A153" s="22" t="s">
        <v>49</v>
      </c>
      <c r="K153" s="104" t="s">
        <v>35</v>
      </c>
      <c r="L153" s="104"/>
      <c r="M153" s="104"/>
    </row>
    <row r="154" spans="1:13" x14ac:dyDescent="0.25">
      <c r="A154" s="105" t="s">
        <v>36</v>
      </c>
      <c r="B154" s="107" t="s">
        <v>37</v>
      </c>
      <c r="C154" s="107"/>
      <c r="D154" s="107"/>
      <c r="E154" s="107"/>
      <c r="F154" s="107" t="s">
        <v>16</v>
      </c>
      <c r="G154" s="107"/>
      <c r="H154" s="107"/>
      <c r="I154" s="107"/>
      <c r="J154" s="109" t="s">
        <v>38</v>
      </c>
      <c r="K154" s="104"/>
      <c r="L154" s="104"/>
      <c r="M154" s="104"/>
    </row>
    <row r="155" spans="1:13" ht="15.75" thickBot="1" x14ac:dyDescent="0.3">
      <c r="A155" s="106"/>
      <c r="B155" s="23" t="s">
        <v>18</v>
      </c>
      <c r="C155" s="23" t="s">
        <v>19</v>
      </c>
      <c r="D155" s="23" t="s">
        <v>2</v>
      </c>
      <c r="E155" s="23" t="s">
        <v>20</v>
      </c>
      <c r="F155" s="23" t="s">
        <v>18</v>
      </c>
      <c r="G155" s="23" t="s">
        <v>19</v>
      </c>
      <c r="H155" s="23" t="s">
        <v>2</v>
      </c>
      <c r="I155" s="23" t="s">
        <v>20</v>
      </c>
      <c r="J155" s="108"/>
      <c r="K155" s="23" t="s">
        <v>18</v>
      </c>
      <c r="L155" s="26" t="s">
        <v>19</v>
      </c>
      <c r="M155" s="23" t="s">
        <v>2</v>
      </c>
    </row>
    <row r="156" spans="1:13" ht="15.75" thickTop="1" x14ac:dyDescent="0.25">
      <c r="A156" s="12" t="s">
        <v>3</v>
      </c>
      <c r="B156" s="12">
        <v>18</v>
      </c>
      <c r="C156" s="12">
        <v>9</v>
      </c>
      <c r="D156" s="12">
        <v>27</v>
      </c>
      <c r="E156" s="13">
        <f>C156/D156</f>
        <v>0.33333333333333331</v>
      </c>
      <c r="F156" s="12">
        <v>5</v>
      </c>
      <c r="G156" s="12">
        <v>7</v>
      </c>
      <c r="H156" s="12">
        <f>SUM(F156:G156)</f>
        <v>12</v>
      </c>
      <c r="I156" s="13">
        <f>G156/H156</f>
        <v>0.58333333333333337</v>
      </c>
      <c r="J156" s="17">
        <f>D156+H156</f>
        <v>39</v>
      </c>
      <c r="K156" s="13">
        <f>B156/J156</f>
        <v>0.46153846153846156</v>
      </c>
      <c r="L156" s="13">
        <f>C156/J156</f>
        <v>0.23076923076923078</v>
      </c>
      <c r="M156" s="13">
        <f>D156/J156</f>
        <v>0.69230769230769229</v>
      </c>
    </row>
    <row r="157" spans="1:13" x14ac:dyDescent="0.25">
      <c r="A157" s="14" t="s">
        <v>4</v>
      </c>
      <c r="B157" s="14">
        <v>5</v>
      </c>
      <c r="C157" s="14"/>
      <c r="D157" s="14">
        <v>5</v>
      </c>
      <c r="E157" s="13">
        <f t="shared" ref="E157:E164" si="50">C157/D157</f>
        <v>0</v>
      </c>
      <c r="F157" s="14">
        <v>4</v>
      </c>
      <c r="G157" s="14">
        <v>5</v>
      </c>
      <c r="H157" s="14">
        <f t="shared" ref="H157:H166" si="51">SUM(F157:G157)</f>
        <v>9</v>
      </c>
      <c r="I157" s="13">
        <f t="shared" ref="I157:I166" si="52">G157/H157</f>
        <v>0.55555555555555558</v>
      </c>
      <c r="J157" s="18">
        <f t="shared" ref="J157:J166" si="53">D157+H157</f>
        <v>14</v>
      </c>
      <c r="K157" s="13">
        <f t="shared" ref="K157:K166" si="54">B157/J157</f>
        <v>0.35714285714285715</v>
      </c>
      <c r="L157" s="13">
        <f t="shared" ref="L157:L166" si="55">C157/J157</f>
        <v>0</v>
      </c>
      <c r="M157" s="13">
        <f t="shared" ref="M157:M166" si="56">D157/J157</f>
        <v>0.35714285714285715</v>
      </c>
    </row>
    <row r="158" spans="1:13" x14ac:dyDescent="0.25">
      <c r="A158" s="14" t="s">
        <v>5</v>
      </c>
      <c r="B158" s="14">
        <v>21</v>
      </c>
      <c r="C158" s="14">
        <v>2</v>
      </c>
      <c r="D158" s="14">
        <v>23</v>
      </c>
      <c r="E158" s="13">
        <f t="shared" si="50"/>
        <v>8.6956521739130432E-2</v>
      </c>
      <c r="F158" s="14">
        <v>92</v>
      </c>
      <c r="G158" s="14">
        <v>38</v>
      </c>
      <c r="H158" s="14">
        <f t="shared" si="51"/>
        <v>130</v>
      </c>
      <c r="I158" s="13">
        <f t="shared" si="52"/>
        <v>0.29230769230769232</v>
      </c>
      <c r="J158" s="18">
        <f t="shared" si="53"/>
        <v>153</v>
      </c>
      <c r="K158" s="13">
        <f t="shared" si="54"/>
        <v>0.13725490196078433</v>
      </c>
      <c r="L158" s="13">
        <f t="shared" si="55"/>
        <v>1.3071895424836602E-2</v>
      </c>
      <c r="M158" s="13">
        <f t="shared" si="56"/>
        <v>0.15032679738562091</v>
      </c>
    </row>
    <row r="159" spans="1:13" x14ac:dyDescent="0.25">
      <c r="A159" s="14" t="s">
        <v>39</v>
      </c>
      <c r="B159" s="14"/>
      <c r="C159" s="14"/>
      <c r="D159" s="14"/>
      <c r="E159" s="13"/>
      <c r="F159" s="14">
        <v>7</v>
      </c>
      <c r="G159" s="14">
        <v>2</v>
      </c>
      <c r="H159" s="14">
        <v>9</v>
      </c>
      <c r="I159" s="13">
        <f t="shared" si="52"/>
        <v>0.22222222222222221</v>
      </c>
      <c r="J159" s="18">
        <f t="shared" si="53"/>
        <v>9</v>
      </c>
      <c r="K159" s="13">
        <f t="shared" si="54"/>
        <v>0</v>
      </c>
      <c r="L159" s="13">
        <f t="shared" si="55"/>
        <v>0</v>
      </c>
      <c r="M159" s="13">
        <f t="shared" si="56"/>
        <v>0</v>
      </c>
    </row>
    <row r="160" spans="1:13" x14ac:dyDescent="0.25">
      <c r="A160" s="14" t="s">
        <v>6</v>
      </c>
      <c r="B160" s="14">
        <v>1</v>
      </c>
      <c r="C160" s="14">
        <v>6</v>
      </c>
      <c r="D160" s="14">
        <v>7</v>
      </c>
      <c r="E160" s="13">
        <f t="shared" si="50"/>
        <v>0.8571428571428571</v>
      </c>
      <c r="F160" s="14">
        <v>4</v>
      </c>
      <c r="G160" s="14">
        <v>7</v>
      </c>
      <c r="H160" s="14">
        <f t="shared" si="51"/>
        <v>11</v>
      </c>
      <c r="I160" s="13">
        <f t="shared" si="52"/>
        <v>0.63636363636363635</v>
      </c>
      <c r="J160" s="18">
        <f t="shared" si="53"/>
        <v>18</v>
      </c>
      <c r="K160" s="13">
        <f t="shared" si="54"/>
        <v>5.5555555555555552E-2</v>
      </c>
      <c r="L160" s="13">
        <f t="shared" si="55"/>
        <v>0.33333333333333331</v>
      </c>
      <c r="M160" s="13">
        <f t="shared" si="56"/>
        <v>0.3888888888888889</v>
      </c>
    </row>
    <row r="161" spans="1:13" x14ac:dyDescent="0.25">
      <c r="A161" s="14" t="s">
        <v>8</v>
      </c>
      <c r="B161" s="14">
        <v>80</v>
      </c>
      <c r="C161" s="14">
        <v>100</v>
      </c>
      <c r="D161" s="14">
        <v>180</v>
      </c>
      <c r="E161" s="13">
        <f t="shared" si="50"/>
        <v>0.55555555555555558</v>
      </c>
      <c r="F161" s="14">
        <v>36</v>
      </c>
      <c r="G161" s="14">
        <v>39</v>
      </c>
      <c r="H161" s="14">
        <f t="shared" si="51"/>
        <v>75</v>
      </c>
      <c r="I161" s="13">
        <f t="shared" si="52"/>
        <v>0.52</v>
      </c>
      <c r="J161" s="18">
        <f t="shared" si="53"/>
        <v>255</v>
      </c>
      <c r="K161" s="13">
        <f t="shared" si="54"/>
        <v>0.31372549019607843</v>
      </c>
      <c r="L161" s="13">
        <f t="shared" si="55"/>
        <v>0.39215686274509803</v>
      </c>
      <c r="M161" s="13">
        <f t="shared" si="56"/>
        <v>0.70588235294117652</v>
      </c>
    </row>
    <row r="162" spans="1:13" x14ac:dyDescent="0.25">
      <c r="A162" s="14" t="s">
        <v>9</v>
      </c>
      <c r="B162" s="14">
        <v>4</v>
      </c>
      <c r="C162" s="14">
        <v>1</v>
      </c>
      <c r="D162" s="14">
        <v>5</v>
      </c>
      <c r="E162" s="13">
        <f t="shared" si="50"/>
        <v>0.2</v>
      </c>
      <c r="F162" s="14">
        <v>1</v>
      </c>
      <c r="G162" s="14">
        <v>1</v>
      </c>
      <c r="H162" s="14">
        <f t="shared" si="51"/>
        <v>2</v>
      </c>
      <c r="I162" s="13">
        <f t="shared" si="52"/>
        <v>0.5</v>
      </c>
      <c r="J162" s="18">
        <f t="shared" si="53"/>
        <v>7</v>
      </c>
      <c r="K162" s="13">
        <f t="shared" si="54"/>
        <v>0.5714285714285714</v>
      </c>
      <c r="L162" s="13">
        <f t="shared" si="55"/>
        <v>0.14285714285714285</v>
      </c>
      <c r="M162" s="13">
        <f t="shared" si="56"/>
        <v>0.7142857142857143</v>
      </c>
    </row>
    <row r="163" spans="1:13" x14ac:dyDescent="0.25">
      <c r="A163" s="14" t="s">
        <v>10</v>
      </c>
      <c r="B163" s="14">
        <v>167</v>
      </c>
      <c r="C163" s="14">
        <v>77</v>
      </c>
      <c r="D163" s="14">
        <v>244</v>
      </c>
      <c r="E163" s="13">
        <f t="shared" si="50"/>
        <v>0.3155737704918033</v>
      </c>
      <c r="F163" s="14">
        <v>168</v>
      </c>
      <c r="G163" s="14">
        <v>143</v>
      </c>
      <c r="H163" s="14">
        <f t="shared" si="51"/>
        <v>311</v>
      </c>
      <c r="I163" s="13">
        <f t="shared" si="52"/>
        <v>0.45980707395498394</v>
      </c>
      <c r="J163" s="18">
        <f t="shared" si="53"/>
        <v>555</v>
      </c>
      <c r="K163" s="13">
        <f t="shared" si="54"/>
        <v>0.30090090090090088</v>
      </c>
      <c r="L163" s="13">
        <f t="shared" si="55"/>
        <v>0.13873873873873874</v>
      </c>
      <c r="M163" s="13">
        <f t="shared" si="56"/>
        <v>0.43963963963963965</v>
      </c>
    </row>
    <row r="164" spans="1:13" x14ac:dyDescent="0.25">
      <c r="A164" s="14" t="s">
        <v>11</v>
      </c>
      <c r="B164" s="14">
        <v>37</v>
      </c>
      <c r="C164" s="14">
        <v>11</v>
      </c>
      <c r="D164" s="14">
        <v>48</v>
      </c>
      <c r="E164" s="13">
        <f t="shared" si="50"/>
        <v>0.22916666666666666</v>
      </c>
      <c r="F164" s="14">
        <v>21</v>
      </c>
      <c r="G164" s="14">
        <v>24</v>
      </c>
      <c r="H164" s="14">
        <f t="shared" si="51"/>
        <v>45</v>
      </c>
      <c r="I164" s="13">
        <f t="shared" si="52"/>
        <v>0.53333333333333333</v>
      </c>
      <c r="J164" s="18">
        <f t="shared" si="53"/>
        <v>93</v>
      </c>
      <c r="K164" s="13">
        <f t="shared" si="54"/>
        <v>0.39784946236559138</v>
      </c>
      <c r="L164" s="13">
        <f t="shared" si="55"/>
        <v>0.11827956989247312</v>
      </c>
      <c r="M164" s="13">
        <f t="shared" si="56"/>
        <v>0.5161290322580645</v>
      </c>
    </row>
    <row r="165" spans="1:13" x14ac:dyDescent="0.25">
      <c r="A165" s="14" t="s">
        <v>34</v>
      </c>
      <c r="B165" s="14"/>
      <c r="C165" s="14"/>
      <c r="D165" s="14"/>
      <c r="E165" s="13"/>
      <c r="F165" s="14">
        <v>1</v>
      </c>
      <c r="G165" s="14">
        <v>1</v>
      </c>
      <c r="H165" s="14">
        <f t="shared" si="51"/>
        <v>2</v>
      </c>
      <c r="I165" s="13">
        <f t="shared" si="52"/>
        <v>0.5</v>
      </c>
      <c r="J165" s="18">
        <f t="shared" si="53"/>
        <v>2</v>
      </c>
      <c r="K165" s="13">
        <f t="shared" si="54"/>
        <v>0</v>
      </c>
      <c r="L165" s="13">
        <f t="shared" si="55"/>
        <v>0</v>
      </c>
      <c r="M165" s="13">
        <f t="shared" si="56"/>
        <v>0</v>
      </c>
    </row>
    <row r="166" spans="1:13" ht="15.75" thickBot="1" x14ac:dyDescent="0.3">
      <c r="A166" s="27" t="s">
        <v>2</v>
      </c>
      <c r="B166" s="27">
        <v>333</v>
      </c>
      <c r="C166" s="27">
        <v>206</v>
      </c>
      <c r="D166" s="27">
        <v>539</v>
      </c>
      <c r="E166" s="28">
        <f>C166/D166</f>
        <v>0.38218923933209648</v>
      </c>
      <c r="F166" s="27">
        <v>339</v>
      </c>
      <c r="G166" s="27">
        <f>SUM(G156:G165)</f>
        <v>267</v>
      </c>
      <c r="H166" s="27">
        <f t="shared" si="51"/>
        <v>606</v>
      </c>
      <c r="I166" s="28">
        <f t="shared" si="52"/>
        <v>0.4405940594059406</v>
      </c>
      <c r="J166" s="29">
        <f t="shared" si="53"/>
        <v>1145</v>
      </c>
      <c r="K166" s="28">
        <f t="shared" si="54"/>
        <v>0.29082969432314409</v>
      </c>
      <c r="L166" s="28">
        <f t="shared" si="55"/>
        <v>0.1799126637554585</v>
      </c>
      <c r="M166" s="28">
        <f t="shared" si="56"/>
        <v>0.4707423580786026</v>
      </c>
    </row>
    <row r="167" spans="1:13" ht="15.75" thickTop="1" x14ac:dyDescent="0.25"/>
  </sheetData>
  <mergeCells count="41">
    <mergeCell ref="A25:A26"/>
    <mergeCell ref="B25:E25"/>
    <mergeCell ref="F25:I25"/>
    <mergeCell ref="J25:L25"/>
    <mergeCell ref="A46:A47"/>
    <mergeCell ref="B46:E46"/>
    <mergeCell ref="F46:I46"/>
    <mergeCell ref="K46:M46"/>
    <mergeCell ref="A62:A63"/>
    <mergeCell ref="B62:E62"/>
    <mergeCell ref="F62:I62"/>
    <mergeCell ref="J62:L62"/>
    <mergeCell ref="A95:A96"/>
    <mergeCell ref="B95:E95"/>
    <mergeCell ref="F95:I95"/>
    <mergeCell ref="J95:L95"/>
    <mergeCell ref="K79:M80"/>
    <mergeCell ref="A80:A81"/>
    <mergeCell ref="B80:E80"/>
    <mergeCell ref="F80:I80"/>
    <mergeCell ref="J80:J81"/>
    <mergeCell ref="K153:M154"/>
    <mergeCell ref="K112:M113"/>
    <mergeCell ref="A113:A114"/>
    <mergeCell ref="B113:E113"/>
    <mergeCell ref="F113:I113"/>
    <mergeCell ref="J113:J114"/>
    <mergeCell ref="A154:A155"/>
    <mergeCell ref="B154:E154"/>
    <mergeCell ref="F154:I154"/>
    <mergeCell ref="J154:J155"/>
    <mergeCell ref="K135:M136"/>
    <mergeCell ref="A136:A137"/>
    <mergeCell ref="B136:E136"/>
    <mergeCell ref="F136:I136"/>
    <mergeCell ref="J136:J137"/>
    <mergeCell ref="A9:A10"/>
    <mergeCell ref="B9:E9"/>
    <mergeCell ref="F9:I9"/>
    <mergeCell ref="K9:M9"/>
    <mergeCell ref="U1:X1"/>
  </mergeCells>
  <pageMargins left="0.7" right="0.7" top="0.75" bottom="0.75" header="0.3" footer="0.3"/>
  <pageSetup paperSize="9" orientation="portrait" r:id="rId1"/>
  <ignoredErrors>
    <ignoredError sqref="H88" formulaRange="1"/>
    <ignoredError sqref="E92 E106 E72 E58 E21 E3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FBCE-E9B1-47B7-889D-FDC5C9147AF8}">
  <dimension ref="A1:IT35"/>
  <sheetViews>
    <sheetView workbookViewId="0">
      <selection activeCell="F20" sqref="F20"/>
    </sheetView>
  </sheetViews>
  <sheetFormatPr baseColWidth="10" defaultRowHeight="15" x14ac:dyDescent="0.25"/>
  <cols>
    <col min="1" max="1" width="36.42578125" customWidth="1"/>
  </cols>
  <sheetData>
    <row r="1" spans="1:254" s="6" customFormat="1" ht="59.25" customHeight="1" thickBot="1" x14ac:dyDescent="0.25">
      <c r="A1" s="1"/>
      <c r="B1" s="2"/>
      <c r="C1" s="2"/>
      <c r="D1" s="3"/>
      <c r="E1" s="4"/>
      <c r="F1" s="4"/>
      <c r="G1" s="4"/>
      <c r="H1" s="4"/>
      <c r="I1" s="2"/>
      <c r="J1" s="2"/>
      <c r="K1" s="2"/>
      <c r="L1" s="2"/>
      <c r="M1" s="2"/>
      <c r="N1" s="4"/>
      <c r="O1" s="92" t="s">
        <v>0</v>
      </c>
      <c r="P1" s="92"/>
      <c r="Q1" s="92"/>
      <c r="R1" s="92"/>
      <c r="S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10" customFormat="1" x14ac:dyDescent="0.25">
      <c r="A2"/>
    </row>
    <row r="3" spans="1:254" s="10" customFormat="1" ht="34.5" customHeight="1" x14ac:dyDescent="0.2">
      <c r="A3" s="31" t="s">
        <v>58</v>
      </c>
      <c r="C3" s="11"/>
      <c r="D3" s="11"/>
    </row>
    <row r="4" spans="1:254" x14ac:dyDescent="0.25">
      <c r="A4" t="s">
        <v>1</v>
      </c>
    </row>
    <row r="5" spans="1:254" x14ac:dyDescent="0.25">
      <c r="A5" t="s">
        <v>88</v>
      </c>
    </row>
    <row r="10" spans="1:254" x14ac:dyDescent="0.25">
      <c r="A10" t="s">
        <v>53</v>
      </c>
      <c r="B10" s="33" t="s">
        <v>54</v>
      </c>
      <c r="C10" s="33" t="s">
        <v>55</v>
      </c>
      <c r="D10" s="33" t="s">
        <v>56</v>
      </c>
      <c r="E10" s="33" t="s">
        <v>60</v>
      </c>
      <c r="F10" t="s">
        <v>76</v>
      </c>
      <c r="G10" t="s">
        <v>90</v>
      </c>
    </row>
    <row r="11" spans="1:254" x14ac:dyDescent="0.25">
      <c r="A11" t="s">
        <v>27</v>
      </c>
      <c r="B11">
        <v>17</v>
      </c>
      <c r="C11">
        <v>15</v>
      </c>
      <c r="D11">
        <v>18</v>
      </c>
      <c r="E11">
        <v>20</v>
      </c>
      <c r="F11">
        <v>23</v>
      </c>
      <c r="G11">
        <v>28</v>
      </c>
    </row>
    <row r="12" spans="1:254" x14ac:dyDescent="0.25">
      <c r="A12" t="s">
        <v>28</v>
      </c>
      <c r="B12">
        <v>33</v>
      </c>
      <c r="C12">
        <v>36</v>
      </c>
      <c r="D12">
        <v>44</v>
      </c>
      <c r="E12">
        <v>45</v>
      </c>
      <c r="F12">
        <v>37</v>
      </c>
      <c r="G12">
        <v>42</v>
      </c>
    </row>
    <row r="13" spans="1:254" x14ac:dyDescent="0.25">
      <c r="A13" t="s">
        <v>29</v>
      </c>
      <c r="B13">
        <v>2</v>
      </c>
      <c r="C13">
        <v>6</v>
      </c>
      <c r="D13">
        <v>8</v>
      </c>
      <c r="E13">
        <v>3</v>
      </c>
      <c r="F13">
        <v>5</v>
      </c>
      <c r="G13">
        <v>9</v>
      </c>
    </row>
    <row r="14" spans="1:254" x14ac:dyDescent="0.25">
      <c r="A14" t="s">
        <v>30</v>
      </c>
      <c r="B14">
        <v>32</v>
      </c>
      <c r="C14">
        <v>35</v>
      </c>
      <c r="D14">
        <v>34</v>
      </c>
      <c r="E14">
        <v>57</v>
      </c>
      <c r="F14">
        <v>43</v>
      </c>
      <c r="G14">
        <v>53</v>
      </c>
    </row>
    <row r="15" spans="1:254" x14ac:dyDescent="0.25">
      <c r="A15" t="s">
        <v>31</v>
      </c>
      <c r="B15">
        <v>34</v>
      </c>
      <c r="C15">
        <v>33</v>
      </c>
      <c r="D15">
        <v>41</v>
      </c>
      <c r="E15">
        <v>50</v>
      </c>
      <c r="F15">
        <v>29</v>
      </c>
      <c r="G15">
        <v>44</v>
      </c>
    </row>
    <row r="28" spans="1:7" x14ac:dyDescent="0.25">
      <c r="A28" t="s">
        <v>57</v>
      </c>
      <c r="B28" s="33" t="s">
        <v>54</v>
      </c>
      <c r="C28" s="33" t="s">
        <v>55</v>
      </c>
      <c r="D28" s="33" t="s">
        <v>56</v>
      </c>
      <c r="E28" s="33" t="s">
        <v>60</v>
      </c>
      <c r="F28" t="s">
        <v>76</v>
      </c>
      <c r="G28" t="s">
        <v>90</v>
      </c>
    </row>
    <row r="29" spans="1:7" x14ac:dyDescent="0.25">
      <c r="A29" t="s">
        <v>4</v>
      </c>
      <c r="B29">
        <v>2</v>
      </c>
      <c r="C29">
        <v>0</v>
      </c>
      <c r="D29">
        <v>1</v>
      </c>
      <c r="E29">
        <v>0</v>
      </c>
      <c r="F29">
        <v>1</v>
      </c>
      <c r="G29">
        <v>1</v>
      </c>
    </row>
    <row r="30" spans="1:7" x14ac:dyDescent="0.25">
      <c r="A30" t="s">
        <v>5</v>
      </c>
      <c r="B30">
        <v>20</v>
      </c>
      <c r="C30">
        <v>23</v>
      </c>
      <c r="D30">
        <v>22</v>
      </c>
      <c r="E30">
        <v>36</v>
      </c>
      <c r="F30">
        <v>21</v>
      </c>
      <c r="G30">
        <v>51</v>
      </c>
    </row>
    <row r="31" spans="1:7" x14ac:dyDescent="0.25">
      <c r="A31" t="s">
        <v>8</v>
      </c>
      <c r="B31">
        <v>32</v>
      </c>
      <c r="C31">
        <v>34</v>
      </c>
      <c r="D31">
        <v>31</v>
      </c>
      <c r="E31">
        <v>30</v>
      </c>
      <c r="F31">
        <v>19</v>
      </c>
      <c r="G31">
        <v>18</v>
      </c>
    </row>
    <row r="32" spans="1:7" x14ac:dyDescent="0.25">
      <c r="A32" t="s">
        <v>80</v>
      </c>
      <c r="F32">
        <v>1</v>
      </c>
    </row>
    <row r="33" spans="1:7" x14ac:dyDescent="0.25">
      <c r="A33" t="s">
        <v>9</v>
      </c>
      <c r="B33">
        <v>5</v>
      </c>
      <c r="C33">
        <v>0</v>
      </c>
      <c r="D33">
        <v>0</v>
      </c>
      <c r="E33">
        <v>0</v>
      </c>
      <c r="F33">
        <v>0</v>
      </c>
    </row>
    <row r="34" spans="1:7" x14ac:dyDescent="0.25">
      <c r="A34" t="s">
        <v>10</v>
      </c>
      <c r="B34">
        <v>59</v>
      </c>
      <c r="C34">
        <v>68</v>
      </c>
      <c r="D34">
        <v>91</v>
      </c>
      <c r="E34">
        <v>76</v>
      </c>
      <c r="F34">
        <v>77</v>
      </c>
      <c r="G34">
        <v>77</v>
      </c>
    </row>
    <row r="35" spans="1:7" x14ac:dyDescent="0.25">
      <c r="A35" t="s">
        <v>62</v>
      </c>
      <c r="B35">
        <v>0</v>
      </c>
      <c r="C35">
        <v>0</v>
      </c>
      <c r="D35">
        <v>0</v>
      </c>
      <c r="E35">
        <v>33</v>
      </c>
      <c r="F35">
        <v>18</v>
      </c>
      <c r="G35">
        <v>29</v>
      </c>
    </row>
  </sheetData>
  <mergeCells count="1">
    <mergeCell ref="O1:R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PDI_SEXENIOS</vt:lpstr>
      <vt:lpstr>PDI_DOUTOR</vt:lpstr>
      <vt:lpstr>Sexenios_Evolución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2022-06-17T07:02:05Z</dcterms:created>
  <dcterms:modified xsi:type="dcterms:W3CDTF">2025-02-27T10:00:07Z</dcterms:modified>
</cp:coreProperties>
</file>