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monica.zas.varela\Desktop\"/>
    </mc:Choice>
  </mc:AlternateContent>
  <xr:revisionPtr revIDLastSave="0" documentId="13_ncr:1_{6CC28B43-B06F-4360-9039-E66ACE67B7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_Desglose por colectivo" sheetId="2" r:id="rId1"/>
    <sheet name="2023_matrícula cursos+exame" sheetId="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4" l="1"/>
  <c r="B14" i="4"/>
  <c r="H9" i="4"/>
  <c r="H10" i="4"/>
  <c r="H11" i="4"/>
  <c r="H12" i="4"/>
  <c r="F13" i="4"/>
  <c r="G13" i="4"/>
  <c r="H13" i="4"/>
  <c r="C39" i="2" l="1"/>
  <c r="B39" i="2"/>
  <c r="D38" i="2"/>
  <c r="D37" i="2"/>
  <c r="D36" i="2"/>
  <c r="B30" i="2"/>
  <c r="C30" i="2"/>
  <c r="D30" i="2"/>
  <c r="E30" i="2"/>
  <c r="E31" i="2"/>
  <c r="D18" i="2"/>
  <c r="C18" i="2"/>
  <c r="B18" i="2"/>
  <c r="F16" i="2"/>
  <c r="F18" i="2" s="1"/>
  <c r="E15" i="2"/>
  <c r="E14" i="2"/>
  <c r="E13" i="2"/>
  <c r="E12" i="2"/>
  <c r="E11" i="2"/>
  <c r="E10" i="2"/>
  <c r="D39" i="2" l="1"/>
  <c r="E18" i="2"/>
  <c r="F19" i="2" s="1"/>
</calcChain>
</file>

<file path=xl/sharedStrings.xml><?xml version="1.0" encoding="utf-8"?>
<sst xmlns="http://schemas.openxmlformats.org/spreadsheetml/2006/main" count="99" uniqueCount="66">
  <si>
    <t>Inglés</t>
  </si>
  <si>
    <t>Discurso Oral Inglés en Foros-Cintexc</t>
  </si>
  <si>
    <t>Inglés-Doctic, sesión formativa</t>
  </si>
  <si>
    <t>Sección de avaliación de guías docentes en Inglés</t>
  </si>
  <si>
    <t>Inglés One to One</t>
  </si>
  <si>
    <t>Curso de Preparación do DELE A2</t>
  </si>
  <si>
    <t>TOTAL</t>
  </si>
  <si>
    <t>EXAMES DO CdL-UVIGO</t>
  </si>
  <si>
    <t xml:space="preserve">CertAcles - Inglés </t>
  </si>
  <si>
    <t xml:space="preserve">Exame propio CdL-Inglés </t>
  </si>
  <si>
    <t>Exames propios CdL- Español</t>
  </si>
  <si>
    <t>Exame propio CdL-Alemán</t>
  </si>
  <si>
    <t>EXAMES HELA DE PROFESORADO DA UVIGO</t>
  </si>
  <si>
    <t>Nº de convocatorias realizadas</t>
  </si>
  <si>
    <t>Nº de exames realizados</t>
  </si>
  <si>
    <t>EXAMES DELE-2023</t>
  </si>
  <si>
    <t>EXAMES TOEFL-2023</t>
  </si>
  <si>
    <t>EXAMES HELA-OUTRAS UNIVERSIDADES-2023</t>
  </si>
  <si>
    <t>Nº de convocatorias realizadas Univ. de Granada</t>
  </si>
  <si>
    <t>Español</t>
  </si>
  <si>
    <t>Alemán</t>
  </si>
  <si>
    <t>Total Comunidade Universitaria</t>
  </si>
  <si>
    <t>PAS</t>
  </si>
  <si>
    <t>PDI</t>
  </si>
  <si>
    <t>Estudantes</t>
  </si>
  <si>
    <t>Público xeral</t>
  </si>
  <si>
    <t>Outros</t>
  </si>
  <si>
    <t>Comunidade Universitaria</t>
  </si>
  <si>
    <t>Homes</t>
  </si>
  <si>
    <t>Mulleres</t>
  </si>
  <si>
    <t>Fonte: Centro de linguas</t>
  </si>
  <si>
    <t>Unidade de Análises e Programas</t>
  </si>
  <si>
    <t>2023_Cursos de idiomas_Desglose por colectivo</t>
  </si>
  <si>
    <t>Data actualización: abril 2024</t>
  </si>
  <si>
    <t>Alumnado participante nos cursos cuadrimestrais e de verán por colectivo e idioma</t>
  </si>
  <si>
    <t>Colectivo</t>
  </si>
  <si>
    <t>Persoal Intercambio Alleo</t>
  </si>
  <si>
    <t>Persoal Intercambio Propio</t>
  </si>
  <si>
    <t>Familiar membros Comunidade Universitaria</t>
  </si>
  <si>
    <t>Total Com. Univ. + externos</t>
  </si>
  <si>
    <t>Outros externos</t>
  </si>
  <si>
    <t>Total</t>
  </si>
  <si>
    <t>Exames por colectivo e idioma</t>
  </si>
  <si>
    <t>Desglose por idioma e sexo*</t>
  </si>
  <si>
    <t>Español para estranxeiros</t>
  </si>
  <si>
    <t>* Non se dispón deste dato para a totalidade do alumnado</t>
  </si>
  <si>
    <t>Alumnado por cursos/lingua</t>
  </si>
  <si>
    <t>2022</t>
  </si>
  <si>
    <t>Cursos específicos para a UVigo*</t>
  </si>
  <si>
    <t>2023</t>
  </si>
  <si>
    <t>*Cursos específicos para a Uvigo</t>
  </si>
  <si>
    <t>Inglés proxectos Internacionais</t>
  </si>
  <si>
    <t>Curso de Inglés para persoal ORI (I y II)</t>
  </si>
  <si>
    <t>Alumnado de cursos</t>
  </si>
  <si>
    <t>Matrícula libre</t>
  </si>
  <si>
    <t>Evolución da matrícula</t>
  </si>
  <si>
    <t>2014</t>
  </si>
  <si>
    <t>2015</t>
  </si>
  <si>
    <t>2016</t>
  </si>
  <si>
    <t>2017</t>
  </si>
  <si>
    <t>2018</t>
  </si>
  <si>
    <t>2019</t>
  </si>
  <si>
    <t>2020</t>
  </si>
  <si>
    <t>2021</t>
  </si>
  <si>
    <t>Alumnado regular</t>
  </si>
  <si>
    <t>Alumnado de acceso libre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</si>
</sst>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2"/>
      <color theme="0"/>
      <name val="Calibri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</cellStyleXfs>
  <cellXfs count="59">
    <xf numFmtId="0" fontId="0" fillId="0" borderId="0" xfId="0"/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7" fillId="0" borderId="1" xfId="0" applyFont="1" applyBorder="1" applyProtection="1">
      <protection locked="0"/>
    </xf>
    <xf numFmtId="0" fontId="8" fillId="0" borderId="1" xfId="1" applyFont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0" fontId="7" fillId="0" borderId="0" xfId="1" applyFont="1" applyAlignment="1">
      <alignment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 applyProtection="1">
      <protection locked="0"/>
    </xf>
    <xf numFmtId="0" fontId="9" fillId="0" borderId="0" xfId="0" applyFont="1"/>
    <xf numFmtId="0" fontId="5" fillId="0" borderId="0" xfId="0" applyFont="1"/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5" fillId="0" borderId="0" xfId="0" applyFont="1" applyBorder="1"/>
    <xf numFmtId="0" fontId="11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7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/>
    <xf numFmtId="0" fontId="9" fillId="0" borderId="0" xfId="0" applyFont="1" applyFill="1"/>
    <xf numFmtId="0" fontId="13" fillId="0" borderId="0" xfId="0" applyFont="1"/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4" fillId="0" borderId="0" xfId="0" applyFont="1"/>
    <xf numFmtId="0" fontId="14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top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0" fontId="14" fillId="0" borderId="0" xfId="0" applyFont="1" applyFill="1"/>
    <xf numFmtId="0" fontId="14" fillId="0" borderId="0" xfId="0" applyFont="1" applyFill="1" applyAlignment="1">
      <alignment horizontal="right"/>
    </xf>
    <xf numFmtId="0" fontId="2" fillId="0" borderId="0" xfId="3" applyFont="1" applyFill="1" applyBorder="1" applyAlignment="1">
      <alignment vertical="center" wrapText="1"/>
    </xf>
    <xf numFmtId="0" fontId="2" fillId="0" borderId="0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0" fontId="1" fillId="0" borderId="0" xfId="4" applyFill="1" applyBorder="1" applyAlignment="1">
      <alignment horizontal="left" vertical="center"/>
    </xf>
    <xf numFmtId="0" fontId="1" fillId="0" borderId="0" xfId="4" applyFill="1" applyBorder="1" applyAlignment="1">
      <alignment horizontal="right" vertical="center" wrapText="1"/>
    </xf>
    <xf numFmtId="0" fontId="1" fillId="0" borderId="0" xfId="4" applyFill="1" applyBorder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2" fillId="3" borderId="0" xfId="3" applyFont="1" applyBorder="1" applyAlignment="1">
      <alignment vertical="center" wrapText="1"/>
    </xf>
    <xf numFmtId="0" fontId="2" fillId="3" borderId="0" xfId="3" applyFont="1" applyBorder="1" applyAlignment="1">
      <alignment horizontal="right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7" fillId="0" borderId="0" xfId="0" applyFont="1" applyFill="1" applyProtection="1">
      <protection locked="0"/>
    </xf>
  </cellXfs>
  <cellStyles count="5">
    <cellStyle name="20% - Énfasis1" xfId="4" builtinId="30"/>
    <cellStyle name="Énfasis1" xfId="3" builtinId="29"/>
    <cellStyle name="Normal" xfId="0" builtinId="0"/>
    <cellStyle name="Normal 2" xfId="2" xr:uid="{00000000-0005-0000-0000-000001000000}"/>
    <cellStyle name="Normal 2 3" xfId="1" xr:uid="{00000000-0005-0000-0000-000002000000}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95BF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da matrícula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'2023_matrícula cursos+exame'!$J$9</c:f>
              <c:strCache>
                <c:ptCount val="1"/>
                <c:pt idx="0">
                  <c:v>Alumnado regular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'2023_matrícula cursos+exame'!$K$8:$T$8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'2023_matrícula cursos+exame'!$K$9:$T$9</c:f>
              <c:numCache>
                <c:formatCode>General</c:formatCode>
                <c:ptCount val="10"/>
                <c:pt idx="0">
                  <c:v>2659</c:v>
                </c:pt>
                <c:pt idx="1">
                  <c:v>2071</c:v>
                </c:pt>
                <c:pt idx="2">
                  <c:v>1843</c:v>
                </c:pt>
                <c:pt idx="3">
                  <c:v>1602</c:v>
                </c:pt>
                <c:pt idx="4">
                  <c:v>1471</c:v>
                </c:pt>
                <c:pt idx="5">
                  <c:v>1292</c:v>
                </c:pt>
                <c:pt idx="6">
                  <c:v>983</c:v>
                </c:pt>
                <c:pt idx="7">
                  <c:v>998</c:v>
                </c:pt>
                <c:pt idx="8">
                  <c:v>911</c:v>
                </c:pt>
                <c:pt idx="9">
                  <c:v>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2-466B-BD63-F468AD7E79A0}"/>
            </c:ext>
          </c:extLst>
        </c:ser>
        <c:ser>
          <c:idx val="1"/>
          <c:order val="1"/>
          <c:tx>
            <c:strRef>
              <c:f>'2023_matrícula cursos+exame'!$J$10</c:f>
              <c:strCache>
                <c:ptCount val="1"/>
                <c:pt idx="0">
                  <c:v>Alumnado de acceso libre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'2023_matrícula cursos+exame'!$K$8:$T$8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'2023_matrícula cursos+exame'!$K$10:$T$10</c:f>
              <c:numCache>
                <c:formatCode>General</c:formatCode>
                <c:ptCount val="10"/>
                <c:pt idx="0">
                  <c:v>632</c:v>
                </c:pt>
                <c:pt idx="1">
                  <c:v>565</c:v>
                </c:pt>
                <c:pt idx="2">
                  <c:v>562</c:v>
                </c:pt>
                <c:pt idx="3">
                  <c:v>596</c:v>
                </c:pt>
                <c:pt idx="4">
                  <c:v>515</c:v>
                </c:pt>
                <c:pt idx="5">
                  <c:v>485</c:v>
                </c:pt>
                <c:pt idx="6">
                  <c:v>342</c:v>
                </c:pt>
                <c:pt idx="7">
                  <c:v>608</c:v>
                </c:pt>
                <c:pt idx="8">
                  <c:v>498</c:v>
                </c:pt>
                <c:pt idx="9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2-466B-BD63-F468AD7E79A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7113231"/>
        <c:axId val="637107951"/>
      </c:lineChart>
      <c:catAx>
        <c:axId val="637113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7107951"/>
        <c:crosses val="autoZero"/>
        <c:auto val="1"/>
        <c:lblAlgn val="ctr"/>
        <c:lblOffset val="100"/>
        <c:noMultiLvlLbl val="0"/>
      </c:catAx>
      <c:valAx>
        <c:axId val="6371079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37113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1</xdr:col>
      <xdr:colOff>66675</xdr:colOff>
      <xdr:row>0</xdr:row>
      <xdr:rowOff>619124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5725CA30-13BA-46C9-8074-38EE5A6F1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28194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1</xdr:col>
      <xdr:colOff>9525</xdr:colOff>
      <xdr:row>0</xdr:row>
      <xdr:rowOff>619124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849E66F-D85F-47B8-9CDA-3FF5B7AFF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31623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752475</xdr:colOff>
      <xdr:row>12</xdr:row>
      <xdr:rowOff>0</xdr:rowOff>
    </xdr:from>
    <xdr:to>
      <xdr:col>18</xdr:col>
      <xdr:colOff>666750</xdr:colOff>
      <xdr:row>29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D601D8B-1483-44AB-9AE9-8A9485B3E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Indicadores%20acad&#233;micos\T&#237;tulos%20propios%20e%20formaci&#243;n%20complementaria\2022_Cursos%20de%20idiomas.xlsx" TargetMode="External"/><Relationship Id="rId1" Type="http://schemas.openxmlformats.org/officeDocument/2006/relationships/externalLinkPath" Target="file:///\\ficheros.rectorado.uvigo.es\comun\Unidade%20de%20Estudos%20e%20Programas\PUBLICACI&#211;NS%20PORTAL%20E%20UVIGO%20EN%20CIFRAS\UVIGO%20DAT\UVIGODAT_Indicadores%20acad&#233;micos\T&#237;tulos%20propios%20e%20formaci&#243;n%20complementaria\2022_Cursos%20de%20idio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_matrícula cursos+exame"/>
      <sheetName val="2022_Desglose por colectivo"/>
    </sheetNames>
    <sheetDataSet>
      <sheetData sheetId="0">
        <row r="9">
          <cell r="J9" t="str">
            <v>2014</v>
          </cell>
          <cell r="K9" t="str">
            <v>2015</v>
          </cell>
          <cell r="L9" t="str">
            <v>2016</v>
          </cell>
          <cell r="M9" t="str">
            <v>2017</v>
          </cell>
          <cell r="N9" t="str">
            <v>2018</v>
          </cell>
          <cell r="O9" t="str">
            <v>2019</v>
          </cell>
          <cell r="P9" t="str">
            <v>2020</v>
          </cell>
          <cell r="Q9" t="str">
            <v>2021</v>
          </cell>
          <cell r="R9" t="str">
            <v>2022</v>
          </cell>
        </row>
        <row r="10">
          <cell r="I10" t="str">
            <v>Alumnado regular</v>
          </cell>
          <cell r="J10">
            <v>2659</v>
          </cell>
          <cell r="K10">
            <v>2071</v>
          </cell>
          <cell r="L10">
            <v>1843</v>
          </cell>
          <cell r="M10">
            <v>1602</v>
          </cell>
          <cell r="N10">
            <v>1471</v>
          </cell>
          <cell r="O10">
            <v>1292</v>
          </cell>
          <cell r="P10">
            <v>983</v>
          </cell>
          <cell r="Q10">
            <v>998</v>
          </cell>
          <cell r="R10">
            <v>911</v>
          </cell>
        </row>
        <row r="11">
          <cell r="I11" t="str">
            <v>Alumnado de acceso libre</v>
          </cell>
          <cell r="J11">
            <v>632</v>
          </cell>
          <cell r="K11">
            <v>565</v>
          </cell>
          <cell r="L11">
            <v>562</v>
          </cell>
          <cell r="M11">
            <v>596</v>
          </cell>
          <cell r="N11">
            <v>515</v>
          </cell>
          <cell r="O11">
            <v>485</v>
          </cell>
          <cell r="P11">
            <v>342</v>
          </cell>
          <cell r="Q11">
            <v>608</v>
          </cell>
          <cell r="R11">
            <v>498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B24392-3850-455C-AEC7-E4CF5B74BE9C}" name="Tabla1" displayName="Tabla1" ref="A9:F19" totalsRowShown="0" headerRowDxfId="35" dataDxfId="36">
  <autoFilter ref="A9:F19" xr:uid="{CBB24392-3850-455C-AEC7-E4CF5B74BE9C}"/>
  <tableColumns count="6">
    <tableColumn id="1" xr3:uid="{8B41213F-9861-4E1D-8C92-099FB7669F96}" name="Colectivo" dataDxfId="42"/>
    <tableColumn id="2" xr3:uid="{A017A8B0-7966-438A-85F9-273DCB4C8E61}" name="Español" dataDxfId="41"/>
    <tableColumn id="3" xr3:uid="{29B8CBFD-3DE2-4B4F-ABA9-DE8F7EE01C02}" name="Inglés" dataDxfId="40"/>
    <tableColumn id="4" xr3:uid="{A81CB104-64FA-4294-89C0-00446FAA2B7F}" name="Alemán" dataDxfId="39"/>
    <tableColumn id="5" xr3:uid="{236CDA9B-4CE2-4A7D-8794-0FF7A67D885C}" name="Total Comunidade Universitaria" dataDxfId="38"/>
    <tableColumn id="6" xr3:uid="{4890E94F-24DB-4513-A722-C8F2E5AA0471}" name="Público xeral" dataDxfId="3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461009-C330-4615-BD94-109884B6B491}" name="Tabla2" displayName="Tabla2" ref="A23:E31" totalsRowShown="0" headerRowDxfId="34" dataDxfId="33">
  <autoFilter ref="A23:E31" xr:uid="{61461009-C330-4615-BD94-109884B6B491}"/>
  <tableColumns count="5">
    <tableColumn id="1" xr3:uid="{FD2ACECD-844C-4671-A80D-EDDAD0027664}" name="Colectivo" dataDxfId="32"/>
    <tableColumn id="2" xr3:uid="{198D1AFA-74F5-432A-838D-FB3BA1AFAF08}" name="Español" dataDxfId="31"/>
    <tableColumn id="3" xr3:uid="{B7CF8B79-30B0-4C66-B18E-C000D99AD670}" name="Inglés" dataDxfId="30"/>
    <tableColumn id="4" xr3:uid="{4DA54780-B563-4BC5-8135-FE4A130E5451}" name="Comunidade Universitaria" dataDxfId="29"/>
    <tableColumn id="5" xr3:uid="{02A908CD-7DE2-4773-AFCB-DF89A3F27065}" name="Público xeral" dataDxfId="2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CC91A7F-9A17-4C0C-B866-012FA21CAC98}" name="Tabla3" displayName="Tabla3" ref="A35:D39" totalsRowShown="0" headerRowDxfId="27" dataDxfId="26">
  <autoFilter ref="A35:D39" xr:uid="{8CC91A7F-9A17-4C0C-B866-012FA21CAC98}"/>
  <tableColumns count="4">
    <tableColumn id="1" xr3:uid="{D666BACE-D039-4A34-B9BA-76E1FA02D09C}" name="Desglose por idioma e sexo*" dataDxfId="25"/>
    <tableColumn id="2" xr3:uid="{26EE679E-0AE2-40CB-9C4E-382A02E7B4DC}" name="Homes" dataDxfId="24"/>
    <tableColumn id="3" xr3:uid="{E22BB842-F178-47A5-8C86-988D95918253}" name="Mulleres" dataDxfId="23"/>
    <tableColumn id="4" xr3:uid="{6964C944-04EC-4DBE-8B51-E3974902BCA3}" name="Total" dataDxfId="2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0A660BC-3170-4902-97CF-11F4FD214827}" name="Tabla4" displayName="Tabla4" ref="A17:B24" totalsRowShown="0">
  <autoFilter ref="A17:B24" xr:uid="{30A660BC-3170-4902-97CF-11F4FD214827}"/>
  <tableColumns count="2">
    <tableColumn id="1" xr3:uid="{3155EDB9-E936-4C2C-BD28-18661932D557}" name="*Cursos específicos para a Uvigo" dataDxfId="21"/>
    <tableColumn id="2" xr3:uid="{92478619-24D7-46FD-AA22-76CDBDC5B313}" name="2023" dataDxfId="2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42E4C8A-865A-43B8-8238-79F7DCB926E2}" name="Tabla6" displayName="Tabla6" ref="E8:H13" totalsRowShown="0" headerRowDxfId="19" headerRowCellStyle="Énfasis1">
  <autoFilter ref="E8:H13" xr:uid="{C42E4C8A-865A-43B8-8238-79F7DCB926E2}"/>
  <tableColumns count="4">
    <tableColumn id="1" xr3:uid="{C304022F-1A03-4F95-A649-5F23904845B1}" name="EXAMES DO CdL-UVIGO" dataDxfId="18"/>
    <tableColumn id="2" xr3:uid="{40754F7E-E2BB-4DE9-A96D-DFCDF41E76C9}" name="Alumnado de cursos" dataDxfId="17"/>
    <tableColumn id="3" xr3:uid="{1B7358B6-B7AF-41C9-8FA4-B28232DBCF42}" name="Matrícula libre" dataDxfId="16"/>
    <tableColumn id="4" xr3:uid="{9305FEE9-8977-4247-B40D-A5999940E4F1}" name="TOTAL" dataDxfId="1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C689595-D0C6-4DA5-B62D-B60F1BFF83A5}" name="Tabla8" displayName="Tabla8" ref="J8:T10" totalsRowShown="0" headerRowDxfId="14" dataDxfId="13">
  <autoFilter ref="J8:T10" xr:uid="{4C689595-D0C6-4DA5-B62D-B60F1BFF83A5}"/>
  <tableColumns count="11">
    <tableColumn id="1" xr3:uid="{5A3181A8-0C7A-4E42-A65C-2A1C963751E3}" name="Evolución da matrícula" dataDxfId="12"/>
    <tableColumn id="3" xr3:uid="{A357A79A-CE33-4B21-BBC5-E52B43ABC97D}" name="2014" dataDxfId="11"/>
    <tableColumn id="4" xr3:uid="{CCB36BB2-869A-434A-B4F5-8CBB3D5F3C82}" name="2015" dataDxfId="10"/>
    <tableColumn id="5" xr3:uid="{A9884019-02C2-4C48-AABB-BD4BC76B6B6B}" name="2016" dataDxfId="9"/>
    <tableColumn id="6" xr3:uid="{69156CFA-59F1-41B0-9CFC-000266518D8B}" name="2017" dataDxfId="8"/>
    <tableColumn id="7" xr3:uid="{B195EAD8-D408-4A2F-805C-7612A6C4B9C8}" name="2018" dataDxfId="7"/>
    <tableColumn id="8" xr3:uid="{FD24AF35-1590-41A4-A768-6A10DE41F0F1}" name="2019" dataDxfId="6"/>
    <tableColumn id="9" xr3:uid="{E44D9E7F-CB2E-4CE7-A27E-EBC0120BED34}" name="2020" dataDxfId="5"/>
    <tableColumn id="10" xr3:uid="{F4FBA384-8469-4275-8A4C-7B30CEF77DAF}" name="2021" dataDxfId="4"/>
    <tableColumn id="11" xr3:uid="{4BFA3A5F-9180-45FA-8ABE-07F695DE8DDB}" name="2022" dataDxfId="3"/>
    <tableColumn id="2" xr3:uid="{15F119DA-1EAE-470C-BCBD-00F1B29A815C}" name="2023" dataDxf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9254465-4B72-44F8-80DF-6C789898F9A8}" name="Tabla5" displayName="Tabla5" ref="A8:B14" totalsRowShown="0">
  <autoFilter ref="A8:B14" xr:uid="{B9254465-4B72-44F8-80DF-6C789898F9A8}"/>
  <tableColumns count="2">
    <tableColumn id="1" xr3:uid="{74EC1664-647E-4391-9C8F-E6183B141E7B}" name="Alumnado por cursos/lingua" dataDxfId="1"/>
    <tableColumn id="2" xr3:uid="{E1B74B05-54FE-4E91-A394-1CB9AB35089D}" name="202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tabSelected="1" workbookViewId="0">
      <selection activeCell="C3" sqref="C3"/>
    </sheetView>
  </sheetViews>
  <sheetFormatPr baseColWidth="10" defaultRowHeight="15" x14ac:dyDescent="0.25"/>
  <cols>
    <col min="1" max="1" width="42.28515625" style="12" customWidth="1"/>
    <col min="2" max="2" width="31.5703125" style="12" customWidth="1"/>
    <col min="3" max="3" width="23.140625" style="12" customWidth="1"/>
    <col min="4" max="4" width="31.28515625" style="12" bestFit="1" customWidth="1"/>
    <col min="5" max="5" width="31.140625" style="12" customWidth="1"/>
    <col min="6" max="6" width="19.42578125" style="12" customWidth="1"/>
    <col min="7" max="16384" width="11.42578125" style="12"/>
  </cols>
  <sheetData>
    <row r="1" spans="1:6" s="6" customFormat="1" ht="53.25" customHeight="1" thickBot="1" x14ac:dyDescent="0.3">
      <c r="A1" s="1"/>
      <c r="B1" s="2"/>
      <c r="C1" s="2"/>
      <c r="D1" s="3"/>
      <c r="E1" s="5" t="s">
        <v>31</v>
      </c>
      <c r="F1" s="5"/>
    </row>
    <row r="2" spans="1:6" s="6" customFormat="1" ht="15.75" x14ac:dyDescent="0.25">
      <c r="A2" s="7"/>
      <c r="B2" s="8"/>
      <c r="C2" s="8"/>
      <c r="D2" s="8"/>
      <c r="E2" s="8"/>
      <c r="F2" s="8"/>
    </row>
    <row r="3" spans="1:6" s="6" customFormat="1" ht="15.75" x14ac:dyDescent="0.25">
      <c r="A3" s="9" t="s">
        <v>32</v>
      </c>
      <c r="B3" s="9"/>
      <c r="C3" s="10"/>
      <c r="D3" s="10"/>
      <c r="E3" s="10"/>
    </row>
    <row r="4" spans="1:6" s="6" customFormat="1" ht="15.75" x14ac:dyDescent="0.25">
      <c r="A4" s="10" t="s">
        <v>30</v>
      </c>
      <c r="B4" s="10"/>
      <c r="C4" s="10"/>
      <c r="D4" s="10"/>
      <c r="E4" s="10"/>
    </row>
    <row r="5" spans="1:6" s="6" customFormat="1" ht="15.75" x14ac:dyDescent="0.25">
      <c r="A5" s="10" t="s">
        <v>33</v>
      </c>
      <c r="B5" s="10"/>
      <c r="C5" s="10"/>
      <c r="D5" s="10"/>
      <c r="E5" s="10"/>
    </row>
    <row r="7" spans="1:6" ht="15.75" x14ac:dyDescent="0.25">
      <c r="A7" s="11" t="s">
        <v>34</v>
      </c>
    </row>
    <row r="9" spans="1:6" ht="51" customHeight="1" x14ac:dyDescent="0.25">
      <c r="A9" s="21" t="s">
        <v>35</v>
      </c>
      <c r="B9" s="19" t="s">
        <v>19</v>
      </c>
      <c r="C9" s="19" t="s">
        <v>0</v>
      </c>
      <c r="D9" s="19" t="s">
        <v>20</v>
      </c>
      <c r="E9" s="19" t="s">
        <v>21</v>
      </c>
      <c r="F9" s="19" t="s">
        <v>25</v>
      </c>
    </row>
    <row r="10" spans="1:6" x14ac:dyDescent="0.25">
      <c r="A10" s="13" t="s">
        <v>22</v>
      </c>
      <c r="B10" s="14"/>
      <c r="C10" s="15">
        <v>15</v>
      </c>
      <c r="D10" s="14">
        <v>1</v>
      </c>
      <c r="E10" s="16">
        <f>SUM(B10:D10)</f>
        <v>16</v>
      </c>
      <c r="F10" s="14"/>
    </row>
    <row r="11" spans="1:6" x14ac:dyDescent="0.25">
      <c r="A11" s="13" t="s">
        <v>23</v>
      </c>
      <c r="B11" s="14">
        <v>2</v>
      </c>
      <c r="C11" s="15">
        <v>65</v>
      </c>
      <c r="D11" s="14"/>
      <c r="E11" s="16">
        <f t="shared" ref="E11:E15" si="0">SUM(B11:D11)</f>
        <v>67</v>
      </c>
      <c r="F11" s="14"/>
    </row>
    <row r="12" spans="1:6" x14ac:dyDescent="0.25">
      <c r="A12" s="13" t="s">
        <v>24</v>
      </c>
      <c r="B12" s="14">
        <v>20</v>
      </c>
      <c r="C12" s="15">
        <v>167</v>
      </c>
      <c r="D12" s="14">
        <v>8</v>
      </c>
      <c r="E12" s="16">
        <f t="shared" si="0"/>
        <v>195</v>
      </c>
      <c r="F12" s="14"/>
    </row>
    <row r="13" spans="1:6" x14ac:dyDescent="0.25">
      <c r="A13" s="13" t="s">
        <v>36</v>
      </c>
      <c r="B13" s="14">
        <v>176</v>
      </c>
      <c r="C13" s="15"/>
      <c r="D13" s="14"/>
      <c r="E13" s="16">
        <f t="shared" si="0"/>
        <v>176</v>
      </c>
      <c r="F13" s="14"/>
    </row>
    <row r="14" spans="1:6" x14ac:dyDescent="0.25">
      <c r="A14" s="13" t="s">
        <v>37</v>
      </c>
      <c r="B14" s="14"/>
      <c r="C14" s="15">
        <v>3</v>
      </c>
      <c r="D14" s="14"/>
      <c r="E14" s="16">
        <f t="shared" si="0"/>
        <v>3</v>
      </c>
      <c r="F14" s="14"/>
    </row>
    <row r="15" spans="1:6" x14ac:dyDescent="0.25">
      <c r="A15" s="13" t="s">
        <v>38</v>
      </c>
      <c r="B15" s="14">
        <v>1</v>
      </c>
      <c r="C15" s="15">
        <v>4</v>
      </c>
      <c r="D15" s="14"/>
      <c r="E15" s="16">
        <f t="shared" si="0"/>
        <v>5</v>
      </c>
      <c r="F15" s="14"/>
    </row>
    <row r="16" spans="1:6" x14ac:dyDescent="0.25">
      <c r="A16" s="13" t="s">
        <v>25</v>
      </c>
      <c r="B16" s="14">
        <v>288</v>
      </c>
      <c r="C16" s="15">
        <v>30</v>
      </c>
      <c r="D16" s="14">
        <v>1</v>
      </c>
      <c r="E16" s="16"/>
      <c r="F16" s="14">
        <f>SUM(B16:E16)</f>
        <v>319</v>
      </c>
    </row>
    <row r="17" spans="1:6" x14ac:dyDescent="0.25">
      <c r="A17" s="13" t="s">
        <v>26</v>
      </c>
      <c r="B17" s="17"/>
      <c r="C17" s="15">
        <v>40</v>
      </c>
      <c r="D17" s="17"/>
      <c r="E17" s="16">
        <v>40</v>
      </c>
      <c r="F17" s="17"/>
    </row>
    <row r="18" spans="1:6" x14ac:dyDescent="0.25">
      <c r="A18" s="22" t="s">
        <v>6</v>
      </c>
      <c r="B18" s="18">
        <f>SUM(B10:B17)</f>
        <v>487</v>
      </c>
      <c r="C18" s="18">
        <f>SUM(C10:C17)</f>
        <v>324</v>
      </c>
      <c r="D18" s="18">
        <f>SUM(D10:D17)</f>
        <v>10</v>
      </c>
      <c r="E18" s="18">
        <f>SUM(E10:E17)</f>
        <v>502</v>
      </c>
      <c r="F18" s="18">
        <f>SUM(F10:F17)</f>
        <v>319</v>
      </c>
    </row>
    <row r="19" spans="1:6" ht="15.75" x14ac:dyDescent="0.25">
      <c r="A19" s="23"/>
      <c r="B19" s="24"/>
      <c r="C19" s="25"/>
      <c r="D19" s="24"/>
      <c r="E19" s="11" t="s">
        <v>39</v>
      </c>
      <c r="F19" s="11">
        <f>E18+F18</f>
        <v>821</v>
      </c>
    </row>
    <row r="20" spans="1:6" ht="15.75" x14ac:dyDescent="0.25">
      <c r="A20" s="23"/>
      <c r="B20" s="24"/>
      <c r="C20" s="25"/>
      <c r="D20" s="24"/>
      <c r="E20" s="11"/>
      <c r="F20" s="11"/>
    </row>
    <row r="21" spans="1:6" ht="15.75" x14ac:dyDescent="0.25">
      <c r="A21" s="11" t="s">
        <v>42</v>
      </c>
      <c r="B21" s="24"/>
      <c r="C21" s="25"/>
      <c r="D21" s="24"/>
      <c r="E21" s="11"/>
      <c r="F21" s="11"/>
    </row>
    <row r="22" spans="1:6" x14ac:dyDescent="0.25">
      <c r="B22" s="26"/>
      <c r="C22" s="26"/>
      <c r="D22" s="26"/>
      <c r="E22" s="26"/>
    </row>
    <row r="23" spans="1:6" ht="15.75" x14ac:dyDescent="0.25">
      <c r="A23" s="11" t="s">
        <v>35</v>
      </c>
      <c r="B23" s="19" t="s">
        <v>19</v>
      </c>
      <c r="C23" s="19" t="s">
        <v>0</v>
      </c>
      <c r="D23" s="19" t="s">
        <v>27</v>
      </c>
      <c r="E23" s="29" t="s">
        <v>25</v>
      </c>
    </row>
    <row r="24" spans="1:6" ht="15.75" x14ac:dyDescent="0.25">
      <c r="A24" s="27" t="s">
        <v>22</v>
      </c>
      <c r="B24" s="27"/>
      <c r="C24" s="27"/>
      <c r="D24" s="27"/>
      <c r="E24" s="27"/>
    </row>
    <row r="25" spans="1:6" ht="15.75" x14ac:dyDescent="0.25">
      <c r="A25" s="27" t="s">
        <v>23</v>
      </c>
      <c r="B25" s="27"/>
      <c r="C25" s="27">
        <v>26</v>
      </c>
      <c r="D25" s="27">
        <v>26</v>
      </c>
      <c r="E25" s="27"/>
    </row>
    <row r="26" spans="1:6" ht="15.75" x14ac:dyDescent="0.25">
      <c r="A26" s="27" t="s">
        <v>24</v>
      </c>
      <c r="B26" s="27"/>
      <c r="C26" s="27">
        <v>121</v>
      </c>
      <c r="D26" s="27">
        <v>121</v>
      </c>
      <c r="E26" s="27"/>
    </row>
    <row r="27" spans="1:6" ht="15.75" x14ac:dyDescent="0.25">
      <c r="A27" s="27" t="s">
        <v>37</v>
      </c>
      <c r="B27" s="27"/>
      <c r="C27" s="27">
        <v>11</v>
      </c>
      <c r="D27" s="27">
        <v>11</v>
      </c>
      <c r="E27" s="27"/>
    </row>
    <row r="28" spans="1:6" ht="15.75" x14ac:dyDescent="0.25">
      <c r="A28" s="27" t="s">
        <v>38</v>
      </c>
      <c r="B28" s="27"/>
      <c r="C28" s="27">
        <v>1</v>
      </c>
      <c r="D28" s="27">
        <v>1</v>
      </c>
      <c r="E28" s="27"/>
    </row>
    <row r="29" spans="1:6" ht="15.75" x14ac:dyDescent="0.25">
      <c r="A29" s="27" t="s">
        <v>40</v>
      </c>
      <c r="B29" s="27">
        <v>157</v>
      </c>
      <c r="C29" s="27">
        <v>117</v>
      </c>
      <c r="D29" s="27"/>
      <c r="E29" s="27">
        <v>274</v>
      </c>
    </row>
    <row r="30" spans="1:6" ht="15.75" x14ac:dyDescent="0.25">
      <c r="A30" s="11" t="s">
        <v>41</v>
      </c>
      <c r="B30" s="11">
        <f>SUM(B24:B29)</f>
        <v>157</v>
      </c>
      <c r="C30" s="11">
        <f>SUM(C24:C29)</f>
        <v>276</v>
      </c>
      <c r="D30" s="11">
        <f>SUM(D24:D29)</f>
        <v>159</v>
      </c>
      <c r="E30" s="11">
        <f>SUM(E24:E29)</f>
        <v>274</v>
      </c>
    </row>
    <row r="31" spans="1:6" ht="15.75" x14ac:dyDescent="0.25">
      <c r="A31" s="30"/>
      <c r="B31" s="30"/>
      <c r="C31" s="30"/>
      <c r="D31" s="31" t="s">
        <v>39</v>
      </c>
      <c r="E31" s="31">
        <f>D30+E30</f>
        <v>433</v>
      </c>
    </row>
    <row r="32" spans="1:6" ht="15.75" x14ac:dyDescent="0.25">
      <c r="A32" s="30"/>
      <c r="B32" s="30"/>
      <c r="C32" s="30"/>
      <c r="D32" s="31"/>
      <c r="E32" s="31"/>
    </row>
    <row r="33" spans="1:5" ht="15.75" x14ac:dyDescent="0.25">
      <c r="A33" s="30"/>
      <c r="B33" s="30"/>
      <c r="C33" s="30"/>
      <c r="D33" s="31"/>
      <c r="E33" s="31"/>
    </row>
    <row r="35" spans="1:5" ht="15.75" x14ac:dyDescent="0.25">
      <c r="A35" s="11" t="s">
        <v>43</v>
      </c>
      <c r="B35" s="19" t="s">
        <v>28</v>
      </c>
      <c r="C35" s="19" t="s">
        <v>29</v>
      </c>
      <c r="D35" s="19" t="s">
        <v>41</v>
      </c>
    </row>
    <row r="36" spans="1:5" ht="15.75" x14ac:dyDescent="0.25">
      <c r="A36" s="27" t="s">
        <v>44</v>
      </c>
      <c r="B36" s="27">
        <v>236</v>
      </c>
      <c r="C36" s="27">
        <v>203</v>
      </c>
      <c r="D36" s="27">
        <f>SUM(B36:C36)</f>
        <v>439</v>
      </c>
    </row>
    <row r="37" spans="1:5" ht="15.75" x14ac:dyDescent="0.25">
      <c r="A37" s="27" t="s">
        <v>0</v>
      </c>
      <c r="B37" s="27">
        <v>109</v>
      </c>
      <c r="C37" s="27">
        <v>91</v>
      </c>
      <c r="D37" s="27">
        <f t="shared" ref="D37:D38" si="1">SUM(B37:C37)</f>
        <v>200</v>
      </c>
    </row>
    <row r="38" spans="1:5" ht="15.75" x14ac:dyDescent="0.25">
      <c r="A38" s="27" t="s">
        <v>20</v>
      </c>
      <c r="B38" s="27">
        <v>7</v>
      </c>
      <c r="C38" s="27">
        <v>3</v>
      </c>
      <c r="D38" s="27">
        <f t="shared" si="1"/>
        <v>10</v>
      </c>
    </row>
    <row r="39" spans="1:5" ht="15.75" x14ac:dyDescent="0.25">
      <c r="A39" s="11" t="s">
        <v>41</v>
      </c>
      <c r="B39" s="11">
        <f>SUM(B36:B38)</f>
        <v>352</v>
      </c>
      <c r="C39" s="11">
        <f>SUM(C36:C38)</f>
        <v>297</v>
      </c>
      <c r="D39" s="11">
        <f>SUM(D36:D38)</f>
        <v>649</v>
      </c>
    </row>
    <row r="41" spans="1:5" x14ac:dyDescent="0.25">
      <c r="A41" s="32" t="s">
        <v>45</v>
      </c>
    </row>
  </sheetData>
  <mergeCells count="3">
    <mergeCell ref="E1:F1"/>
    <mergeCell ref="B1:C1"/>
    <mergeCell ref="A3:B3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435CD-AFF8-465B-8691-E660DC214856}">
  <dimension ref="A1:T27"/>
  <sheetViews>
    <sheetView workbookViewId="0">
      <selection activeCell="C24" sqref="C24"/>
    </sheetView>
  </sheetViews>
  <sheetFormatPr baseColWidth="10" defaultRowHeight="15" customHeight="1" x14ac:dyDescent="0.25"/>
  <cols>
    <col min="1" max="1" width="48.28515625" bestFit="1" customWidth="1"/>
    <col min="5" max="5" width="47.28515625" bestFit="1" customWidth="1"/>
    <col min="10" max="10" width="26" bestFit="1" customWidth="1"/>
  </cols>
  <sheetData>
    <row r="1" spans="1:20" s="6" customFormat="1" ht="57" customHeight="1" thickBot="1" x14ac:dyDescent="0.3">
      <c r="A1" s="1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 t="s">
        <v>31</v>
      </c>
      <c r="R1" s="5"/>
      <c r="S1" s="5"/>
      <c r="T1" s="5"/>
    </row>
    <row r="2" spans="1:20" s="6" customFormat="1" ht="15" customHeight="1" x14ac:dyDescent="0.25">
      <c r="A2" s="7"/>
      <c r="B2" s="8"/>
      <c r="C2" s="8"/>
      <c r="D2" s="8"/>
      <c r="E2" s="8"/>
      <c r="F2" s="8"/>
    </row>
    <row r="3" spans="1:20" s="6" customFormat="1" ht="15" customHeight="1" x14ac:dyDescent="0.25">
      <c r="A3" s="9" t="s">
        <v>32</v>
      </c>
      <c r="B3" s="9"/>
      <c r="C3" s="10"/>
      <c r="D3" s="10"/>
      <c r="E3" s="10"/>
    </row>
    <row r="4" spans="1:20" s="6" customFormat="1" ht="15" customHeight="1" x14ac:dyDescent="0.25">
      <c r="A4" s="10" t="s">
        <v>30</v>
      </c>
      <c r="B4" s="10"/>
      <c r="C4" s="10"/>
      <c r="D4" s="10"/>
      <c r="E4" s="10"/>
    </row>
    <row r="5" spans="1:20" s="6" customFormat="1" ht="15" customHeight="1" x14ac:dyDescent="0.25">
      <c r="A5" s="10" t="s">
        <v>33</v>
      </c>
      <c r="B5" s="10"/>
      <c r="C5" s="10"/>
      <c r="D5" s="10"/>
      <c r="E5" s="10"/>
    </row>
    <row r="8" spans="1:20" ht="15" customHeight="1" x14ac:dyDescent="0.25">
      <c r="A8" s="33" t="s">
        <v>46</v>
      </c>
      <c r="B8" s="34" t="s">
        <v>49</v>
      </c>
      <c r="E8" s="45" t="s">
        <v>7</v>
      </c>
      <c r="F8" s="46" t="s">
        <v>53</v>
      </c>
      <c r="G8" s="46" t="s">
        <v>54</v>
      </c>
      <c r="H8" s="46" t="s">
        <v>6</v>
      </c>
      <c r="J8" s="33" t="s">
        <v>55</v>
      </c>
      <c r="K8" s="55" t="s">
        <v>56</v>
      </c>
      <c r="L8" s="55" t="s">
        <v>57</v>
      </c>
      <c r="M8" s="55" t="s">
        <v>58</v>
      </c>
      <c r="N8" s="55" t="s">
        <v>59</v>
      </c>
      <c r="O8" s="55" t="s">
        <v>60</v>
      </c>
      <c r="P8" s="55" t="s">
        <v>61</v>
      </c>
      <c r="Q8" s="55" t="s">
        <v>62</v>
      </c>
      <c r="R8" s="55" t="s">
        <v>63</v>
      </c>
      <c r="S8" s="55" t="s">
        <v>47</v>
      </c>
      <c r="T8" s="55" t="s">
        <v>49</v>
      </c>
    </row>
    <row r="9" spans="1:20" ht="15" customHeight="1" x14ac:dyDescent="0.25">
      <c r="A9" s="35" t="s">
        <v>0</v>
      </c>
      <c r="B9" s="36">
        <v>200</v>
      </c>
      <c r="E9" s="47" t="s">
        <v>8</v>
      </c>
      <c r="F9" s="48">
        <v>122</v>
      </c>
      <c r="G9" s="38">
        <v>161</v>
      </c>
      <c r="H9" s="38">
        <f>SUM(Tabla6[[#This Row],[Alumnado de cursos]:[Matrícula libre]])</f>
        <v>283</v>
      </c>
      <c r="J9" s="56" t="s">
        <v>64</v>
      </c>
      <c r="K9" s="6">
        <v>2659</v>
      </c>
      <c r="L9" s="6">
        <v>2071</v>
      </c>
      <c r="M9" s="6">
        <v>1843</v>
      </c>
      <c r="N9" s="6">
        <v>1602</v>
      </c>
      <c r="O9" s="6">
        <v>1471</v>
      </c>
      <c r="P9" s="6">
        <v>1292</v>
      </c>
      <c r="Q9" s="6">
        <v>983</v>
      </c>
      <c r="R9" s="6">
        <v>998</v>
      </c>
      <c r="S9" s="6">
        <v>911</v>
      </c>
      <c r="T9" s="58">
        <v>821</v>
      </c>
    </row>
    <row r="10" spans="1:20" ht="15" customHeight="1" x14ac:dyDescent="0.25">
      <c r="A10" s="35" t="s">
        <v>44</v>
      </c>
      <c r="B10" s="36">
        <v>439</v>
      </c>
      <c r="E10" s="49" t="s">
        <v>9</v>
      </c>
      <c r="F10" s="50">
        <v>36</v>
      </c>
      <c r="G10" s="51"/>
      <c r="H10" s="38">
        <f>SUM(Tabla6[[#This Row],[Alumnado de cursos]:[Matrícula libre]])</f>
        <v>36</v>
      </c>
      <c r="J10" s="57" t="s">
        <v>65</v>
      </c>
      <c r="K10" s="6">
        <v>632</v>
      </c>
      <c r="L10" s="6">
        <v>565</v>
      </c>
      <c r="M10" s="6">
        <v>562</v>
      </c>
      <c r="N10" s="6">
        <v>596</v>
      </c>
      <c r="O10" s="6">
        <v>515</v>
      </c>
      <c r="P10" s="6">
        <v>485</v>
      </c>
      <c r="Q10" s="6">
        <v>342</v>
      </c>
      <c r="R10" s="6">
        <v>608</v>
      </c>
      <c r="S10" s="6">
        <v>498</v>
      </c>
      <c r="T10" s="58">
        <v>433</v>
      </c>
    </row>
    <row r="11" spans="1:20" ht="15" customHeight="1" x14ac:dyDescent="0.25">
      <c r="A11" s="35" t="s">
        <v>20</v>
      </c>
      <c r="B11" s="36">
        <v>10</v>
      </c>
      <c r="E11" s="47" t="s">
        <v>10</v>
      </c>
      <c r="F11" s="38">
        <v>601</v>
      </c>
      <c r="G11" s="38">
        <v>26</v>
      </c>
      <c r="H11" s="38">
        <f>SUM(Tabla6[[#This Row],[Alumnado de cursos]:[Matrícula libre]])</f>
        <v>627</v>
      </c>
    </row>
    <row r="12" spans="1:20" ht="15" customHeight="1" x14ac:dyDescent="0.25">
      <c r="A12" s="35" t="s">
        <v>5</v>
      </c>
      <c r="B12" s="36">
        <v>48</v>
      </c>
      <c r="E12" s="47" t="s">
        <v>11</v>
      </c>
      <c r="F12" s="48">
        <v>10</v>
      </c>
      <c r="G12" s="38"/>
      <c r="H12" s="38">
        <f>SUM(Tabla6[[#This Row],[Alumnado de cursos]:[Matrícula libre]])</f>
        <v>10</v>
      </c>
    </row>
    <row r="13" spans="1:20" ht="15" customHeight="1" x14ac:dyDescent="0.25">
      <c r="A13" s="37" t="s">
        <v>48</v>
      </c>
      <c r="B13" s="38">
        <v>124</v>
      </c>
      <c r="E13" s="21" t="s">
        <v>6</v>
      </c>
      <c r="F13" s="52">
        <f>SUBTOTAL(109,F9:F12)</f>
        <v>769</v>
      </c>
      <c r="G13" s="52">
        <f>SUBTOTAL(109,G9:G12)</f>
        <v>187</v>
      </c>
      <c r="H13" s="28">
        <f>SUBTOTAL(109,H9:H12)</f>
        <v>956</v>
      </c>
    </row>
    <row r="14" spans="1:20" ht="15" customHeight="1" x14ac:dyDescent="0.25">
      <c r="A14" s="20" t="s">
        <v>41</v>
      </c>
      <c r="B14" s="39">
        <f>SUM(B9:B13)</f>
        <v>821</v>
      </c>
    </row>
    <row r="16" spans="1:20" ht="15" customHeight="1" x14ac:dyDescent="0.25">
      <c r="E16" s="53" t="s">
        <v>12</v>
      </c>
      <c r="F16" s="53"/>
      <c r="G16" s="53"/>
      <c r="H16" s="54"/>
    </row>
    <row r="17" spans="1:8" ht="15" customHeight="1" x14ac:dyDescent="0.25">
      <c r="A17" s="20" t="s">
        <v>50</v>
      </c>
      <c r="B17" s="19" t="s">
        <v>49</v>
      </c>
      <c r="E17" s="47" t="s">
        <v>13</v>
      </c>
      <c r="F17" s="38">
        <v>2</v>
      </c>
      <c r="G17" s="38"/>
      <c r="H17" s="38"/>
    </row>
    <row r="18" spans="1:8" ht="15" customHeight="1" x14ac:dyDescent="0.25">
      <c r="A18" s="35" t="s">
        <v>1</v>
      </c>
      <c r="B18" s="40">
        <v>12</v>
      </c>
      <c r="E18" s="47" t="s">
        <v>14</v>
      </c>
      <c r="F18" s="48"/>
      <c r="G18" s="38"/>
      <c r="H18" s="28">
        <v>20</v>
      </c>
    </row>
    <row r="19" spans="1:8" ht="15" customHeight="1" x14ac:dyDescent="0.25">
      <c r="A19" s="35" t="s">
        <v>2</v>
      </c>
      <c r="B19" s="36">
        <v>4</v>
      </c>
      <c r="E19" s="53" t="s">
        <v>15</v>
      </c>
      <c r="F19" s="53"/>
      <c r="G19" s="53"/>
      <c r="H19" s="54"/>
    </row>
    <row r="20" spans="1:8" ht="15" customHeight="1" x14ac:dyDescent="0.25">
      <c r="A20" s="35" t="s">
        <v>3</v>
      </c>
      <c r="B20" s="36">
        <v>30</v>
      </c>
      <c r="E20" s="47" t="s">
        <v>13</v>
      </c>
      <c r="F20" s="38">
        <v>4</v>
      </c>
      <c r="G20" s="38"/>
      <c r="H20" s="38"/>
    </row>
    <row r="21" spans="1:8" ht="15" customHeight="1" x14ac:dyDescent="0.25">
      <c r="A21" s="35" t="s">
        <v>52</v>
      </c>
      <c r="B21" s="36">
        <v>11</v>
      </c>
      <c r="E21" s="47" t="s">
        <v>14</v>
      </c>
      <c r="F21" s="48"/>
      <c r="G21" s="38"/>
      <c r="H21" s="28">
        <v>132</v>
      </c>
    </row>
    <row r="22" spans="1:8" ht="15" customHeight="1" x14ac:dyDescent="0.25">
      <c r="A22" s="43" t="s">
        <v>4</v>
      </c>
      <c r="B22" s="44">
        <v>40</v>
      </c>
      <c r="E22" s="53" t="s">
        <v>16</v>
      </c>
      <c r="F22" s="53"/>
      <c r="G22" s="53"/>
      <c r="H22" s="54"/>
    </row>
    <row r="23" spans="1:8" ht="15" customHeight="1" x14ac:dyDescent="0.25">
      <c r="A23" s="35" t="s">
        <v>51</v>
      </c>
      <c r="B23" s="35">
        <v>27</v>
      </c>
      <c r="E23" s="47" t="s">
        <v>13</v>
      </c>
      <c r="F23" s="38">
        <v>5</v>
      </c>
      <c r="G23" s="38"/>
      <c r="H23" s="38"/>
    </row>
    <row r="24" spans="1:8" ht="15" customHeight="1" x14ac:dyDescent="0.25">
      <c r="A24" s="41" t="s">
        <v>41</v>
      </c>
      <c r="B24" s="42">
        <f>SUBTOTAL(109,B18:B23)</f>
        <v>124</v>
      </c>
      <c r="E24" s="47" t="s">
        <v>14</v>
      </c>
      <c r="F24" s="48"/>
      <c r="G24" s="38"/>
      <c r="H24" s="28">
        <v>46</v>
      </c>
    </row>
    <row r="25" spans="1:8" ht="15" customHeight="1" x14ac:dyDescent="0.25">
      <c r="E25" s="53" t="s">
        <v>17</v>
      </c>
      <c r="F25" s="53"/>
      <c r="G25" s="53"/>
      <c r="H25" s="54"/>
    </row>
    <row r="26" spans="1:8" ht="15" customHeight="1" x14ac:dyDescent="0.25">
      <c r="E26" s="47" t="s">
        <v>18</v>
      </c>
      <c r="F26" s="38">
        <v>3</v>
      </c>
      <c r="G26" s="38"/>
      <c r="H26" s="38"/>
    </row>
    <row r="27" spans="1:8" ht="15" customHeight="1" x14ac:dyDescent="0.25">
      <c r="E27" s="47" t="s">
        <v>14</v>
      </c>
      <c r="F27" s="38"/>
      <c r="G27" s="38"/>
      <c r="H27" s="28">
        <v>48</v>
      </c>
    </row>
  </sheetData>
  <mergeCells count="3">
    <mergeCell ref="B1:C1"/>
    <mergeCell ref="A3:B3"/>
    <mergeCell ref="Q1:T1"/>
  </mergeCells>
  <pageMargins left="0.7" right="0.7" top="0.75" bottom="0.75" header="0.3" footer="0.3"/>
  <ignoredErrors>
    <ignoredError sqref="B24" unlockedFormula="1"/>
  </ignoredErrors>
  <drawing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2023_Desglose por colectivo</vt:lpstr>
      <vt:lpstr>2023_matrícula cursos+exame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Nieves Ofelia Uriz García</dc:creator>
  <cp:lastModifiedBy>Mónica Zas Varela</cp:lastModifiedBy>
  <dcterms:created xsi:type="dcterms:W3CDTF">2024-03-11T10:57:35Z</dcterms:created>
  <dcterms:modified xsi:type="dcterms:W3CDTF">2024-04-10T12:16:07Z</dcterms:modified>
</cp:coreProperties>
</file>