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PAS\"/>
    </mc:Choice>
  </mc:AlternateContent>
  <xr:revisionPtr revIDLastSave="0" documentId="8_{7DB85C07-79F2-49DC-952E-8929E18C8A1D}" xr6:coauthVersionLast="47" xr6:coauthVersionMax="47" xr10:uidLastSave="{00000000-0000-0000-0000-000000000000}"/>
  <bookViews>
    <workbookView xWindow="28680" yWindow="-120" windowWidth="29040" windowHeight="15720" xr2:uid="{D0FEAA19-EBAB-44D3-B9E8-FE0DB572DDC1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1" l="1"/>
  <c r="G96" i="1"/>
  <c r="F96" i="1"/>
  <c r="E96" i="1"/>
  <c r="D96" i="1"/>
  <c r="C96" i="1"/>
  <c r="B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N66" i="1"/>
  <c r="M66" i="1"/>
  <c r="O66" i="1" s="1"/>
  <c r="L66" i="1"/>
  <c r="K66" i="1"/>
  <c r="G66" i="1"/>
  <c r="F66" i="1"/>
  <c r="E66" i="1"/>
  <c r="D66" i="1"/>
  <c r="C66" i="1"/>
  <c r="B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J35" i="1"/>
  <c r="I35" i="1"/>
  <c r="H35" i="1"/>
  <c r="K35" i="1" s="1"/>
  <c r="C35" i="1"/>
  <c r="B35" i="1"/>
  <c r="D35" i="1" s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D14" i="1"/>
  <c r="K13" i="1"/>
  <c r="D13" i="1"/>
  <c r="K12" i="1"/>
  <c r="D12" i="1"/>
  <c r="K11" i="1"/>
  <c r="D11" i="1"/>
</calcChain>
</file>

<file path=xl/sharedStrings.xml><?xml version="1.0" encoding="utf-8"?>
<sst xmlns="http://schemas.openxmlformats.org/spreadsheetml/2006/main" count="163" uniqueCount="59">
  <si>
    <t>Unidade de Análises e Programas</t>
  </si>
  <si>
    <t>Información sobre o PAS vinculado aos centros da UVigo_Datos a 31/12/2022</t>
  </si>
  <si>
    <t>Indicador do coeficiente por centro</t>
  </si>
  <si>
    <t>Fonte: Servizo de xestión de PAS, Bubela, PeopleNet e administrador/as de ámbito/campus</t>
  </si>
  <si>
    <t>Data publicación: xullo 2023</t>
  </si>
  <si>
    <t>PAS por SEXO</t>
  </si>
  <si>
    <t>Homes</t>
  </si>
  <si>
    <t>Mulleres</t>
  </si>
  <si>
    <t>Total</t>
  </si>
  <si>
    <t>PAS por NIVEL DE ESTUDIOS</t>
  </si>
  <si>
    <t>Ensinanzas básicas</t>
  </si>
  <si>
    <t>Ensinanzas medias</t>
  </si>
  <si>
    <t>Ensinanzas universitarias</t>
  </si>
  <si>
    <t>101 Facultade de Ciencias</t>
  </si>
  <si>
    <t>102 Facultade de Historia</t>
  </si>
  <si>
    <t>103 Facultade de Dereito</t>
  </si>
  <si>
    <t>104 Facultade de Ciencias Empresariais e Turismo</t>
  </si>
  <si>
    <t>105 Facultade de Ciencias da Educación e Traballo Social</t>
  </si>
  <si>
    <t>106 E. S. de Enxeñaría Informática</t>
  </si>
  <si>
    <t>107 E. Enxeñaría Aeronáutica e do Espazo</t>
  </si>
  <si>
    <t>108 Facultade de Relacións Internacionais</t>
  </si>
  <si>
    <t>201 Facultade de Belas Artes</t>
  </si>
  <si>
    <t>202 Facultade de Ciencias da Educación e do Deporte</t>
  </si>
  <si>
    <t>203 Escola de Enxeñaría Forestal</t>
  </si>
  <si>
    <t>204 Facultade de Comunicación</t>
  </si>
  <si>
    <t>205 Facultade de Fisioterapia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</si>
  <si>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</si>
  <si>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</si>
  <si>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</si>
  <si>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</si>
  <si>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</si>
  <si>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</si>
  <si>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</si>
  <si>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</si>
  <si>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</si>
  <si>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</si>
  <si>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</si>
  <si>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Funcionario</t>
  </si>
  <si>
    <t>Laboral</t>
  </si>
  <si>
    <t>PAS por TIPO e VINCULACIÓN</t>
  </si>
  <si>
    <t>Contratado</t>
  </si>
  <si>
    <t>Fixo</t>
  </si>
  <si>
    <t>Total Funcionario</t>
  </si>
  <si>
    <t xml:space="preserve">Contratado </t>
  </si>
  <si>
    <t xml:space="preserve">Fixo </t>
  </si>
  <si>
    <t>Total Laboral</t>
  </si>
  <si>
    <t>Total xeral</t>
  </si>
  <si>
    <t>PAS por CATEGORÍA</t>
  </si>
  <si>
    <t>A1</t>
  </si>
  <si>
    <t>A2 ou 2</t>
  </si>
  <si>
    <t>C1 ou 3</t>
  </si>
  <si>
    <t>C2 ou 4</t>
  </si>
  <si>
    <t>PAS por ANTIGÜIDADE</t>
  </si>
  <si>
    <t>Ata 5 anos</t>
  </si>
  <si>
    <t>De 11 a 15 anos</t>
  </si>
  <si>
    <t>De 16 a 20 anos</t>
  </si>
  <si>
    <t>De 21 a 25 anos</t>
  </si>
  <si>
    <t>De 6 a 10 anos</t>
  </si>
  <si>
    <t>Máis de 25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</si>
</sst>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2"/>
      <color indexed="5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right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2" xfId="1" xr:uid="{7CA0349C-1FB3-4719-AF4C-60E9C09309B9}"/>
  </cellStyles>
  <dxfs count="2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85728</xdr:colOff>
      <xdr:row>0</xdr:row>
      <xdr:rowOff>95250</xdr:rowOff>
    </xdr:from>
    <xdr:to>
      <xdr:col>0</xdr:col>
      <xdr:colOff>3133726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1F20170-AB37-429B-B5D6-9E1B9084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8" y="95250"/>
          <a:ext cx="304799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A19DCF-B6CA-412F-B50D-74F4C703F225}" name="Tabla29" displayName="Tabla29" ref="A10:D35" totalsRowShown="0">
  <autoFilter ref="A10:D35" xr:uid="{4736A26E-9613-4D11-B692-D3D9F3C3D2CF}"/>
  <tableColumns count="4">
    <tableColumn id="1" xr3:uid="{55AD5C7B-C09D-4A83-9DB5-68B4DFAD3305}" name="PAS por SEXO"/>
    <tableColumn id="2" xr3:uid="{552BC11F-875F-456E-B4F0-1B5A7B5CE4CF}" name="Homes" dataDxfId="25"/>
    <tableColumn id="3" xr3:uid="{776B212C-BE8B-4381-A71A-B61039CA3844}" name="Mulleres" dataDxfId="24"/>
    <tableColumn id="4" xr3:uid="{8F6BDCF6-3848-4BC4-85E3-71A7C4873A64}" name="Total" dataDxfId="23">
      <calculatedColumnFormula>SUM(Tabla29[[#This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C3CF0D-030E-4735-B22C-6749884BF307}" name="Tabla30" displayName="Tabla30" ref="G10:K35" totalsRowShown="0">
  <autoFilter ref="G10:K35" xr:uid="{A634BC4F-8774-4077-A47C-CF995345FE67}"/>
  <tableColumns count="5">
    <tableColumn id="1" xr3:uid="{D4E06C4F-0E2B-4C5E-AB3B-BFBAFC59FA82}" name="PAS por NIVEL DE ESTUDIOS"/>
    <tableColumn id="2" xr3:uid="{D204006B-ECCA-4397-A49B-96BAB7D1167F}" name="Ensinanzas básicas" dataDxfId="22"/>
    <tableColumn id="3" xr3:uid="{901B0EB6-F3E8-4E69-BF3D-CE0CF7295AEA}" name="Ensinanzas medias" dataDxfId="21"/>
    <tableColumn id="4" xr3:uid="{C84ABCD0-3F6A-450A-BC43-7D72E6E9D728}" name="Ensinanzas universitarias" dataDxfId="20"/>
    <tableColumn id="5" xr3:uid="{6DAF5E01-48DF-43CA-8692-966115C3DAB2}" name="Total" dataDxfId="19">
      <calculatedColumnFormula>SUM(Tabla30[[#This Row],[Ensinanzas básicas]:[Ensinanzas universitarias]])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87F0FC-554E-4F38-BB5F-0D32146DA8C1}" name="Tabla31" displayName="Tabla31" ref="A41:H66" totalsRowShown="0">
  <autoFilter ref="A41:H66" xr:uid="{6BA8E3AD-C233-433D-987F-1DF4820BDA70}"/>
  <tableColumns count="8">
    <tableColumn id="1" xr3:uid="{063C6526-2E61-4F63-8D82-D27AA721C9A3}" name="PAS por TIPO e VINCULACIÓN"/>
    <tableColumn id="2" xr3:uid="{6DF6BC11-3CEB-4BC1-8B76-BF57101CBDC6}" name="Contratado" dataDxfId="18"/>
    <tableColumn id="3" xr3:uid="{43B295CC-A89C-47FA-878E-EC50E9245E84}" name="Fixo" dataDxfId="17"/>
    <tableColumn id="4" xr3:uid="{B8D90F9C-0018-492C-BCC6-92F181D7F5FC}" name="Total Funcionario" dataDxfId="16"/>
    <tableColumn id="5" xr3:uid="{A62661D8-9A49-4C5C-85DF-E480271DA22B}" name="Contratado " dataDxfId="15"/>
    <tableColumn id="6" xr3:uid="{3B29B109-5E2B-4DFD-8AFA-270E536BFD0F}" name="Fixo " dataDxfId="14"/>
    <tableColumn id="7" xr3:uid="{A365E0B1-26B2-4784-9648-D7E19C9994E5}" name="Total Laboral" dataDxfId="13"/>
    <tableColumn id="8" xr3:uid="{CD6EFDA4-4B0C-40E5-B5B7-6E02124CBF4D}" name="Total xeral" dataDxfId="1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0A08C6-2479-430A-B9CB-766EBCE2763F}" name="Tabla32" displayName="Tabla32" ref="J41:O66" totalsRowShown="0">
  <autoFilter ref="J41:O66" xr:uid="{AB122471-FCB3-43F7-AFB5-0A6BF253C037}"/>
  <tableColumns count="6">
    <tableColumn id="1" xr3:uid="{C5147D78-FCD7-4E06-B8BA-306BCF674666}" name="PAS por CATEGORÍA"/>
    <tableColumn id="2" xr3:uid="{FF213D85-E3BA-432C-B438-03A5746EA08D}" name="A1" dataDxfId="11"/>
    <tableColumn id="3" xr3:uid="{43245E6D-B523-4BE9-891F-B76CB92D8A61}" name="A2 ou 2" dataDxfId="10"/>
    <tableColumn id="4" xr3:uid="{1A36D493-34C9-4FA9-9C20-23341B81536C}" name="C1 ou 3" dataDxfId="9"/>
    <tableColumn id="5" xr3:uid="{A42652D9-50C8-4C0A-B2BE-56D96DDEFAB7}" name="C2 ou 4" dataDxfId="8"/>
    <tableColumn id="6" xr3:uid="{D11F230C-EEB1-44DA-8844-2384C9CE1018}" name="Total" dataDxfId="7">
      <calculatedColumnFormula>SUM(Tabla32[[#This Row],[A1]:[C2 ou 4]])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50F68F-B516-411E-86EF-96DA19E94402}" name="Tabla33" displayName="Tabla33" ref="A71:H96" totalsRowShown="0">
  <autoFilter ref="A71:H96" xr:uid="{EFB95C4C-8D56-499E-B165-246F044884A1}"/>
  <tableColumns count="8">
    <tableColumn id="1" xr3:uid="{B5CC99C2-AC19-4F68-95A7-4B00FC936ABE}" name="PAS por ANTIGÜIDADE"/>
    <tableColumn id="2" xr3:uid="{3A7C9D00-88B9-4EA0-9071-83D2849C3FB4}" name="Ata 5 anos" dataDxfId="6"/>
    <tableColumn id="3" xr3:uid="{06FD1AE4-BAE2-4E0B-9163-B80987195E0A}" name="De 11 a 15 anos" dataDxfId="5"/>
    <tableColumn id="4" xr3:uid="{B209898B-7A78-449D-8C1E-140BE745634D}" name="De 16 a 20 anos" dataDxfId="4"/>
    <tableColumn id="5" xr3:uid="{06507FCD-F9FB-473C-838B-1BBAA56FCD26}" name="De 21 a 25 anos" dataDxfId="3"/>
    <tableColumn id="6" xr3:uid="{46663702-8467-41E8-BDFF-496976ED22F8}" name="De 6 a 10 anos" dataDxfId="2"/>
    <tableColumn id="7" xr3:uid="{DBD5EA03-778E-4EB4-BE38-56936485F197}" name="Máis de 25 anos" dataDxfId="1"/>
    <tableColumn id="8" xr3:uid="{640A67DE-DBA7-4F5A-B854-872E5564C7D0}" name="Total" dataDxfId="0">
      <calculatedColumnFormula>SUM(Tabla33[[#This Row],[Ata 5 anos]:[Máis de 25 anos]])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3DD3-DA72-458C-8E58-896AC120818E}">
  <dimension ref="A1:O96"/>
  <sheetViews>
    <sheetView tabSelected="1" workbookViewId="0">
      <selection activeCell="F3" sqref="F3"/>
    </sheetView>
  </sheetViews>
  <sheetFormatPr baseColWidth="10" defaultRowHeight="15" x14ac:dyDescent="0.25"/>
  <cols>
    <col min="1" max="1" width="50.42578125" customWidth="1"/>
    <col min="2" max="2" width="13" customWidth="1"/>
    <col min="3" max="5" width="16.42578125" customWidth="1"/>
    <col min="6" max="6" width="15.42578125" customWidth="1"/>
    <col min="7" max="7" width="51" bestFit="1" customWidth="1"/>
    <col min="8" max="8" width="19.42578125" customWidth="1"/>
    <col min="9" max="9" width="19.5703125" customWidth="1"/>
    <col min="10" max="10" width="25.140625" customWidth="1"/>
    <col min="11" max="11" width="14.7109375" customWidth="1"/>
  </cols>
  <sheetData>
    <row r="1" spans="1:12" ht="47.25" customHeight="1" thickBot="1" x14ac:dyDescent="0.3">
      <c r="A1" s="1"/>
      <c r="B1" s="2"/>
      <c r="C1" s="3"/>
      <c r="D1" s="1"/>
      <c r="E1" s="1"/>
      <c r="F1" s="1"/>
      <c r="G1" s="1"/>
      <c r="H1" s="4"/>
      <c r="I1" s="5" t="s">
        <v>0</v>
      </c>
      <c r="J1" s="5"/>
      <c r="K1" s="5"/>
      <c r="L1" s="6"/>
    </row>
    <row r="2" spans="1:12" ht="15.75" x14ac:dyDescent="0.25">
      <c r="B2" s="7"/>
      <c r="D2" s="8"/>
      <c r="E2" s="9"/>
      <c r="F2" s="9"/>
      <c r="G2" s="9"/>
      <c r="H2" s="9"/>
      <c r="I2" s="10"/>
    </row>
    <row r="3" spans="1:12" x14ac:dyDescent="0.25">
      <c r="A3" t="s">
        <v>1</v>
      </c>
    </row>
    <row r="4" spans="1:12" x14ac:dyDescent="0.25">
      <c r="A4" t="s">
        <v>2</v>
      </c>
    </row>
    <row r="5" spans="1:12" x14ac:dyDescent="0.25">
      <c r="A5" t="s">
        <v>3</v>
      </c>
    </row>
    <row r="6" spans="1:12" x14ac:dyDescent="0.25">
      <c r="A6" t="s">
        <v>4</v>
      </c>
    </row>
    <row r="10" spans="1:12" x14ac:dyDescent="0.25">
      <c r="A10" t="s">
        <v>5</v>
      </c>
      <c r="B10" t="s">
        <v>6</v>
      </c>
      <c r="C10" t="s">
        <v>7</v>
      </c>
      <c r="D10" t="s">
        <v>8</v>
      </c>
      <c r="G10" t="s">
        <v>9</v>
      </c>
      <c r="H10" t="s">
        <v>10</v>
      </c>
      <c r="I10" t="s">
        <v>11</v>
      </c>
      <c r="J10" t="s">
        <v>12</v>
      </c>
      <c r="K10" t="s">
        <v>8</v>
      </c>
    </row>
    <row r="11" spans="1:12" x14ac:dyDescent="0.25">
      <c r="A11" t="s">
        <v>13</v>
      </c>
      <c r="B11" s="11">
        <v>6.2261904761904754</v>
      </c>
      <c r="C11" s="11">
        <v>6.3392857142857153</v>
      </c>
      <c r="D11" s="11">
        <f>SUM(Tabla29[[#This Row],[Homes]:[Mulleres]])</f>
        <v>12.56547619047619</v>
      </c>
      <c r="G11" t="s">
        <v>13</v>
      </c>
      <c r="H11" s="11">
        <v>1.4583333333333333</v>
      </c>
      <c r="I11" s="11">
        <v>5.5535714285714288</v>
      </c>
      <c r="J11" s="11">
        <v>5.5535714285714288</v>
      </c>
      <c r="K11" s="11">
        <f>SUM(Tabla30[[#This Row],[Ensinanzas básicas]:[Ensinanzas universitarias]])</f>
        <v>12.56547619047619</v>
      </c>
    </row>
    <row r="12" spans="1:12" x14ac:dyDescent="0.25">
      <c r="A12" t="s">
        <v>14</v>
      </c>
      <c r="B12" s="11">
        <v>3.8928571428571428</v>
      </c>
      <c r="C12" s="11">
        <v>7.3392857142857153</v>
      </c>
      <c r="D12" s="11">
        <f>SUM(Tabla29[[#This Row],[Homes]:[Mulleres]])</f>
        <v>11.232142857142858</v>
      </c>
      <c r="G12" t="s">
        <v>14</v>
      </c>
      <c r="H12" s="11">
        <v>0.625</v>
      </c>
      <c r="I12" s="11">
        <v>6.5535714285714288</v>
      </c>
      <c r="J12" s="11">
        <v>4.0535714285714288</v>
      </c>
      <c r="K12" s="11">
        <f>SUM(Tabla30[[#This Row],[Ensinanzas básicas]:[Ensinanzas universitarias]])</f>
        <v>11.232142857142858</v>
      </c>
    </row>
    <row r="13" spans="1:12" x14ac:dyDescent="0.25">
      <c r="A13" t="s">
        <v>15</v>
      </c>
      <c r="B13" s="11">
        <v>2.7261904761904758</v>
      </c>
      <c r="C13" s="11">
        <v>5.3392857142857144</v>
      </c>
      <c r="D13" s="11">
        <f>SUM(Tabla29[[#This Row],[Homes]:[Mulleres]])</f>
        <v>8.0654761904761898</v>
      </c>
      <c r="G13" t="s">
        <v>15</v>
      </c>
      <c r="H13" s="11">
        <v>0.45833333333333331</v>
      </c>
      <c r="I13" s="11">
        <v>2.8869047619047619</v>
      </c>
      <c r="J13" s="11">
        <v>4.7202380952380949</v>
      </c>
      <c r="K13" s="11">
        <f>SUM(Tabla30[[#This Row],[Ensinanzas básicas]:[Ensinanzas universitarias]])</f>
        <v>8.0654761904761898</v>
      </c>
    </row>
    <row r="14" spans="1:12" x14ac:dyDescent="0.25">
      <c r="A14" t="s">
        <v>16</v>
      </c>
      <c r="B14" s="11">
        <v>3.7261904761904758</v>
      </c>
      <c r="C14" s="11">
        <v>4.3392857142857144</v>
      </c>
      <c r="D14" s="11">
        <f>SUM(Tabla29[[#This Row],[Homes]:[Mulleres]])</f>
        <v>8.0654761904761898</v>
      </c>
      <c r="G14" t="s">
        <v>16</v>
      </c>
      <c r="H14" s="11">
        <v>0.45833333333333331</v>
      </c>
      <c r="I14" s="11">
        <v>3.8869047619047619</v>
      </c>
      <c r="J14" s="11">
        <v>3.7202380952380953</v>
      </c>
      <c r="K14" s="11">
        <f>SUM(Tabla30[[#This Row],[Ensinanzas básicas]:[Ensinanzas universitarias]])</f>
        <v>8.0654761904761898</v>
      </c>
    </row>
    <row r="15" spans="1:12" x14ac:dyDescent="0.25">
      <c r="A15" t="s">
        <v>17</v>
      </c>
      <c r="B15" s="11">
        <v>3.8928571428571428</v>
      </c>
      <c r="C15" s="11">
        <v>8.3392857142857153</v>
      </c>
      <c r="D15" s="11">
        <f>SUM(Tabla29[[#This Row],[Homes]:[Mulleres]])</f>
        <v>12.232142857142858</v>
      </c>
      <c r="G15" t="s">
        <v>17</v>
      </c>
      <c r="H15" s="11">
        <v>0.625</v>
      </c>
      <c r="I15" s="11">
        <v>7.5535714285714288</v>
      </c>
      <c r="J15" s="11">
        <v>4.0535714285714288</v>
      </c>
      <c r="K15" s="11">
        <f>SUM(Tabla30[[#This Row],[Ensinanzas básicas]:[Ensinanzas universitarias]])</f>
        <v>12.232142857142858</v>
      </c>
    </row>
    <row r="16" spans="1:12" x14ac:dyDescent="0.25">
      <c r="A16" t="s">
        <v>18</v>
      </c>
      <c r="B16" s="11">
        <v>3.7261904761904763</v>
      </c>
      <c r="C16" s="11">
        <v>5.3392857142857144</v>
      </c>
      <c r="D16" s="11">
        <f>SUM(Tabla29[[#This Row],[Homes]:[Mulleres]])</f>
        <v>9.0654761904761898</v>
      </c>
      <c r="G16" t="s">
        <v>18</v>
      </c>
      <c r="H16" s="11">
        <v>1.4583333333333333</v>
      </c>
      <c r="I16" s="11">
        <v>4.5535714285714288</v>
      </c>
      <c r="J16" s="11">
        <v>3.0535714285714284</v>
      </c>
      <c r="K16" s="11">
        <f>SUM(Tabla30[[#This Row],[Ensinanzas básicas]:[Ensinanzas universitarias]])</f>
        <v>9.0654761904761898</v>
      </c>
    </row>
    <row r="17" spans="1:11" x14ac:dyDescent="0.25">
      <c r="A17" t="s">
        <v>19</v>
      </c>
      <c r="B17" s="11">
        <v>6.2261904761904754</v>
      </c>
      <c r="C17" s="11">
        <v>5.3392857142857153</v>
      </c>
      <c r="D17" s="11">
        <f>SUM(Tabla29[[#This Row],[Homes]:[Mulleres]])</f>
        <v>11.56547619047619</v>
      </c>
      <c r="G17" t="s">
        <v>19</v>
      </c>
      <c r="H17" s="11">
        <v>1.4583333333333333</v>
      </c>
      <c r="I17" s="11">
        <v>5.5535714285714288</v>
      </c>
      <c r="J17" s="11">
        <v>4.5535714285714288</v>
      </c>
      <c r="K17" s="11">
        <f>SUM(Tabla30[[#This Row],[Ensinanzas básicas]:[Ensinanzas universitarias]])</f>
        <v>11.56547619047619</v>
      </c>
    </row>
    <row r="18" spans="1:11" x14ac:dyDescent="0.25">
      <c r="A18" t="s">
        <v>20</v>
      </c>
      <c r="B18" s="11">
        <v>2.583333333333333</v>
      </c>
      <c r="C18" s="11">
        <v>3.625</v>
      </c>
      <c r="D18" s="11">
        <f>SUM(Tabla29[[#This Row],[Homes]:[Mulleres]])</f>
        <v>6.208333333333333</v>
      </c>
      <c r="G18" t="s">
        <v>20</v>
      </c>
      <c r="H18" s="11">
        <v>0.45833333333333331</v>
      </c>
      <c r="I18" s="11">
        <v>2.458333333333333</v>
      </c>
      <c r="J18" s="11">
        <v>3.2916666666666665</v>
      </c>
      <c r="K18" s="11">
        <f>SUM(Tabla30[[#This Row],[Ensinanzas básicas]:[Ensinanzas universitarias]])</f>
        <v>6.208333333333333</v>
      </c>
    </row>
    <row r="19" spans="1:11" x14ac:dyDescent="0.25">
      <c r="A19" t="s">
        <v>21</v>
      </c>
      <c r="B19" s="11">
        <v>9.571428571428573</v>
      </c>
      <c r="C19" s="11">
        <v>6.3095238095238102</v>
      </c>
      <c r="D19" s="11">
        <f>SUM(Tabla29[[#This Row],[Homes]:[Mulleres]])</f>
        <v>15.880952380952383</v>
      </c>
      <c r="G19" t="s">
        <v>21</v>
      </c>
      <c r="H19" s="11">
        <v>1</v>
      </c>
      <c r="I19" s="11">
        <v>7.8809523809523814</v>
      </c>
      <c r="J19" s="11">
        <v>7</v>
      </c>
      <c r="K19" s="11">
        <f>SUM(Tabla30[[#This Row],[Ensinanzas básicas]:[Ensinanzas universitarias]])</f>
        <v>15.880952380952381</v>
      </c>
    </row>
    <row r="20" spans="1:11" x14ac:dyDescent="0.25">
      <c r="A20" t="s">
        <v>22</v>
      </c>
      <c r="B20" s="11">
        <v>7.2714285714285722</v>
      </c>
      <c r="C20" s="11">
        <v>6.4095238095238125</v>
      </c>
      <c r="D20" s="11">
        <f>SUM(Tabla29[[#This Row],[Homes]:[Mulleres]])</f>
        <v>13.680952380952384</v>
      </c>
      <c r="G20" t="s">
        <v>22</v>
      </c>
      <c r="H20" s="11">
        <v>0.2</v>
      </c>
      <c r="I20" s="11">
        <v>3.8809523809523805</v>
      </c>
      <c r="J20" s="11">
        <v>9.5999999999999979</v>
      </c>
      <c r="K20" s="11">
        <f>SUM(Tabla30[[#This Row],[Ensinanzas básicas]:[Ensinanzas universitarias]])</f>
        <v>13.680952380952379</v>
      </c>
    </row>
    <row r="21" spans="1:11" x14ac:dyDescent="0.25">
      <c r="A21" t="s">
        <v>23</v>
      </c>
      <c r="B21" s="11">
        <v>6.7714285714285722</v>
      </c>
      <c r="C21" s="11">
        <v>5.7428571428571438</v>
      </c>
      <c r="D21" s="11">
        <f>SUM(Tabla29[[#This Row],[Homes]:[Mulleres]])</f>
        <v>12.514285714285716</v>
      </c>
      <c r="G21" t="s">
        <v>23</v>
      </c>
      <c r="H21" s="11">
        <v>0.7</v>
      </c>
      <c r="I21" s="11">
        <v>4.8809523809523814</v>
      </c>
      <c r="J21" s="11">
        <v>6.9333333333333353</v>
      </c>
      <c r="K21" s="11">
        <f>SUM(Tabla30[[#This Row],[Ensinanzas básicas]:[Ensinanzas universitarias]])</f>
        <v>12.514285714285716</v>
      </c>
    </row>
    <row r="22" spans="1:11" x14ac:dyDescent="0.25">
      <c r="A22" t="s">
        <v>24</v>
      </c>
      <c r="B22" s="11">
        <v>6.6047619047619053</v>
      </c>
      <c r="C22" s="11">
        <v>5.0761904761904786</v>
      </c>
      <c r="D22" s="11">
        <f>SUM(Tabla29[[#This Row],[Homes]:[Mulleres]])</f>
        <v>11.680952380952384</v>
      </c>
      <c r="G22" t="s">
        <v>24</v>
      </c>
      <c r="H22" s="11">
        <v>0.7</v>
      </c>
      <c r="I22" s="11">
        <v>3.714285714285714</v>
      </c>
      <c r="J22" s="11">
        <v>7.2666666666666684</v>
      </c>
      <c r="K22" s="11">
        <f>SUM(Tabla30[[#This Row],[Ensinanzas básicas]:[Ensinanzas universitarias]])</f>
        <v>11.680952380952382</v>
      </c>
    </row>
    <row r="23" spans="1:11" x14ac:dyDescent="0.25">
      <c r="A23" t="s">
        <v>25</v>
      </c>
      <c r="B23" s="11">
        <v>4.1047619047619053</v>
      </c>
      <c r="C23" s="11">
        <v>4.9095238095238107</v>
      </c>
      <c r="D23" s="11">
        <f>SUM(Tabla29[[#This Row],[Homes]:[Mulleres]])</f>
        <v>9.014285714285716</v>
      </c>
      <c r="G23" t="s">
        <v>25</v>
      </c>
      <c r="H23" s="11">
        <v>0.2</v>
      </c>
      <c r="I23" s="11">
        <v>2.214285714285714</v>
      </c>
      <c r="J23" s="11">
        <v>6.6000000000000023</v>
      </c>
      <c r="K23" s="11">
        <f>SUM(Tabla30[[#This Row],[Ensinanzas básicas]:[Ensinanzas universitarias]])</f>
        <v>9.014285714285716</v>
      </c>
    </row>
    <row r="24" spans="1:11" x14ac:dyDescent="0.25">
      <c r="A24" t="s">
        <v>26</v>
      </c>
      <c r="B24" s="11">
        <v>1.1047619047619046</v>
      </c>
      <c r="C24" s="11">
        <v>4.0761904761904768</v>
      </c>
      <c r="D24" s="11">
        <f>SUM(Tabla29[[#This Row],[Homes]:[Mulleres]])</f>
        <v>5.1809523809523812</v>
      </c>
      <c r="G24" t="s">
        <v>26</v>
      </c>
      <c r="H24" s="11">
        <v>0.2</v>
      </c>
      <c r="I24" s="11">
        <v>1.714285714285714</v>
      </c>
      <c r="J24" s="11">
        <v>3.2666666666666671</v>
      </c>
      <c r="K24" s="11">
        <f>SUM(Tabla30[[#This Row],[Ensinanzas básicas]:[Ensinanzas universitarias]])</f>
        <v>5.1809523809523812</v>
      </c>
    </row>
    <row r="25" spans="1:11" x14ac:dyDescent="0.25">
      <c r="A25" t="s">
        <v>27</v>
      </c>
      <c r="B25" s="11">
        <v>7</v>
      </c>
      <c r="C25" s="11">
        <v>9.75</v>
      </c>
      <c r="D25" s="11">
        <f>SUM(Tabla29[[#This Row],[Homes]:[Mulleres]])</f>
        <v>16.75</v>
      </c>
      <c r="G25" t="s">
        <v>27</v>
      </c>
      <c r="H25" s="11">
        <v>3</v>
      </c>
      <c r="I25" s="11">
        <v>8</v>
      </c>
      <c r="J25" s="11">
        <v>5.75</v>
      </c>
      <c r="K25" s="11">
        <f>SUM(Tabla30[[#This Row],[Ensinanzas básicas]:[Ensinanzas universitarias]])</f>
        <v>16.75</v>
      </c>
    </row>
    <row r="26" spans="1:11" x14ac:dyDescent="0.25">
      <c r="A26" t="s">
        <v>28</v>
      </c>
      <c r="B26" s="11">
        <v>5.333333333333333</v>
      </c>
      <c r="C26" s="11">
        <v>12.000000000000004</v>
      </c>
      <c r="D26" s="11">
        <f>SUM(Tabla29[[#This Row],[Homes]:[Mulleres]])</f>
        <v>17.333333333333336</v>
      </c>
      <c r="G26" t="s">
        <v>28</v>
      </c>
      <c r="H26" s="11">
        <v>2.333333333333333</v>
      </c>
      <c r="I26" s="11">
        <v>5.3333333333333321</v>
      </c>
      <c r="J26" s="11">
        <v>9.6666666666666643</v>
      </c>
      <c r="K26" s="11">
        <f>SUM(Tabla30[[#This Row],[Ensinanzas básicas]:[Ensinanzas universitarias]])</f>
        <v>17.333333333333329</v>
      </c>
    </row>
    <row r="27" spans="1:11" x14ac:dyDescent="0.25">
      <c r="A27" t="s">
        <v>29</v>
      </c>
      <c r="B27" s="11">
        <v>4</v>
      </c>
      <c r="C27" s="11">
        <v>10.25</v>
      </c>
      <c r="D27" s="11">
        <f>SUM(Tabla29[[#This Row],[Homes]:[Mulleres]])</f>
        <v>14.25</v>
      </c>
      <c r="G27" t="s">
        <v>29</v>
      </c>
      <c r="H27" s="11">
        <v>1</v>
      </c>
      <c r="I27" s="11">
        <v>7.5</v>
      </c>
      <c r="J27" s="11">
        <v>5.75</v>
      </c>
      <c r="K27" s="11">
        <f>SUM(Tabla30[[#This Row],[Ensinanzas básicas]:[Ensinanzas universitarias]])</f>
        <v>14.25</v>
      </c>
    </row>
    <row r="28" spans="1:11" x14ac:dyDescent="0.25">
      <c r="A28" t="s">
        <v>30</v>
      </c>
      <c r="B28" s="11">
        <v>6.5</v>
      </c>
      <c r="C28" s="11">
        <v>5.5</v>
      </c>
      <c r="D28" s="11">
        <f>SUM(Tabla29[[#This Row],[Homes]:[Mulleres]])</f>
        <v>12</v>
      </c>
      <c r="G28" t="s">
        <v>30</v>
      </c>
      <c r="H28" s="11">
        <v>0.5</v>
      </c>
      <c r="I28" s="11">
        <v>4.5</v>
      </c>
      <c r="J28" s="11">
        <v>7</v>
      </c>
      <c r="K28" s="11">
        <f>SUM(Tabla30[[#This Row],[Ensinanzas básicas]:[Ensinanzas universitarias]])</f>
        <v>12</v>
      </c>
    </row>
    <row r="29" spans="1:11" x14ac:dyDescent="0.25">
      <c r="A29" t="s">
        <v>31</v>
      </c>
      <c r="B29" s="11">
        <v>2</v>
      </c>
      <c r="C29" s="11">
        <v>6.75</v>
      </c>
      <c r="D29" s="11">
        <f>SUM(Tabla29[[#This Row],[Homes]:[Mulleres]])</f>
        <v>8.75</v>
      </c>
      <c r="G29" t="s">
        <v>31</v>
      </c>
      <c r="H29" s="11"/>
      <c r="I29" s="11">
        <v>6</v>
      </c>
      <c r="J29" s="11">
        <v>2.75</v>
      </c>
      <c r="K29" s="11">
        <f>SUM(Tabla30[[#This Row],[Ensinanzas básicas]:[Ensinanzas universitarias]])</f>
        <v>8.75</v>
      </c>
    </row>
    <row r="30" spans="1:11" x14ac:dyDescent="0.25">
      <c r="A30" t="s">
        <v>32</v>
      </c>
      <c r="B30" s="11">
        <v>6</v>
      </c>
      <c r="C30" s="11">
        <v>9.25</v>
      </c>
      <c r="D30" s="11">
        <f>SUM(Tabla29[[#This Row],[Homes]:[Mulleres]])</f>
        <v>15.25</v>
      </c>
      <c r="G30" t="s">
        <v>32</v>
      </c>
      <c r="H30" s="11">
        <v>1</v>
      </c>
      <c r="I30" s="11">
        <v>7.5</v>
      </c>
      <c r="J30" s="11">
        <v>6.75</v>
      </c>
      <c r="K30" s="11">
        <f>SUM(Tabla30[[#This Row],[Ensinanzas básicas]:[Ensinanzas universitarias]])</f>
        <v>15.25</v>
      </c>
    </row>
    <row r="31" spans="1:11" x14ac:dyDescent="0.25">
      <c r="A31" t="s">
        <v>33</v>
      </c>
      <c r="B31" s="11">
        <v>6.5</v>
      </c>
      <c r="C31" s="11">
        <v>4.5</v>
      </c>
      <c r="D31" s="11">
        <f>SUM(Tabla29[[#This Row],[Homes]:[Mulleres]])</f>
        <v>11</v>
      </c>
      <c r="G31" t="s">
        <v>33</v>
      </c>
      <c r="H31" s="11">
        <v>0.5</v>
      </c>
      <c r="I31" s="11">
        <v>4.5</v>
      </c>
      <c r="J31" s="11">
        <v>6</v>
      </c>
      <c r="K31" s="11">
        <f>SUM(Tabla30[[#This Row],[Ensinanzas básicas]:[Ensinanzas universitarias]])</f>
        <v>11</v>
      </c>
    </row>
    <row r="32" spans="1:11" x14ac:dyDescent="0.25">
      <c r="A32" t="s">
        <v>34</v>
      </c>
      <c r="B32" s="11">
        <v>3.3333333333333335</v>
      </c>
      <c r="C32" s="11">
        <v>14.000000000000004</v>
      </c>
      <c r="D32" s="11">
        <f>SUM(Tabla29[[#This Row],[Homes]:[Mulleres]])</f>
        <v>17.333333333333336</v>
      </c>
      <c r="G32" t="s">
        <v>34</v>
      </c>
      <c r="H32" s="11">
        <v>2.333333333333333</v>
      </c>
      <c r="I32" s="11">
        <v>7.3333333333333313</v>
      </c>
      <c r="J32" s="11">
        <v>7.6666666666666652</v>
      </c>
      <c r="K32" s="11">
        <f>SUM(Tabla30[[#This Row],[Ensinanzas básicas]:[Ensinanzas universitarias]])</f>
        <v>17.333333333333329</v>
      </c>
    </row>
    <row r="33" spans="1:15" x14ac:dyDescent="0.25">
      <c r="A33" t="s">
        <v>35</v>
      </c>
      <c r="B33" s="11">
        <v>4.333333333333333</v>
      </c>
      <c r="C33" s="11">
        <v>12.000000000000004</v>
      </c>
      <c r="D33" s="11">
        <f>SUM(Tabla29[[#This Row],[Homes]:[Mulleres]])</f>
        <v>16.333333333333336</v>
      </c>
      <c r="G33" t="s">
        <v>35</v>
      </c>
      <c r="H33" s="11">
        <v>2.333333333333333</v>
      </c>
      <c r="I33" s="11">
        <v>5.333333333333333</v>
      </c>
      <c r="J33" s="11">
        <v>8.6666666666666661</v>
      </c>
      <c r="K33" s="11">
        <f>SUM(Tabla30[[#This Row],[Ensinanzas básicas]:[Ensinanzas universitarias]])</f>
        <v>16.333333333333332</v>
      </c>
    </row>
    <row r="34" spans="1:15" x14ac:dyDescent="0.25">
      <c r="A34" t="s">
        <v>36</v>
      </c>
      <c r="B34" s="11">
        <v>16</v>
      </c>
      <c r="C34" s="11">
        <v>39</v>
      </c>
      <c r="D34" s="11">
        <f>SUM(Tabla29[[#This Row],[Homes]:[Mulleres]])</f>
        <v>55</v>
      </c>
      <c r="G34" t="s">
        <v>36</v>
      </c>
      <c r="H34" s="11">
        <v>4</v>
      </c>
      <c r="I34" s="11">
        <v>33</v>
      </c>
      <c r="J34" s="11">
        <v>18</v>
      </c>
      <c r="K34" s="11">
        <f>SUM(Tabla30[[#This Row],[Ensinanzas básicas]:[Ensinanzas universitarias]])</f>
        <v>55</v>
      </c>
    </row>
    <row r="35" spans="1:15" x14ac:dyDescent="0.25">
      <c r="A35" t="s">
        <v>8</v>
      </c>
      <c r="B35" s="11">
        <f>SUBTOTAL(109,B11:B34)</f>
        <v>129.42857142857142</v>
      </c>
      <c r="C35" s="11">
        <f>SUBTOTAL(109,C11:C34)</f>
        <v>201.52380952380952</v>
      </c>
      <c r="D35" s="11">
        <f>SUM(Tabla29[[#This Row],[Homes]:[Mulleres]])</f>
        <v>330.95238095238096</v>
      </c>
      <c r="G35" t="s">
        <v>8</v>
      </c>
      <c r="H35" s="11">
        <f>SUBTOTAL(109,H11:H34)</f>
        <v>26.999999999999993</v>
      </c>
      <c r="I35" s="11">
        <f>SUBTOTAL(109,I11:I34)</f>
        <v>152.28571428571428</v>
      </c>
      <c r="J35" s="11">
        <f>SUBTOTAL(109,J11:J34)</f>
        <v>151.66666666666669</v>
      </c>
      <c r="K35" s="11">
        <f>SUM(Tabla30[[#This Row],[Ensinanzas básicas]:[Ensinanzas universitarias]])</f>
        <v>330.95238095238096</v>
      </c>
    </row>
    <row r="40" spans="1:15" x14ac:dyDescent="0.25">
      <c r="B40" s="12" t="s">
        <v>37</v>
      </c>
      <c r="C40" s="13"/>
      <c r="D40" s="14"/>
      <c r="E40" s="12" t="s">
        <v>38</v>
      </c>
      <c r="F40" s="13"/>
      <c r="G40" s="14"/>
    </row>
    <row r="41" spans="1:15" x14ac:dyDescent="0.25">
      <c r="A41" t="s">
        <v>39</v>
      </c>
      <c r="B41" s="15" t="s">
        <v>40</v>
      </c>
      <c r="C41" s="15" t="s">
        <v>41</v>
      </c>
      <c r="D41" s="15" t="s">
        <v>42</v>
      </c>
      <c r="E41" s="15" t="s">
        <v>43</v>
      </c>
      <c r="F41" s="15" t="s">
        <v>44</v>
      </c>
      <c r="G41" s="15" t="s">
        <v>45</v>
      </c>
      <c r="H41" s="15" t="s">
        <v>46</v>
      </c>
      <c r="J41" t="s">
        <v>47</v>
      </c>
      <c r="K41" s="15" t="s">
        <v>48</v>
      </c>
      <c r="L41" s="15" t="s">
        <v>49</v>
      </c>
      <c r="M41" s="15" t="s">
        <v>50</v>
      </c>
      <c r="N41" s="15" t="s">
        <v>51</v>
      </c>
      <c r="O41" s="15" t="s">
        <v>8</v>
      </c>
    </row>
    <row r="42" spans="1:15" x14ac:dyDescent="0.25">
      <c r="A42" t="s">
        <v>13</v>
      </c>
      <c r="B42" s="11"/>
      <c r="C42" s="11">
        <v>7.9404761904761916</v>
      </c>
      <c r="D42" s="11">
        <v>7.9404761904761916</v>
      </c>
      <c r="E42" s="11">
        <v>3.625</v>
      </c>
      <c r="F42" s="11">
        <v>1</v>
      </c>
      <c r="G42" s="11">
        <v>4.625</v>
      </c>
      <c r="H42" s="11">
        <v>12.565476190476192</v>
      </c>
      <c r="J42" t="s">
        <v>13</v>
      </c>
      <c r="K42" s="11">
        <v>0.125</v>
      </c>
      <c r="L42" s="11">
        <v>1.1428571428571428</v>
      </c>
      <c r="M42" s="11">
        <v>7.5892857142857153</v>
      </c>
      <c r="N42" s="11">
        <v>3.7083333333333335</v>
      </c>
      <c r="O42" s="11">
        <f>SUM(Tabla32[[#This Row],[A1]:[C2 ou 4]])</f>
        <v>12.565476190476192</v>
      </c>
    </row>
    <row r="43" spans="1:15" x14ac:dyDescent="0.25">
      <c r="A43" t="s">
        <v>14</v>
      </c>
      <c r="B43" s="11"/>
      <c r="C43" s="11">
        <v>7.1071428571428585</v>
      </c>
      <c r="D43" s="11">
        <v>7.1071428571428585</v>
      </c>
      <c r="E43" s="11">
        <v>3.125</v>
      </c>
      <c r="F43" s="11">
        <v>1</v>
      </c>
      <c r="G43" s="11">
        <v>4.125</v>
      </c>
      <c r="H43" s="11">
        <v>11.232142857142858</v>
      </c>
      <c r="J43" t="s">
        <v>14</v>
      </c>
      <c r="K43" s="11">
        <v>0.125</v>
      </c>
      <c r="L43" s="11">
        <v>1.1428571428571428</v>
      </c>
      <c r="M43" s="11">
        <v>6.0892857142857144</v>
      </c>
      <c r="N43" s="11">
        <v>3.875</v>
      </c>
      <c r="O43" s="11">
        <f>SUM(Tabla32[[#This Row],[A1]:[C2 ou 4]])</f>
        <v>11.232142857142858</v>
      </c>
    </row>
    <row r="44" spans="1:15" x14ac:dyDescent="0.25">
      <c r="A44" t="s">
        <v>15</v>
      </c>
      <c r="B44" s="11"/>
      <c r="C44" s="11">
        <v>6.4404761904761907</v>
      </c>
      <c r="D44" s="11">
        <v>6.4404761904761907</v>
      </c>
      <c r="E44" s="11">
        <v>1.625</v>
      </c>
      <c r="F44" s="11"/>
      <c r="G44" s="11">
        <v>1.625</v>
      </c>
      <c r="H44" s="11">
        <v>8.0654761904761898</v>
      </c>
      <c r="J44" t="s">
        <v>15</v>
      </c>
      <c r="K44" s="11">
        <v>0.125</v>
      </c>
      <c r="L44" s="11">
        <v>1.8095238095238093</v>
      </c>
      <c r="M44" s="11">
        <v>4.4226190476190474</v>
      </c>
      <c r="N44" s="11">
        <v>1.7083333333333333</v>
      </c>
      <c r="O44" s="11">
        <f>SUM(Tabla32[[#This Row],[A1]:[C2 ou 4]])</f>
        <v>8.0654761904761898</v>
      </c>
    </row>
    <row r="45" spans="1:15" x14ac:dyDescent="0.25">
      <c r="A45" t="s">
        <v>16</v>
      </c>
      <c r="B45" s="11"/>
      <c r="C45" s="11">
        <v>6.4404761904761907</v>
      </c>
      <c r="D45" s="11">
        <v>6.4404761904761907</v>
      </c>
      <c r="E45" s="11">
        <v>1.625</v>
      </c>
      <c r="F45" s="11"/>
      <c r="G45" s="11">
        <v>1.625</v>
      </c>
      <c r="H45" s="11">
        <v>8.0654761904761898</v>
      </c>
      <c r="J45" t="s">
        <v>16</v>
      </c>
      <c r="K45" s="11">
        <v>0.125</v>
      </c>
      <c r="L45" s="11">
        <v>1.8095238095238093</v>
      </c>
      <c r="M45" s="11">
        <v>4.4226190476190474</v>
      </c>
      <c r="N45" s="11">
        <v>1.7083333333333333</v>
      </c>
      <c r="O45" s="11">
        <f>SUM(Tabla32[[#This Row],[A1]:[C2 ou 4]])</f>
        <v>8.0654761904761898</v>
      </c>
    </row>
    <row r="46" spans="1:15" x14ac:dyDescent="0.25">
      <c r="A46" t="s">
        <v>17</v>
      </c>
      <c r="B46" s="11"/>
      <c r="C46" s="11">
        <v>8.1071428571428577</v>
      </c>
      <c r="D46" s="11">
        <v>8.1071428571428577</v>
      </c>
      <c r="E46" s="11">
        <v>3.125</v>
      </c>
      <c r="F46" s="11">
        <v>1</v>
      </c>
      <c r="G46" s="11">
        <v>4.125</v>
      </c>
      <c r="H46" s="11">
        <v>12.232142857142858</v>
      </c>
      <c r="J46" t="s">
        <v>17</v>
      </c>
      <c r="K46" s="11">
        <v>0.125</v>
      </c>
      <c r="L46" s="11">
        <v>1.1428571428571428</v>
      </c>
      <c r="M46" s="11">
        <v>7.0892857142857153</v>
      </c>
      <c r="N46" s="11">
        <v>3.875</v>
      </c>
      <c r="O46" s="11">
        <f>SUM(Tabla32[[#This Row],[A1]:[C2 ou 4]])</f>
        <v>12.232142857142858</v>
      </c>
    </row>
    <row r="47" spans="1:15" x14ac:dyDescent="0.25">
      <c r="A47" t="s">
        <v>18</v>
      </c>
      <c r="B47" s="11"/>
      <c r="C47" s="11">
        <v>6.4404761904761907</v>
      </c>
      <c r="D47" s="11">
        <v>6.4404761904761907</v>
      </c>
      <c r="E47" s="11">
        <v>2.6249999999999996</v>
      </c>
      <c r="F47" s="11"/>
      <c r="G47" s="11">
        <v>2.6249999999999996</v>
      </c>
      <c r="H47" s="11">
        <v>9.0654761904761898</v>
      </c>
      <c r="J47" t="s">
        <v>18</v>
      </c>
      <c r="K47" s="11">
        <v>0.125</v>
      </c>
      <c r="L47" s="11">
        <v>1.1428571428571428</v>
      </c>
      <c r="M47" s="11">
        <v>5.0892857142857144</v>
      </c>
      <c r="N47" s="11">
        <v>2.7083333333333335</v>
      </c>
      <c r="O47" s="11">
        <f>SUM(Tabla32[[#This Row],[A1]:[C2 ou 4]])</f>
        <v>9.0654761904761916</v>
      </c>
    </row>
    <row r="48" spans="1:15" x14ac:dyDescent="0.25">
      <c r="A48" t="s">
        <v>19</v>
      </c>
      <c r="B48" s="11"/>
      <c r="C48" s="11">
        <v>7.9404761904761916</v>
      </c>
      <c r="D48" s="11">
        <v>7.9404761904761916</v>
      </c>
      <c r="E48" s="11">
        <v>3.625</v>
      </c>
      <c r="F48" s="11"/>
      <c r="G48" s="11">
        <v>3.625</v>
      </c>
      <c r="H48" s="11">
        <v>11.565476190476192</v>
      </c>
      <c r="J48" t="s">
        <v>19</v>
      </c>
      <c r="K48" s="11">
        <v>0.125</v>
      </c>
      <c r="L48" s="11">
        <v>1.1428571428571428</v>
      </c>
      <c r="M48" s="11">
        <v>6.5892857142857153</v>
      </c>
      <c r="N48" s="11">
        <v>3.7083333333333335</v>
      </c>
      <c r="O48" s="11">
        <f>SUM(Tabla32[[#This Row],[A1]:[C2 ou 4]])</f>
        <v>11.565476190476192</v>
      </c>
    </row>
    <row r="49" spans="1:15" x14ac:dyDescent="0.25">
      <c r="A49" t="s">
        <v>20</v>
      </c>
      <c r="B49" s="11"/>
      <c r="C49" s="11">
        <v>4.5833333333333339</v>
      </c>
      <c r="D49" s="11">
        <v>4.5833333333333339</v>
      </c>
      <c r="E49" s="11">
        <v>1.625</v>
      </c>
      <c r="F49" s="11"/>
      <c r="G49" s="11">
        <v>1.625</v>
      </c>
      <c r="H49" s="11">
        <v>6.2083333333333339</v>
      </c>
      <c r="J49" t="s">
        <v>20</v>
      </c>
      <c r="K49" s="11">
        <v>0.125</v>
      </c>
      <c r="L49" s="11">
        <v>1.6666666666666665</v>
      </c>
      <c r="M49" s="11">
        <v>2.708333333333333</v>
      </c>
      <c r="N49" s="11">
        <v>1.7083333333333333</v>
      </c>
      <c r="O49" s="11">
        <f>SUM(Tabla32[[#This Row],[A1]:[C2 ou 4]])</f>
        <v>6.208333333333333</v>
      </c>
    </row>
    <row r="50" spans="1:15" x14ac:dyDescent="0.25">
      <c r="A50" t="s">
        <v>21</v>
      </c>
      <c r="B50" s="11">
        <v>1.1428571428571428</v>
      </c>
      <c r="C50" s="11">
        <v>10.738095238095237</v>
      </c>
      <c r="D50" s="11">
        <v>11.88095238095238</v>
      </c>
      <c r="E50" s="11">
        <v>4</v>
      </c>
      <c r="F50" s="11"/>
      <c r="G50" s="11">
        <v>4</v>
      </c>
      <c r="H50" s="11">
        <v>15.88095238095238</v>
      </c>
      <c r="J50" t="s">
        <v>21</v>
      </c>
      <c r="K50" s="11"/>
      <c r="L50" s="11">
        <v>1.4285714285714284</v>
      </c>
      <c r="M50" s="11">
        <v>10.166666666666668</v>
      </c>
      <c r="N50" s="11">
        <v>4.2857142857142856</v>
      </c>
      <c r="O50" s="11">
        <f>SUM(Tabla32[[#This Row],[A1]:[C2 ou 4]])</f>
        <v>15.880952380952383</v>
      </c>
    </row>
    <row r="51" spans="1:15" x14ac:dyDescent="0.25">
      <c r="A51" t="s">
        <v>22</v>
      </c>
      <c r="B51" s="11">
        <v>2.9428571428571431</v>
      </c>
      <c r="C51" s="11">
        <v>9.7380952380952355</v>
      </c>
      <c r="D51" s="11">
        <v>12.680952380952379</v>
      </c>
      <c r="E51" s="11">
        <v>1</v>
      </c>
      <c r="F51" s="11"/>
      <c r="G51" s="11">
        <v>1</v>
      </c>
      <c r="H51" s="11">
        <v>13.680952380952379</v>
      </c>
      <c r="J51" t="s">
        <v>22</v>
      </c>
      <c r="K51" s="11"/>
      <c r="L51" s="11">
        <v>0.62857142857142856</v>
      </c>
      <c r="M51" s="11">
        <v>6.9666666666666677</v>
      </c>
      <c r="N51" s="11">
        <v>6.0857142857142863</v>
      </c>
      <c r="O51" s="11">
        <f>SUM(Tabla32[[#This Row],[A1]:[C2 ou 4]])</f>
        <v>13.680952380952384</v>
      </c>
    </row>
    <row r="52" spans="1:15" x14ac:dyDescent="0.25">
      <c r="A52" t="s">
        <v>23</v>
      </c>
      <c r="B52" s="11">
        <v>1.9428571428571428</v>
      </c>
      <c r="C52" s="11">
        <v>8.7380952380952408</v>
      </c>
      <c r="D52" s="11">
        <v>10.680952380952384</v>
      </c>
      <c r="E52" s="11">
        <v>1.8333333333333333</v>
      </c>
      <c r="F52" s="11"/>
      <c r="G52" s="11">
        <v>1.8333333333333333</v>
      </c>
      <c r="H52" s="11">
        <v>12.514285714285718</v>
      </c>
      <c r="J52" t="s">
        <v>23</v>
      </c>
      <c r="K52" s="11"/>
      <c r="L52" s="11">
        <v>2.6285714285714286</v>
      </c>
      <c r="M52" s="11">
        <v>4.9666666666666668</v>
      </c>
      <c r="N52" s="11">
        <v>4.9190476190476193</v>
      </c>
      <c r="O52" s="11">
        <f>SUM(Tabla32[[#This Row],[A1]:[C2 ou 4]])</f>
        <v>12.514285714285714</v>
      </c>
    </row>
    <row r="53" spans="1:15" x14ac:dyDescent="0.25">
      <c r="A53" t="s">
        <v>24</v>
      </c>
      <c r="B53" s="11">
        <v>1.2761904761904761</v>
      </c>
      <c r="C53" s="11">
        <v>9.4047619047619051</v>
      </c>
      <c r="D53" s="11">
        <v>10.68095238095238</v>
      </c>
      <c r="E53" s="11">
        <v>1</v>
      </c>
      <c r="F53" s="11"/>
      <c r="G53" s="11">
        <v>1</v>
      </c>
      <c r="H53" s="11">
        <v>11.68095238095238</v>
      </c>
      <c r="J53" t="s">
        <v>24</v>
      </c>
      <c r="K53" s="11"/>
      <c r="L53" s="11">
        <v>1.6285714285714286</v>
      </c>
      <c r="M53" s="11">
        <v>4.6333333333333346</v>
      </c>
      <c r="N53" s="11">
        <v>5.4190476190476193</v>
      </c>
      <c r="O53" s="11">
        <f>SUM(Tabla32[[#This Row],[A1]:[C2 ou 4]])</f>
        <v>11.680952380952382</v>
      </c>
    </row>
    <row r="54" spans="1:15" x14ac:dyDescent="0.25">
      <c r="A54" t="s">
        <v>25</v>
      </c>
      <c r="B54" s="11">
        <v>1.2761904761904761</v>
      </c>
      <c r="C54" s="11">
        <v>5.9047619047619069</v>
      </c>
      <c r="D54" s="11">
        <v>7.180952380952383</v>
      </c>
      <c r="E54" s="11">
        <v>1.8333333333333333</v>
      </c>
      <c r="F54" s="11"/>
      <c r="G54" s="11">
        <v>1.8333333333333333</v>
      </c>
      <c r="H54" s="11">
        <v>9.014285714285716</v>
      </c>
      <c r="J54" t="s">
        <v>25</v>
      </c>
      <c r="K54" s="11"/>
      <c r="L54" s="11">
        <v>0.62857142857142856</v>
      </c>
      <c r="M54" s="11">
        <v>4.1333333333333337</v>
      </c>
      <c r="N54" s="11">
        <v>4.2523809523809524</v>
      </c>
      <c r="O54" s="11">
        <f>SUM(Tabla32[[#This Row],[A1]:[C2 ou 4]])</f>
        <v>9.014285714285716</v>
      </c>
    </row>
    <row r="55" spans="1:15" x14ac:dyDescent="0.25">
      <c r="A55" t="s">
        <v>26</v>
      </c>
      <c r="B55" s="11">
        <v>1.2761904761904761</v>
      </c>
      <c r="C55" s="11">
        <v>3.9047619047619047</v>
      </c>
      <c r="D55" s="11">
        <v>5.1809523809523803</v>
      </c>
      <c r="E55" s="11"/>
      <c r="F55" s="11"/>
      <c r="G55" s="11"/>
      <c r="H55" s="11">
        <v>5.1809523809523803</v>
      </c>
      <c r="J55" t="s">
        <v>26</v>
      </c>
      <c r="K55" s="11"/>
      <c r="L55" s="11">
        <v>0.62857142857142856</v>
      </c>
      <c r="M55" s="11">
        <v>3.1333333333333333</v>
      </c>
      <c r="N55" s="11">
        <v>1.4190476190476189</v>
      </c>
      <c r="O55" s="11">
        <f>SUM(Tabla32[[#This Row],[A1]:[C2 ou 4]])</f>
        <v>5.1809523809523803</v>
      </c>
    </row>
    <row r="56" spans="1:15" x14ac:dyDescent="0.25">
      <c r="A56" t="s">
        <v>27</v>
      </c>
      <c r="B56" s="11">
        <v>3.25</v>
      </c>
      <c r="C56" s="11">
        <v>12.25</v>
      </c>
      <c r="D56" s="11">
        <v>15.5</v>
      </c>
      <c r="E56" s="11">
        <v>1</v>
      </c>
      <c r="F56" s="11">
        <v>0.25</v>
      </c>
      <c r="G56" s="11">
        <v>1.25</v>
      </c>
      <c r="H56" s="11">
        <v>16.75</v>
      </c>
      <c r="J56" t="s">
        <v>27</v>
      </c>
      <c r="K56" s="11"/>
      <c r="L56" s="11">
        <v>0.25</v>
      </c>
      <c r="M56" s="11">
        <v>9.25</v>
      </c>
      <c r="N56" s="11">
        <v>7.25</v>
      </c>
      <c r="O56" s="11">
        <f>SUM(Tabla32[[#This Row],[A1]:[C2 ou 4]])</f>
        <v>16.75</v>
      </c>
    </row>
    <row r="57" spans="1:15" x14ac:dyDescent="0.25">
      <c r="A57" t="s">
        <v>28</v>
      </c>
      <c r="B57" s="11">
        <v>5.3333333333333321</v>
      </c>
      <c r="C57" s="11">
        <v>9.3333333333333304</v>
      </c>
      <c r="D57" s="11">
        <v>14.666666666666663</v>
      </c>
      <c r="E57" s="11">
        <v>2.6666666666666665</v>
      </c>
      <c r="F57" s="11"/>
      <c r="G57" s="11">
        <v>2.6666666666666665</v>
      </c>
      <c r="H57" s="11">
        <v>17.333333333333329</v>
      </c>
      <c r="J57" t="s">
        <v>28</v>
      </c>
      <c r="K57" s="11"/>
      <c r="L57" s="11">
        <v>4.3333333333333339</v>
      </c>
      <c r="M57" s="11">
        <v>5.6666666666666652</v>
      </c>
      <c r="N57" s="11">
        <v>7.3333333333333313</v>
      </c>
      <c r="O57" s="11">
        <f>SUM(Tabla32[[#This Row],[A1]:[C2 ou 4]])</f>
        <v>17.333333333333332</v>
      </c>
    </row>
    <row r="58" spans="1:15" x14ac:dyDescent="0.25">
      <c r="A58" t="s">
        <v>29</v>
      </c>
      <c r="B58" s="11">
        <v>2.25</v>
      </c>
      <c r="C58" s="11">
        <v>10.75</v>
      </c>
      <c r="D58" s="11">
        <v>13</v>
      </c>
      <c r="E58" s="11">
        <v>1</v>
      </c>
      <c r="F58" s="11">
        <v>0.25</v>
      </c>
      <c r="G58" s="11">
        <v>1.25</v>
      </c>
      <c r="H58" s="11">
        <v>14.25</v>
      </c>
      <c r="J58" t="s">
        <v>29</v>
      </c>
      <c r="K58" s="11"/>
      <c r="L58" s="11">
        <v>0.25</v>
      </c>
      <c r="M58" s="11">
        <v>7.75</v>
      </c>
      <c r="N58" s="11">
        <v>6.25</v>
      </c>
      <c r="O58" s="11">
        <f>SUM(Tabla32[[#This Row],[A1]:[C2 ou 4]])</f>
        <v>14.25</v>
      </c>
    </row>
    <row r="59" spans="1:15" x14ac:dyDescent="0.25">
      <c r="A59" t="s">
        <v>30</v>
      </c>
      <c r="B59" s="11">
        <v>2.25</v>
      </c>
      <c r="C59" s="11">
        <v>7.5</v>
      </c>
      <c r="D59" s="11">
        <v>9.75</v>
      </c>
      <c r="E59" s="11">
        <v>2.25</v>
      </c>
      <c r="F59" s="11"/>
      <c r="G59" s="11">
        <v>2.25</v>
      </c>
      <c r="H59" s="11">
        <v>12</v>
      </c>
      <c r="J59" t="s">
        <v>30</v>
      </c>
      <c r="K59" s="11"/>
      <c r="L59" s="11">
        <v>1</v>
      </c>
      <c r="M59" s="11">
        <v>4.25</v>
      </c>
      <c r="N59" s="11">
        <v>6.75</v>
      </c>
      <c r="O59" s="11">
        <f>SUM(Tabla32[[#This Row],[A1]:[C2 ou 4]])</f>
        <v>12</v>
      </c>
    </row>
    <row r="60" spans="1:15" x14ac:dyDescent="0.25">
      <c r="A60" t="s">
        <v>31</v>
      </c>
      <c r="B60" s="11">
        <v>1.25</v>
      </c>
      <c r="C60" s="11">
        <v>7.25</v>
      </c>
      <c r="D60" s="11">
        <v>8.5</v>
      </c>
      <c r="E60" s="11"/>
      <c r="F60" s="11">
        <v>0.25</v>
      </c>
      <c r="G60" s="11">
        <v>0.25</v>
      </c>
      <c r="H60" s="11">
        <v>8.75</v>
      </c>
      <c r="J60" t="s">
        <v>31</v>
      </c>
      <c r="K60" s="11"/>
      <c r="L60" s="11">
        <v>0.25</v>
      </c>
      <c r="M60" s="11">
        <v>5.25</v>
      </c>
      <c r="N60" s="11">
        <v>3.25</v>
      </c>
      <c r="O60" s="11">
        <f>SUM(Tabla32[[#This Row],[A1]:[C2 ou 4]])</f>
        <v>8.75</v>
      </c>
    </row>
    <row r="61" spans="1:15" x14ac:dyDescent="0.25">
      <c r="A61" t="s">
        <v>32</v>
      </c>
      <c r="B61" s="11">
        <v>6.25</v>
      </c>
      <c r="C61" s="11">
        <v>7.75</v>
      </c>
      <c r="D61" s="11">
        <v>14</v>
      </c>
      <c r="E61" s="11">
        <v>1</v>
      </c>
      <c r="F61" s="11">
        <v>0.25</v>
      </c>
      <c r="G61" s="11">
        <v>1.25</v>
      </c>
      <c r="H61" s="11">
        <v>15.25</v>
      </c>
      <c r="J61" t="s">
        <v>32</v>
      </c>
      <c r="K61" s="11"/>
      <c r="L61" s="11">
        <v>0.25</v>
      </c>
      <c r="M61" s="11">
        <v>4.75</v>
      </c>
      <c r="N61" s="11">
        <v>10.25</v>
      </c>
      <c r="O61" s="11">
        <f>SUM(Tabla32[[#This Row],[A1]:[C2 ou 4]])</f>
        <v>15.25</v>
      </c>
    </row>
    <row r="62" spans="1:15" x14ac:dyDescent="0.25">
      <c r="A62" t="s">
        <v>33</v>
      </c>
      <c r="B62" s="11">
        <v>2.25</v>
      </c>
      <c r="C62" s="11">
        <v>8.5</v>
      </c>
      <c r="D62" s="11">
        <v>10.75</v>
      </c>
      <c r="E62" s="11">
        <v>0.25</v>
      </c>
      <c r="F62" s="11"/>
      <c r="G62" s="11">
        <v>0.25</v>
      </c>
      <c r="H62" s="11">
        <v>11</v>
      </c>
      <c r="J62" t="s">
        <v>33</v>
      </c>
      <c r="K62" s="11"/>
      <c r="L62" s="11">
        <v>1</v>
      </c>
      <c r="M62" s="11">
        <v>5.25</v>
      </c>
      <c r="N62" s="11">
        <v>4.75</v>
      </c>
      <c r="O62" s="11">
        <f>SUM(Tabla32[[#This Row],[A1]:[C2 ou 4]])</f>
        <v>11</v>
      </c>
    </row>
    <row r="63" spans="1:15" x14ac:dyDescent="0.25">
      <c r="A63" t="s">
        <v>34</v>
      </c>
      <c r="B63" s="11">
        <v>6.3333333333333313</v>
      </c>
      <c r="C63" s="11">
        <v>10.333333333333334</v>
      </c>
      <c r="D63" s="11">
        <v>16.666666666666664</v>
      </c>
      <c r="E63" s="11">
        <v>0.66666666666666663</v>
      </c>
      <c r="F63" s="11"/>
      <c r="G63" s="11">
        <v>0.66666666666666663</v>
      </c>
      <c r="H63" s="11">
        <v>17.333333333333332</v>
      </c>
      <c r="J63" t="s">
        <v>34</v>
      </c>
      <c r="K63" s="11"/>
      <c r="L63" s="11">
        <v>2.333333333333333</v>
      </c>
      <c r="M63" s="11">
        <v>6.6666666666666661</v>
      </c>
      <c r="N63" s="11">
        <v>8.3333333333333304</v>
      </c>
      <c r="O63" s="11">
        <f>SUM(Tabla32[[#This Row],[A1]:[C2 ou 4]])</f>
        <v>17.333333333333329</v>
      </c>
    </row>
    <row r="64" spans="1:15" x14ac:dyDescent="0.25">
      <c r="A64" t="s">
        <v>35</v>
      </c>
      <c r="B64" s="11">
        <v>4.333333333333333</v>
      </c>
      <c r="C64" s="11">
        <v>10.333333333333336</v>
      </c>
      <c r="D64" s="11">
        <v>14.666666666666668</v>
      </c>
      <c r="E64" s="11">
        <v>1.6666666666666665</v>
      </c>
      <c r="F64" s="11"/>
      <c r="G64" s="11">
        <v>1.6666666666666665</v>
      </c>
      <c r="H64" s="11">
        <v>16.333333333333336</v>
      </c>
      <c r="J64" t="s">
        <v>35</v>
      </c>
      <c r="K64" s="11"/>
      <c r="L64" s="11">
        <v>3.3333333333333335</v>
      </c>
      <c r="M64" s="11">
        <v>6.6666666666666652</v>
      </c>
      <c r="N64" s="11">
        <v>6.3333333333333313</v>
      </c>
      <c r="O64" s="11">
        <f>SUM(Tabla32[[#This Row],[A1]:[C2 ou 4]])</f>
        <v>16.333333333333329</v>
      </c>
    </row>
    <row r="65" spans="1:15" x14ac:dyDescent="0.25">
      <c r="A65" t="s">
        <v>36</v>
      </c>
      <c r="B65" s="11">
        <v>10.5</v>
      </c>
      <c r="C65" s="11">
        <v>34</v>
      </c>
      <c r="D65" s="11">
        <v>44.5</v>
      </c>
      <c r="E65" s="11">
        <v>8.5</v>
      </c>
      <c r="F65" s="11">
        <v>2</v>
      </c>
      <c r="G65" s="11">
        <v>10.5</v>
      </c>
      <c r="H65" s="11">
        <v>55</v>
      </c>
      <c r="J65" t="s">
        <v>36</v>
      </c>
      <c r="K65" s="11"/>
      <c r="L65" s="11">
        <v>6</v>
      </c>
      <c r="M65" s="11">
        <v>24.5</v>
      </c>
      <c r="N65" s="11">
        <v>24.5</v>
      </c>
      <c r="O65" s="11">
        <f>SUM(Tabla32[[#This Row],[A1]:[C2 ou 4]])</f>
        <v>55</v>
      </c>
    </row>
    <row r="66" spans="1:15" x14ac:dyDescent="0.25">
      <c r="A66" t="s">
        <v>8</v>
      </c>
      <c r="B66" s="11">
        <f t="shared" ref="B66:G66" si="0">SUBTOTAL(109,B42:B65)</f>
        <v>53.857142857142854</v>
      </c>
      <c r="C66" s="11">
        <f t="shared" si="0"/>
        <v>221.42857142857144</v>
      </c>
      <c r="D66" s="11">
        <f t="shared" si="0"/>
        <v>275.28571428571422</v>
      </c>
      <c r="E66" s="11">
        <f t="shared" si="0"/>
        <v>49.666666666666657</v>
      </c>
      <c r="F66" s="11">
        <f t="shared" si="0"/>
        <v>6</v>
      </c>
      <c r="G66" s="11">
        <f t="shared" si="0"/>
        <v>55.666666666666657</v>
      </c>
      <c r="H66" s="11">
        <v>330.95238095238091</v>
      </c>
      <c r="J66" t="s">
        <v>8</v>
      </c>
      <c r="K66" s="11">
        <f>SUBTOTAL(109,K42:K65)</f>
        <v>1</v>
      </c>
      <c r="L66" s="11">
        <f>SUBTOTAL(109,L42:L65)</f>
        <v>37.571428571428569</v>
      </c>
      <c r="M66" s="11">
        <f>SUBTOTAL(109,M42:M65)</f>
        <v>158.00000000000003</v>
      </c>
      <c r="N66" s="11">
        <f>SUBTOTAL(109,N42:N65)</f>
        <v>134.38095238095235</v>
      </c>
      <c r="O66" s="11">
        <f>SUM(Tabla32[[#This Row],[A1]:[C2 ou 4]])</f>
        <v>330.95238095238096</v>
      </c>
    </row>
    <row r="71" spans="1:15" x14ac:dyDescent="0.25">
      <c r="A71" t="s">
        <v>52</v>
      </c>
      <c r="B71" t="s">
        <v>53</v>
      </c>
      <c r="C71" t="s">
        <v>54</v>
      </c>
      <c r="D71" t="s">
        <v>55</v>
      </c>
      <c r="E71" t="s">
        <v>56</v>
      </c>
      <c r="F71" t="s">
        <v>57</v>
      </c>
      <c r="G71" t="s">
        <v>58</v>
      </c>
      <c r="H71" t="s">
        <v>8</v>
      </c>
    </row>
    <row r="72" spans="1:15" x14ac:dyDescent="0.25">
      <c r="A72" t="s">
        <v>13</v>
      </c>
      <c r="B72" s="11">
        <v>1.5416666666666665</v>
      </c>
      <c r="C72" s="11">
        <v>1.9345238095238093</v>
      </c>
      <c r="D72" s="11">
        <v>0.14285714285714285</v>
      </c>
      <c r="E72" s="11">
        <v>4.6011904761904763</v>
      </c>
      <c r="F72" s="11">
        <v>0.95833333333333326</v>
      </c>
      <c r="G72" s="11">
        <v>3.3869047619047619</v>
      </c>
      <c r="H72" s="11">
        <f>SUM(Tabla33[[#This Row],[Ata 5 anos]:[Máis de 25 anos]])</f>
        <v>12.56547619047619</v>
      </c>
    </row>
    <row r="73" spans="1:15" x14ac:dyDescent="0.25">
      <c r="A73" t="s">
        <v>14</v>
      </c>
      <c r="B73" s="11">
        <v>1.875</v>
      </c>
      <c r="C73" s="11">
        <v>0.26785714285714285</v>
      </c>
      <c r="D73" s="11">
        <v>1.1428571428571428</v>
      </c>
      <c r="E73" s="11">
        <v>2.7678571428571428</v>
      </c>
      <c r="F73" s="11">
        <v>1.125</v>
      </c>
      <c r="G73" s="11">
        <v>4.0535714285714288</v>
      </c>
      <c r="H73" s="11">
        <f>SUM(Tabla33[[#This Row],[Ata 5 anos]:[Máis de 25 anos]])</f>
        <v>11.232142857142858</v>
      </c>
    </row>
    <row r="74" spans="1:15" x14ac:dyDescent="0.25">
      <c r="A74" t="s">
        <v>15</v>
      </c>
      <c r="B74" s="11">
        <v>0.70833333333333326</v>
      </c>
      <c r="C74" s="11">
        <v>0.60119047619047616</v>
      </c>
      <c r="D74" s="11">
        <v>0.47619047619047616</v>
      </c>
      <c r="E74" s="11">
        <v>1.9345238095238093</v>
      </c>
      <c r="F74" s="11">
        <v>0.45833333333333331</v>
      </c>
      <c r="G74" s="11">
        <v>3.8869047619047619</v>
      </c>
      <c r="H74" s="11">
        <f>SUM(Tabla33[[#This Row],[Ata 5 anos]:[Máis de 25 anos]])</f>
        <v>8.0654761904761898</v>
      </c>
    </row>
    <row r="75" spans="1:15" x14ac:dyDescent="0.25">
      <c r="A75" t="s">
        <v>16</v>
      </c>
      <c r="B75" s="11">
        <v>0.70833333333333326</v>
      </c>
      <c r="C75" s="11">
        <v>0.60119047619047616</v>
      </c>
      <c r="D75" s="11">
        <v>0.47619047619047616</v>
      </c>
      <c r="E75" s="11">
        <v>1.9345238095238093</v>
      </c>
      <c r="F75" s="11">
        <v>0.45833333333333331</v>
      </c>
      <c r="G75" s="11">
        <v>3.8869047619047619</v>
      </c>
      <c r="H75" s="11">
        <f>SUM(Tabla33[[#This Row],[Ata 5 anos]:[Máis de 25 anos]])</f>
        <v>8.0654761904761898</v>
      </c>
    </row>
    <row r="76" spans="1:15" x14ac:dyDescent="0.25">
      <c r="A76" t="s">
        <v>17</v>
      </c>
      <c r="B76" s="11">
        <v>1.875</v>
      </c>
      <c r="C76" s="11">
        <v>0.26785714285714285</v>
      </c>
      <c r="D76" s="11">
        <v>1.1428571428571428</v>
      </c>
      <c r="E76" s="11">
        <v>3.7678571428571428</v>
      </c>
      <c r="F76" s="11">
        <v>1.125</v>
      </c>
      <c r="G76" s="11">
        <v>4.0535714285714288</v>
      </c>
      <c r="H76" s="11">
        <f>SUM(Tabla33[[#This Row],[Ata 5 anos]:[Máis de 25 anos]])</f>
        <v>12.232142857142858</v>
      </c>
    </row>
    <row r="77" spans="1:15" x14ac:dyDescent="0.25">
      <c r="A77" t="s">
        <v>18</v>
      </c>
      <c r="B77" s="11">
        <v>1.0416666666666665</v>
      </c>
      <c r="C77" s="11">
        <v>1.9345238095238093</v>
      </c>
      <c r="D77" s="11">
        <v>1.1428571428571428</v>
      </c>
      <c r="E77" s="11">
        <v>1.6011904761904761</v>
      </c>
      <c r="F77" s="11">
        <v>0.45833333333333331</v>
      </c>
      <c r="G77" s="11">
        <v>2.8869047619047614</v>
      </c>
      <c r="H77" s="11">
        <f>SUM(Tabla33[[#This Row],[Ata 5 anos]:[Máis de 25 anos]])</f>
        <v>9.0654761904761898</v>
      </c>
    </row>
    <row r="78" spans="1:15" x14ac:dyDescent="0.25">
      <c r="A78" t="s">
        <v>19</v>
      </c>
      <c r="B78" s="11">
        <v>1.5416666666666665</v>
      </c>
      <c r="C78" s="11">
        <v>1.9345238095238093</v>
      </c>
      <c r="D78" s="11">
        <v>1.1428571428571428</v>
      </c>
      <c r="E78" s="11">
        <v>1.6011904761904761</v>
      </c>
      <c r="F78" s="11">
        <v>0.95833333333333326</v>
      </c>
      <c r="G78" s="11">
        <v>4.3869047619047619</v>
      </c>
      <c r="H78" s="11">
        <f>SUM(Tabla33[[#This Row],[Ata 5 anos]:[Máis de 25 anos]])</f>
        <v>11.56547619047619</v>
      </c>
    </row>
    <row r="79" spans="1:15" x14ac:dyDescent="0.25">
      <c r="A79" t="s">
        <v>20</v>
      </c>
      <c r="B79" s="11">
        <v>0.70833333333333326</v>
      </c>
      <c r="C79" s="11">
        <v>0.45833333333333331</v>
      </c>
      <c r="D79" s="11">
        <v>0.33333333333333331</v>
      </c>
      <c r="E79" s="11">
        <v>1.7916666666666665</v>
      </c>
      <c r="F79" s="11">
        <v>0.45833333333333331</v>
      </c>
      <c r="G79" s="11">
        <v>2.458333333333333</v>
      </c>
      <c r="H79" s="11">
        <f>SUM(Tabla33[[#This Row],[Ata 5 anos]:[Máis de 25 anos]])</f>
        <v>6.2083333333333321</v>
      </c>
    </row>
    <row r="80" spans="1:15" x14ac:dyDescent="0.25">
      <c r="A80" t="s">
        <v>21</v>
      </c>
      <c r="B80" s="11">
        <v>2</v>
      </c>
      <c r="C80" s="11">
        <v>2.1428571428571428</v>
      </c>
      <c r="D80" s="11">
        <v>2</v>
      </c>
      <c r="E80" s="11">
        <v>2.8809523809523805</v>
      </c>
      <c r="F80" s="11">
        <v>1.1428571428571428</v>
      </c>
      <c r="G80" s="11">
        <v>5.7142857142857153</v>
      </c>
      <c r="H80" s="11">
        <f>SUM(Tabla33[[#This Row],[Ata 5 anos]:[Máis de 25 anos]])</f>
        <v>15.88095238095238</v>
      </c>
    </row>
    <row r="81" spans="1:8" x14ac:dyDescent="0.25">
      <c r="A81" t="s">
        <v>22</v>
      </c>
      <c r="B81" s="11">
        <v>1.9</v>
      </c>
      <c r="C81" s="11">
        <v>2.3428571428571425</v>
      </c>
      <c r="D81" s="11">
        <v>1.7</v>
      </c>
      <c r="E81" s="11">
        <v>3.2809523809523808</v>
      </c>
      <c r="F81" s="11">
        <v>0.84285714285714275</v>
      </c>
      <c r="G81" s="11">
        <v>3.6142857142857143</v>
      </c>
      <c r="H81" s="11">
        <f>SUM(Tabla33[[#This Row],[Ata 5 anos]:[Máis de 25 anos]])</f>
        <v>13.68095238095238</v>
      </c>
    </row>
    <row r="82" spans="1:8" x14ac:dyDescent="0.25">
      <c r="A82" t="s">
        <v>23</v>
      </c>
      <c r="B82" s="11">
        <v>0.89999999999999991</v>
      </c>
      <c r="C82" s="11">
        <v>0.84285714285714286</v>
      </c>
      <c r="D82" s="11">
        <v>1.0333333333333332</v>
      </c>
      <c r="E82" s="11">
        <v>3.2809523809523808</v>
      </c>
      <c r="F82" s="11">
        <v>1.8428571428571427</v>
      </c>
      <c r="G82" s="11">
        <v>4.6142857142857148</v>
      </c>
      <c r="H82" s="11">
        <f>SUM(Tabla33[[#This Row],[Ata 5 anos]:[Máis de 25 anos]])</f>
        <v>12.514285714285714</v>
      </c>
    </row>
    <row r="83" spans="1:8" x14ac:dyDescent="0.25">
      <c r="A83" t="s">
        <v>24</v>
      </c>
      <c r="B83" s="11">
        <v>1.4</v>
      </c>
      <c r="C83" s="11">
        <v>1.342857142857143</v>
      </c>
      <c r="D83" s="11">
        <v>1.7</v>
      </c>
      <c r="E83" s="11">
        <v>2.9476190476190474</v>
      </c>
      <c r="F83" s="11">
        <v>0.67619047619047623</v>
      </c>
      <c r="G83" s="11">
        <v>3.6142857142857139</v>
      </c>
      <c r="H83" s="11">
        <f>SUM(Tabla33[[#This Row],[Ata 5 anos]:[Máis de 25 anos]])</f>
        <v>11.68095238095238</v>
      </c>
    </row>
    <row r="84" spans="1:8" x14ac:dyDescent="0.25">
      <c r="A84" t="s">
        <v>25</v>
      </c>
      <c r="B84" s="11">
        <v>0.4</v>
      </c>
      <c r="C84" s="11">
        <v>1.842857142857143</v>
      </c>
      <c r="D84" s="11">
        <v>0.53333333333333333</v>
      </c>
      <c r="E84" s="11">
        <v>1.9476190476190471</v>
      </c>
      <c r="F84" s="11">
        <v>1.676190476190476</v>
      </c>
      <c r="G84" s="11">
        <v>2.6142857142857143</v>
      </c>
      <c r="H84" s="11">
        <f>SUM(Tabla33[[#This Row],[Ata 5 anos]:[Máis de 25 anos]])</f>
        <v>9.0142857142857125</v>
      </c>
    </row>
    <row r="85" spans="1:8" x14ac:dyDescent="0.25">
      <c r="A85" t="s">
        <v>26</v>
      </c>
      <c r="B85" s="11">
        <v>0.4</v>
      </c>
      <c r="C85" s="11">
        <v>0.34285714285714286</v>
      </c>
      <c r="D85" s="11">
        <v>0.7</v>
      </c>
      <c r="E85" s="11">
        <v>1.9476190476190471</v>
      </c>
      <c r="F85" s="11">
        <v>0.67619047619047623</v>
      </c>
      <c r="G85" s="11">
        <v>1.1142857142857141</v>
      </c>
      <c r="H85" s="11">
        <f>SUM(Tabla33[[#This Row],[Ata 5 anos]:[Máis de 25 anos]])</f>
        <v>5.1809523809523803</v>
      </c>
    </row>
    <row r="86" spans="1:8" x14ac:dyDescent="0.25">
      <c r="A86" t="s">
        <v>27</v>
      </c>
      <c r="B86" s="11">
        <v>1</v>
      </c>
      <c r="C86" s="11">
        <v>2.25</v>
      </c>
      <c r="D86" s="11">
        <v>2</v>
      </c>
      <c r="E86" s="11">
        <v>4.25</v>
      </c>
      <c r="F86" s="11">
        <v>1</v>
      </c>
      <c r="G86" s="11">
        <v>6.25</v>
      </c>
      <c r="H86" s="11">
        <f>SUM(Tabla33[[#This Row],[Ata 5 anos]:[Máis de 25 anos]])</f>
        <v>16.75</v>
      </c>
    </row>
    <row r="87" spans="1:8" x14ac:dyDescent="0.25">
      <c r="A87" t="s">
        <v>28</v>
      </c>
      <c r="B87" s="11">
        <v>3</v>
      </c>
      <c r="C87" s="11">
        <v>3.0000000000000004</v>
      </c>
      <c r="D87" s="11">
        <v>1.6666666666666665</v>
      </c>
      <c r="E87" s="11">
        <v>2.333333333333333</v>
      </c>
      <c r="F87" s="11">
        <v>2.333333333333333</v>
      </c>
      <c r="G87" s="11">
        <v>5.0000000000000009</v>
      </c>
      <c r="H87" s="11">
        <f>SUM(Tabla33[[#This Row],[Ata 5 anos]:[Máis de 25 anos]])</f>
        <v>17.333333333333332</v>
      </c>
    </row>
    <row r="88" spans="1:8" x14ac:dyDescent="0.25">
      <c r="A88" t="s">
        <v>29</v>
      </c>
      <c r="B88" s="11">
        <v>0.5</v>
      </c>
      <c r="C88" s="11">
        <v>1.75</v>
      </c>
      <c r="D88" s="11">
        <v>1.5</v>
      </c>
      <c r="E88" s="11">
        <v>3.75</v>
      </c>
      <c r="F88" s="11">
        <v>1.5</v>
      </c>
      <c r="G88" s="11">
        <v>5.25</v>
      </c>
      <c r="H88" s="11">
        <f>SUM(Tabla33[[#This Row],[Ata 5 anos]:[Máis de 25 anos]])</f>
        <v>14.25</v>
      </c>
    </row>
    <row r="89" spans="1:8" x14ac:dyDescent="0.25">
      <c r="A89" t="s">
        <v>30</v>
      </c>
      <c r="B89" s="11">
        <v>1.5</v>
      </c>
      <c r="C89" s="11">
        <v>2</v>
      </c>
      <c r="D89" s="11">
        <v>2</v>
      </c>
      <c r="E89" s="11">
        <v>1.25</v>
      </c>
      <c r="F89" s="11">
        <v>1</v>
      </c>
      <c r="G89" s="11">
        <v>4.25</v>
      </c>
      <c r="H89" s="11">
        <f>SUM(Tabla33[[#This Row],[Ata 5 anos]:[Máis de 25 anos]])</f>
        <v>12</v>
      </c>
    </row>
    <row r="90" spans="1:8" x14ac:dyDescent="0.25">
      <c r="A90" t="s">
        <v>31</v>
      </c>
      <c r="B90" s="11">
        <v>1</v>
      </c>
      <c r="C90" s="11">
        <v>0.25</v>
      </c>
      <c r="D90" s="11">
        <v>1</v>
      </c>
      <c r="E90" s="11">
        <v>2.25</v>
      </c>
      <c r="F90" s="11"/>
      <c r="G90" s="11">
        <v>4.25</v>
      </c>
      <c r="H90" s="11">
        <f>SUM(Tabla33[[#This Row],[Ata 5 anos]:[Máis de 25 anos]])</f>
        <v>8.75</v>
      </c>
    </row>
    <row r="91" spans="1:8" x14ac:dyDescent="0.25">
      <c r="A91" t="s">
        <v>32</v>
      </c>
      <c r="B91" s="11">
        <v>3.5</v>
      </c>
      <c r="C91" s="11">
        <v>0.75</v>
      </c>
      <c r="D91" s="11">
        <v>1.5</v>
      </c>
      <c r="E91" s="11">
        <v>2.75</v>
      </c>
      <c r="F91" s="11">
        <v>2.5</v>
      </c>
      <c r="G91" s="11">
        <v>4.25</v>
      </c>
      <c r="H91" s="11">
        <f>SUM(Tabla33[[#This Row],[Ata 5 anos]:[Máis de 25 anos]])</f>
        <v>15.25</v>
      </c>
    </row>
    <row r="92" spans="1:8" x14ac:dyDescent="0.25">
      <c r="A92" t="s">
        <v>33</v>
      </c>
      <c r="B92" s="11">
        <v>1.5</v>
      </c>
      <c r="C92" s="11">
        <v>1</v>
      </c>
      <c r="D92" s="11">
        <v>2</v>
      </c>
      <c r="E92" s="11">
        <v>1.25</v>
      </c>
      <c r="F92" s="11"/>
      <c r="G92" s="11">
        <v>5.25</v>
      </c>
      <c r="H92" s="11">
        <f>SUM(Tabla33[[#This Row],[Ata 5 anos]:[Máis de 25 anos]])</f>
        <v>11</v>
      </c>
    </row>
    <row r="93" spans="1:8" x14ac:dyDescent="0.25">
      <c r="A93" t="s">
        <v>34</v>
      </c>
      <c r="B93" s="11">
        <v>4.9999999999999991</v>
      </c>
      <c r="C93" s="11">
        <v>3</v>
      </c>
      <c r="D93" s="11">
        <v>2.6666666666666665</v>
      </c>
      <c r="E93" s="11">
        <v>2.3333333333333335</v>
      </c>
      <c r="F93" s="11">
        <v>1.3333333333333333</v>
      </c>
      <c r="G93" s="11">
        <v>3</v>
      </c>
      <c r="H93" s="11">
        <f>SUM(Tabla33[[#This Row],[Ata 5 anos]:[Máis de 25 anos]])</f>
        <v>17.333333333333336</v>
      </c>
    </row>
    <row r="94" spans="1:8" x14ac:dyDescent="0.25">
      <c r="A94" t="s">
        <v>35</v>
      </c>
      <c r="B94" s="11">
        <v>3</v>
      </c>
      <c r="C94" s="11">
        <v>4</v>
      </c>
      <c r="D94" s="11">
        <v>1.6666666666666665</v>
      </c>
      <c r="E94" s="11">
        <v>3.3333333333333335</v>
      </c>
      <c r="F94" s="11">
        <v>1.3333333333333333</v>
      </c>
      <c r="G94" s="11">
        <v>3</v>
      </c>
      <c r="H94" s="11">
        <f>SUM(Tabla33[[#This Row],[Ata 5 anos]:[Máis de 25 anos]])</f>
        <v>16.333333333333336</v>
      </c>
    </row>
    <row r="95" spans="1:8" x14ac:dyDescent="0.25">
      <c r="A95" t="s">
        <v>36</v>
      </c>
      <c r="B95" s="11">
        <v>8</v>
      </c>
      <c r="C95" s="11">
        <v>4</v>
      </c>
      <c r="D95" s="11">
        <v>4</v>
      </c>
      <c r="E95" s="11">
        <v>19.5</v>
      </c>
      <c r="F95" s="11">
        <v>6</v>
      </c>
      <c r="G95" s="11">
        <v>13.5</v>
      </c>
      <c r="H95" s="11">
        <f>SUM(Tabla33[[#This Row],[Ata 5 anos]:[Máis de 25 anos]])</f>
        <v>55</v>
      </c>
    </row>
    <row r="96" spans="1:8" x14ac:dyDescent="0.25">
      <c r="A96" t="s">
        <v>8</v>
      </c>
      <c r="B96" s="11">
        <f t="shared" ref="B96:G96" si="1">SUBTOTAL(109,B72:B95)</f>
        <v>44.999999999999993</v>
      </c>
      <c r="C96" s="11">
        <f t="shared" si="1"/>
        <v>38.857142857142854</v>
      </c>
      <c r="D96" s="11">
        <f t="shared" si="1"/>
        <v>33.666666666666671</v>
      </c>
      <c r="E96" s="11">
        <f t="shared" si="1"/>
        <v>79.285714285714292</v>
      </c>
      <c r="F96" s="11">
        <f t="shared" si="1"/>
        <v>29.857142857142851</v>
      </c>
      <c r="G96" s="11">
        <f t="shared" si="1"/>
        <v>104.28571428571429</v>
      </c>
      <c r="H96" s="11">
        <f>SUM(Tabla33[[#This Row],[Ata 5 anos]:[Máis de 25 anos]])</f>
        <v>330.95238095238096</v>
      </c>
    </row>
  </sheetData>
  <mergeCells count="3">
    <mergeCell ref="I1:K1"/>
    <mergeCell ref="B40:D40"/>
    <mergeCell ref="E40:G40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2023-07-07T08:12:38Z</dcterms:created>
  <dcterms:modified xsi:type="dcterms:W3CDTF">2023-07-07T08:14:00Z</dcterms:modified>
</cp:coreProperties>
</file>