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económicos\Informe provedores\"/>
    </mc:Choice>
  </mc:AlternateContent>
  <xr:revisionPtr revIDLastSave="0" documentId="13_ncr:1_{7CA395E8-286D-48C9-A1D6-927005E69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is" sheetId="1" r:id="rId1"/>
    <sheet name="Ámbito xeográfico" sheetId="2" r:id="rId2"/>
    <sheet name="Táboas de dat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2" l="1"/>
  <c r="F30" i="2"/>
  <c r="E30" i="2"/>
  <c r="D30" i="2"/>
  <c r="C30" i="2"/>
  <c r="H30" i="2"/>
  <c r="H21" i="2"/>
  <c r="C21" i="2"/>
  <c r="D21" i="2"/>
  <c r="E21" i="2"/>
  <c r="F21" i="2"/>
  <c r="G21" i="2"/>
  <c r="H12" i="2"/>
  <c r="G12" i="2"/>
  <c r="F12" i="2"/>
  <c r="E12" i="2"/>
  <c r="D12" i="2"/>
  <c r="C12" i="2"/>
  <c r="K65" i="3"/>
  <c r="J65" i="3"/>
  <c r="I65" i="3"/>
  <c r="H65" i="3"/>
  <c r="K64" i="3"/>
  <c r="J64" i="3"/>
  <c r="I64" i="3"/>
  <c r="H64" i="3"/>
  <c r="K63" i="3"/>
  <c r="J63" i="3"/>
  <c r="I63" i="3"/>
  <c r="H63" i="3"/>
  <c r="G62" i="3"/>
  <c r="G61" i="3"/>
  <c r="G65" i="3" s="1"/>
  <c r="G60" i="3"/>
  <c r="C65" i="3"/>
  <c r="C64" i="3"/>
  <c r="C63" i="3"/>
  <c r="H14" i="1"/>
  <c r="H13" i="1"/>
  <c r="H12" i="1"/>
  <c r="K55" i="3"/>
  <c r="J55" i="3"/>
  <c r="I55" i="3"/>
  <c r="H55" i="3"/>
  <c r="C55" i="3"/>
  <c r="K54" i="3"/>
  <c r="J54" i="3"/>
  <c r="I54" i="3"/>
  <c r="H54" i="3"/>
  <c r="C54" i="3"/>
  <c r="K53" i="3"/>
  <c r="J53" i="3"/>
  <c r="I53" i="3"/>
  <c r="H53" i="3"/>
  <c r="C53" i="3"/>
  <c r="G52" i="3"/>
  <c r="G51" i="3"/>
  <c r="G50" i="3"/>
  <c r="G54" i="3" s="1"/>
  <c r="K45" i="3"/>
  <c r="J45" i="3"/>
  <c r="I45" i="3"/>
  <c r="H45" i="3"/>
  <c r="C45" i="3"/>
  <c r="K44" i="3"/>
  <c r="J44" i="3"/>
  <c r="I44" i="3"/>
  <c r="H44" i="3"/>
  <c r="C44" i="3"/>
  <c r="K43" i="3"/>
  <c r="J43" i="3"/>
  <c r="I43" i="3"/>
  <c r="H43" i="3"/>
  <c r="C43" i="3"/>
  <c r="G42" i="3"/>
  <c r="G41" i="3"/>
  <c r="G40" i="3"/>
  <c r="G44" i="3" s="1"/>
  <c r="K34" i="3"/>
  <c r="J34" i="3"/>
  <c r="I34" i="3"/>
  <c r="H34" i="3"/>
  <c r="G34" i="3"/>
  <c r="K33" i="3"/>
  <c r="J33" i="3"/>
  <c r="I33" i="3"/>
  <c r="H33" i="3"/>
  <c r="G33" i="3"/>
  <c r="K32" i="3"/>
  <c r="J32" i="3"/>
  <c r="I32" i="3"/>
  <c r="H32" i="3"/>
  <c r="G32" i="3"/>
  <c r="K24" i="3"/>
  <c r="J24" i="3"/>
  <c r="I24" i="3"/>
  <c r="H24" i="3"/>
  <c r="G24" i="3"/>
  <c r="C24" i="3"/>
  <c r="K23" i="3"/>
  <c r="J23" i="3"/>
  <c r="I23" i="3"/>
  <c r="H23" i="3"/>
  <c r="G23" i="3"/>
  <c r="C23" i="3"/>
  <c r="K22" i="3"/>
  <c r="J22" i="3"/>
  <c r="I22" i="3"/>
  <c r="H22" i="3"/>
  <c r="G22" i="3"/>
  <c r="C22" i="3"/>
  <c r="F59" i="2"/>
  <c r="F58" i="2"/>
  <c r="F57" i="2"/>
  <c r="F56" i="2"/>
  <c r="F38" i="2"/>
  <c r="F37" i="2"/>
  <c r="F36" i="2"/>
  <c r="F35" i="2"/>
  <c r="G63" i="3" l="1"/>
  <c r="G64" i="3"/>
  <c r="F39" i="2"/>
  <c r="F60" i="2"/>
  <c r="G45" i="3"/>
  <c r="G43" i="3"/>
  <c r="G55" i="3"/>
  <c r="G53" i="3"/>
</calcChain>
</file>

<file path=xl/sharedStrings.xml><?xml version="1.0" encoding="utf-8"?>
<sst xmlns="http://schemas.openxmlformats.org/spreadsheetml/2006/main" count="214" uniqueCount="37">
  <si>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</si>
  <si>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</si>
  <si>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</si>
  <si>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</si>
  <si>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</si>
  <si>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</si>
  <si>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TOTAL</t>
  </si>
  <si>
    <t>Local</t>
  </si>
  <si>
    <t>Rexional</t>
  </si>
  <si>
    <t>Nacional</t>
  </si>
  <si>
    <t>Estranxeiro</t>
  </si>
  <si>
    <t>Total</t>
  </si>
  <si>
    <t xml:space="preserve">Local </t>
  </si>
  <si>
    <t xml:space="preserve">Importe medio por provedor </t>
  </si>
  <si>
    <t>Unidade de Análises e Programas</t>
  </si>
  <si>
    <t>2021_FACTURACIÓN</t>
  </si>
  <si>
    <t>2022_FACTURACIÓN</t>
  </si>
  <si>
    <t>2023_FACTURACIÓN</t>
  </si>
  <si>
    <t>2024_FACTURACIÓN</t>
  </si>
  <si>
    <t>Data publicación: xullo 2026</t>
  </si>
  <si>
    <t>2020</t>
  </si>
  <si>
    <t>2021</t>
  </si>
  <si>
    <t>2022</t>
  </si>
  <si>
    <t>2023</t>
  </si>
  <si>
    <t>2024</t>
  </si>
  <si>
    <t>2025</t>
  </si>
  <si>
    <t>2025_FACTURACIÓN</t>
  </si>
  <si>
    <t>Data realización: xullo 2026</t>
  </si>
  <si>
    <t>2020_FACTURACIÓN</t>
  </si>
  <si>
    <t>FACTURACIÓN_DATOS XERAIS</t>
  </si>
  <si>
    <t>Datos xerais</t>
  </si>
  <si>
    <t>Provedores por ámbito</t>
  </si>
  <si>
    <t>Facturas por ámbito provedor</t>
  </si>
  <si>
    <t>Importe facturado por ámbito</t>
  </si>
  <si>
    <t>Importe medio factura por ámbito</t>
  </si>
  <si>
    <t>Importe medio por provedor e ámbito</t>
  </si>
  <si>
    <t>Fonte: informes de provedores do 2020 ao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</si>
</sst>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[$€-C0A]_-;\-* #,##0\ [$€-C0A]_-;_-* &quot;-&quot;??\ [$€-C0A]_-;_-@_-"/>
    <numFmt numFmtId="167" formatCode="#,##0.00\ &quot;€&quot;"/>
    <numFmt numFmtId="168" formatCode="#,##0_ ;\-#,##0\ "/>
    <numFmt numFmtId="169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Arial"/>
      <family val="2"/>
    </font>
    <font>
      <u/>
      <sz val="10"/>
      <color theme="10"/>
      <name val="Arial"/>
      <family val="2"/>
    </font>
    <font>
      <sz val="14"/>
      <color theme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4"/>
      <color theme="10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1" xfId="2" applyFont="1" applyBorder="1" applyAlignment="1">
      <alignment horizontal="right" wrapText="1"/>
    </xf>
    <xf numFmtId="10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1" xfId="2" applyFont="1" applyBorder="1" applyAlignment="1">
      <alignment horizontal="right" wrapText="1"/>
    </xf>
    <xf numFmtId="0" fontId="1" fillId="0" borderId="0" xfId="0" applyFont="1"/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5" fillId="0" borderId="0" xfId="0" applyFont="1" applyAlignment="1">
      <alignment horizontal="left" vertical="center"/>
    </xf>
    <xf numFmtId="0" fontId="0" fillId="0" borderId="1" xfId="0" applyBorder="1"/>
    <xf numFmtId="0" fontId="16" fillId="0" borderId="1" xfId="0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horizontal="center" vertical="center"/>
    </xf>
    <xf numFmtId="166" fontId="1" fillId="0" borderId="0" xfId="1" applyNumberFormat="1" applyFont="1" applyFill="1" applyBorder="1" applyAlignment="1">
      <alignment vertical="center"/>
    </xf>
    <xf numFmtId="3" fontId="0" fillId="0" borderId="0" xfId="1" applyNumberFormat="1" applyFont="1" applyBorder="1" applyAlignment="1">
      <alignment vertical="center"/>
    </xf>
    <xf numFmtId="167" fontId="0" fillId="0" borderId="0" xfId="1" applyNumberFormat="1" applyFont="1" applyBorder="1" applyAlignment="1">
      <alignment vertical="center"/>
    </xf>
    <xf numFmtId="167" fontId="0" fillId="0" borderId="0" xfId="4" applyNumberFormat="1" applyFont="1" applyBorder="1" applyAlignment="1">
      <alignment vertical="center"/>
    </xf>
    <xf numFmtId="2" fontId="0" fillId="0" borderId="0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167" fontId="1" fillId="0" borderId="0" xfId="1" applyNumberFormat="1" applyFont="1" applyFill="1" applyBorder="1" applyAlignment="1">
      <alignment vertical="center"/>
    </xf>
    <xf numFmtId="2" fontId="1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3" fontId="0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10" fontId="12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168" fontId="1" fillId="0" borderId="0" xfId="1" applyNumberFormat="1" applyFont="1" applyFill="1" applyBorder="1" applyAlignment="1">
      <alignment vertical="center"/>
    </xf>
    <xf numFmtId="2" fontId="1" fillId="0" borderId="0" xfId="0" applyNumberFormat="1" applyFont="1" applyAlignment="1">
      <alignment vertical="center"/>
    </xf>
    <xf numFmtId="44" fontId="1" fillId="0" borderId="0" xfId="4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1" fillId="0" borderId="0" xfId="4" applyNumberFormat="1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 vertical="center"/>
    </xf>
    <xf numFmtId="169" fontId="1" fillId="0" borderId="0" xfId="1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left" vertical="center"/>
    </xf>
    <xf numFmtId="168" fontId="9" fillId="0" borderId="0" xfId="1" applyNumberFormat="1" applyFont="1" applyFill="1" applyBorder="1" applyAlignment="1">
      <alignment horizontal="right" vertical="center"/>
    </xf>
    <xf numFmtId="168" fontId="0" fillId="0" borderId="0" xfId="1" applyNumberFormat="1" applyFont="1" applyFill="1" applyBorder="1" applyAlignment="1">
      <alignment horizontal="right" vertical="center"/>
    </xf>
    <xf numFmtId="2" fontId="0" fillId="0" borderId="0" xfId="0" applyNumberFormat="1"/>
    <xf numFmtId="3" fontId="0" fillId="0" borderId="0" xfId="0" applyNumberFormat="1"/>
    <xf numFmtId="167" fontId="0" fillId="0" borderId="0" xfId="0" applyNumberFormat="1" applyAlignment="1">
      <alignment horizontal="right" vertical="center"/>
    </xf>
    <xf numFmtId="0" fontId="14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right" wrapText="1"/>
    </xf>
    <xf numFmtId="0" fontId="11" fillId="0" borderId="1" xfId="3" applyFont="1" applyBorder="1" applyAlignment="1">
      <alignment horizontal="right" wrapText="1"/>
    </xf>
    <xf numFmtId="0" fontId="14" fillId="0" borderId="1" xfId="3" applyFont="1" applyBorder="1" applyAlignment="1">
      <alignment vertical="center" wrapText="1"/>
    </xf>
  </cellXfs>
  <cellStyles count="5">
    <cellStyle name="Hipervínculo 2" xfId="3" xr:uid="{00000000-0005-0000-0000-000000000000}"/>
    <cellStyle name="Millares" xfId="1" builtinId="3"/>
    <cellStyle name="Moneda" xfId="4" builtinId="4"/>
    <cellStyle name="Normal" xfId="0" builtinId="0"/>
    <cellStyle name="Normal 2" xfId="2" xr:uid="{00000000-0005-0000-0000-000003000000}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numFmt numFmtId="167" formatCode="#,##0.00\ &quot;€&quot;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7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* #,##0\ [$€-C0A]_-;\-* #,##0\ [$€-C0A]_-;_-* &quot;-&quot;??\ [$€-C0A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importe total facturado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Totais!$B$11</c:f>
              <c:strCache>
                <c:ptCount val="1"/>
                <c:pt idx="0">
                  <c:v>Importe total facturado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Totais!$C$8:$H$8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Totais!$C$11:$H$11</c:f>
              <c:numCache>
                <c:formatCode>#,##0.00\ "€"</c:formatCode>
                <c:ptCount val="6"/>
                <c:pt idx="0">
                  <c:v>36768575.420000002</c:v>
                </c:pt>
                <c:pt idx="1">
                  <c:v>38467736</c:v>
                </c:pt>
                <c:pt idx="2">
                  <c:v>36377778.659999996</c:v>
                </c:pt>
                <c:pt idx="3">
                  <c:v>40469569.170000002</c:v>
                </c:pt>
                <c:pt idx="4">
                  <c:v>48282005.090000004</c:v>
                </c:pt>
                <c:pt idx="5">
                  <c:v>52739339.310000002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F-452D-9970-8A22FD23BA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12714847"/>
        <c:axId val="1812709439"/>
        <c:extLst/>
      </c:barChart>
      <c:catAx>
        <c:axId val="1812714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12709439"/>
        <c:crosses val="autoZero"/>
        <c:auto val="1"/>
        <c:lblAlgn val="ctr"/>
        <c:lblOffset val="100"/>
        <c:noMultiLvlLbl val="0"/>
      </c:catAx>
      <c:valAx>
        <c:axId val="181270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12714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Importe medio por provedor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'Ámbito xeográfico'!$C$45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250100662624785E-2"/>
                  <c:y val="-2.2823760433184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0-4301-9165-0C8A822A7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xeográfico'!$C$46:$C$49</c:f>
              <c:numCache>
                <c:formatCode>#,##0.00\ "€"</c:formatCode>
                <c:ptCount val="4"/>
                <c:pt idx="0">
                  <c:v>12532.995958408679</c:v>
                </c:pt>
                <c:pt idx="1">
                  <c:v>13322.487978723404</c:v>
                </c:pt>
                <c:pt idx="2">
                  <c:v>24926.802328190741</c:v>
                </c:pt>
                <c:pt idx="3">
                  <c:v>4954.4252517985615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E-4B39-8C5D-1399A7677641}"/>
            </c:ext>
          </c:extLst>
        </c:ser>
        <c:ser>
          <c:idx val="3"/>
          <c:order val="2"/>
          <c:tx>
            <c:strRef>
              <c:f>'Ámbito xeográfico'!$D$45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2.3073635328460921E-3"/>
                  <c:y val="-0.12172672231031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7-47D1-8565-FDD4AAC4F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xeográfico'!$D$46:$D$49</c:f>
              <c:numCache>
                <c:formatCode>#,##0.00\ "€"</c:formatCode>
                <c:ptCount val="4"/>
                <c:pt idx="0">
                  <c:v>10764.77</c:v>
                </c:pt>
                <c:pt idx="1">
                  <c:v>14891.19</c:v>
                </c:pt>
                <c:pt idx="2">
                  <c:v>23047.83</c:v>
                </c:pt>
                <c:pt idx="3">
                  <c:v>5348.95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E-4B39-8C5D-1399A7677641}"/>
            </c:ext>
          </c:extLst>
        </c:ser>
        <c:ser>
          <c:idx val="4"/>
          <c:order val="3"/>
          <c:tx>
            <c:strRef>
              <c:f>'Ámbito xeográfico'!$E$45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461045299269138E-3"/>
                  <c:y val="-4.18435607941710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7-47D1-8565-FDD4AAC4F261}"/>
                </c:ext>
              </c:extLst>
            </c:dLbl>
            <c:dLbl>
              <c:idx val="1"/>
              <c:layout>
                <c:manualLayout>
                  <c:x val="-1.1536817664230461E-3"/>
                  <c:y val="-2.2823760433184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2-4F91-BB4E-A61ED2C0D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xeográfico'!$E$46:$E$49</c:f>
              <c:numCache>
                <c:formatCode>#,##0.00\ "€"</c:formatCode>
                <c:ptCount val="4"/>
                <c:pt idx="0">
                  <c:v>11243.767090767991</c:v>
                </c:pt>
                <c:pt idx="1">
                  <c:v>10196.297558823515</c:v>
                </c:pt>
                <c:pt idx="2">
                  <c:v>20809.89226322258</c:v>
                </c:pt>
                <c:pt idx="3">
                  <c:v>4235.5347457627086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3E-4B39-8C5D-1399A7677641}"/>
            </c:ext>
          </c:extLst>
        </c:ser>
        <c:ser>
          <c:idx val="5"/>
          <c:order val="4"/>
          <c:tx>
            <c:strRef>
              <c:f>'Ámbito xeográfico'!$F$45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2.3073635328462612E-3"/>
                  <c:y val="-0.15215840288789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2-4F91-BB4E-A61ED2C0D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xeográfico'!$F$46:$F$49</c:f>
              <c:numCache>
                <c:formatCode>#,##0.00\ "€"</c:formatCode>
                <c:ptCount val="4"/>
                <c:pt idx="0">
                  <c:v>12228.02435897436</c:v>
                </c:pt>
                <c:pt idx="1">
                  <c:v>9321.5729226361036</c:v>
                </c:pt>
                <c:pt idx="2">
                  <c:v>23776.927384806975</c:v>
                </c:pt>
                <c:pt idx="3">
                  <c:v>5173.7323306233066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B-40F7-85C9-5A907D742041}"/>
            </c:ext>
          </c:extLst>
        </c:ser>
        <c:ser>
          <c:idx val="0"/>
          <c:order val="5"/>
          <c:tx>
            <c:strRef>
              <c:f>'Ámbito xeográfico'!$G$45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766271795614851E-2"/>
                  <c:y val="-9.8902961877131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2-4F91-BB4E-A61ED2C0D1B3}"/>
                </c:ext>
              </c:extLst>
            </c:dLbl>
            <c:dLbl>
              <c:idx val="2"/>
              <c:layout>
                <c:manualLayout>
                  <c:x val="-2.3073635328461767E-3"/>
                  <c:y val="-3.80396007219736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2-4F91-BB4E-A61ED2C0D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xeográfico'!$G$46:$G$49</c:f>
              <c:numCache>
                <c:formatCode>#,##0.00\ "€"</c:formatCode>
                <c:ptCount val="4"/>
                <c:pt idx="0">
                  <c:v>12691.687381316999</c:v>
                </c:pt>
                <c:pt idx="1">
                  <c:v>13181.167556818184</c:v>
                </c:pt>
                <c:pt idx="2">
                  <c:v>24696.941074468083</c:v>
                </c:pt>
                <c:pt idx="3">
                  <c:v>9127.4070616113731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1-42B6-BFF9-C2108732912B}"/>
            </c:ext>
          </c:extLst>
        </c:ser>
        <c:ser>
          <c:idx val="6"/>
          <c:order val="6"/>
          <c:tx>
            <c:strRef>
              <c:f>'Ámbito xeográfico'!$H$45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038313589780733E-2"/>
                  <c:y val="-4.56475208663683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2-4F91-BB4E-A61ED2C0D1B3}"/>
                </c:ext>
              </c:extLst>
            </c:dLbl>
            <c:dLbl>
              <c:idx val="2"/>
              <c:layout>
                <c:manualLayout>
                  <c:x val="2.884204416057615E-2"/>
                  <c:y val="-2.28237604331841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2-4F91-BB4E-A61ED2C0D1B3}"/>
                </c:ext>
              </c:extLst>
            </c:dLbl>
            <c:dLbl>
              <c:idx val="3"/>
              <c:layout>
                <c:manualLayout>
                  <c:x val="6.9220905985381068E-3"/>
                  <c:y val="-7.9883161516144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2-4F91-BB4E-A61ED2C0D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xeográfico'!$B$46:$B$49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xeográfico'!$H$46:$H$49</c:f>
              <c:numCache>
                <c:formatCode>#,##0.00\ "€"</c:formatCode>
                <c:ptCount val="4"/>
                <c:pt idx="0">
                  <c:v>15505.2</c:v>
                </c:pt>
                <c:pt idx="1">
                  <c:v>13330.72</c:v>
                </c:pt>
                <c:pt idx="2">
                  <c:v>24727</c:v>
                </c:pt>
                <c:pt idx="3">
                  <c:v>8803.2900000000009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2-4F91-BB4E-A61ED2C0D1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64723920"/>
        <c:axId val="186472641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'Ámbito xeográfico'!$B$46:$B$49</c15:sqref>
                        </c15:formulaRef>
                      </c:ext>
                    </c:extLst>
                    <c:strCache>
                      <c:ptCount val="4"/>
                      <c:pt idx="0">
                        <c:v>Local </c:v>
                      </c:pt>
                      <c:pt idx="1">
                        <c:v>Rexional</c:v>
                      </c:pt>
                      <c:pt idx="2">
                        <c:v>Nacional</c:v>
                      </c:pt>
                      <c:pt idx="3">
                        <c:v>Estranxeiro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03E-4B39-8C5D-1399A7677641}"/>
                  </c:ext>
                </c:extLst>
              </c15:ser>
            </c15:filteredBarSeries>
          </c:ext>
        </c:extLst>
      </c:barChart>
      <c:catAx>
        <c:axId val="186472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64726416"/>
        <c:crosses val="autoZero"/>
        <c:auto val="1"/>
        <c:lblAlgn val="ctr"/>
        <c:lblOffset val="100"/>
        <c:noMultiLvlLbl val="0"/>
      </c:catAx>
      <c:valAx>
        <c:axId val="186472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6472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Evolución nº medio de facturas por ámbito e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'Ámbito xeográfico'!$C$55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xeográfico'!$C$56:$C$60</c:f>
              <c:numCache>
                <c:formatCode>0.00</c:formatCode>
                <c:ptCount val="5"/>
                <c:pt idx="0">
                  <c:v>11.172694394213382</c:v>
                </c:pt>
                <c:pt idx="1">
                  <c:v>7</c:v>
                </c:pt>
                <c:pt idx="2">
                  <c:v>11.503506311360448</c:v>
                </c:pt>
                <c:pt idx="3">
                  <c:v>3.6582733812949639</c:v>
                </c:pt>
                <c:pt idx="4">
                  <c:v>9.8991172761664572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0-437F-A5CE-5C3AAFE1CDE6}"/>
            </c:ext>
          </c:extLst>
        </c:ser>
        <c:ser>
          <c:idx val="2"/>
          <c:order val="1"/>
          <c:tx>
            <c:strRef>
              <c:f>'Ámbito xeográfico'!$D$55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xeográfico'!$D$56:$D$60</c:f>
              <c:numCache>
                <c:formatCode>0.00</c:formatCode>
                <c:ptCount val="5"/>
                <c:pt idx="0">
                  <c:v>11.14</c:v>
                </c:pt>
                <c:pt idx="1">
                  <c:v>7.98</c:v>
                </c:pt>
                <c:pt idx="2">
                  <c:v>10.88</c:v>
                </c:pt>
                <c:pt idx="3">
                  <c:v>3.86</c:v>
                </c:pt>
                <c:pt idx="4">
                  <c:v>9.7899999999999991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0-437F-A5CE-5C3AAFE1CDE6}"/>
            </c:ext>
          </c:extLst>
        </c:ser>
        <c:ser>
          <c:idx val="3"/>
          <c:order val="2"/>
          <c:tx>
            <c:strRef>
              <c:f>'Ámbito xeográfico'!$E$55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xeográfico'!$E$56:$E$60</c:f>
              <c:numCache>
                <c:formatCode>0.00</c:formatCode>
                <c:ptCount val="5"/>
                <c:pt idx="0">
                  <c:v>11.356865787432119</c:v>
                </c:pt>
                <c:pt idx="1">
                  <c:v>8.0764705882352938</c:v>
                </c:pt>
                <c:pt idx="2">
                  <c:v>11.548585485854858</c:v>
                </c:pt>
                <c:pt idx="3">
                  <c:v>3.5762711864406778</c:v>
                </c:pt>
                <c:pt idx="4">
                  <c:v>10.028612303290416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30-437F-A5CE-5C3AAFE1CDE6}"/>
            </c:ext>
          </c:extLst>
        </c:ser>
        <c:ser>
          <c:idx val="4"/>
          <c:order val="3"/>
          <c:tx>
            <c:strRef>
              <c:f>'Ámbito xeográfico'!$F$55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xeográfico'!$F$56:$F$60</c:f>
              <c:numCache>
                <c:formatCode>0.00</c:formatCode>
                <c:ptCount val="5"/>
                <c:pt idx="0">
                  <c:v>11.637254901960784</c:v>
                </c:pt>
                <c:pt idx="1">
                  <c:v>6.6189111747850999</c:v>
                </c:pt>
                <c:pt idx="2">
                  <c:v>13.488169364881694</c:v>
                </c:pt>
                <c:pt idx="3">
                  <c:v>3.7344173441734418</c:v>
                </c:pt>
                <c:pt idx="4">
                  <c:v>10.519845451352301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30-437F-A5CE-5C3AAFE1CDE6}"/>
            </c:ext>
          </c:extLst>
        </c:ser>
        <c:ser>
          <c:idx val="5"/>
          <c:order val="4"/>
          <c:tx>
            <c:strRef>
              <c:f>'Ámbito xeográfico'!$G$55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xeográfico'!$G$56:$G$60</c:f>
              <c:numCache>
                <c:formatCode>0.00</c:formatCode>
                <c:ptCount val="5"/>
                <c:pt idx="0">
                  <c:v>12.970137825421133</c:v>
                </c:pt>
                <c:pt idx="1">
                  <c:v>7.4659090909090908</c:v>
                </c:pt>
                <c:pt idx="2">
                  <c:v>12.487234042553192</c:v>
                </c:pt>
                <c:pt idx="3">
                  <c:v>3.7511848341232228</c:v>
                </c:pt>
                <c:pt idx="4">
                  <c:v>10.890066225165564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5-49F7-93A4-82CCFBA1542A}"/>
            </c:ext>
          </c:extLst>
        </c:ser>
        <c:ser>
          <c:idx val="0"/>
          <c:order val="5"/>
          <c:tx>
            <c:strRef>
              <c:f>'Ámbito xeográfico'!$H$55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xeográfico'!$B$56:$B$60</c:f>
              <c:strCache>
                <c:ptCount val="5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  <c:pt idx="4">
                  <c:v>Nº medio de facturas por provedor</c:v>
                </c:pt>
              </c:strCache>
            </c:strRef>
          </c:cat>
          <c:val>
            <c:numRef>
              <c:f>'Ámbito xeográfico'!$H$56:$H$60</c:f>
              <c:numCache>
                <c:formatCode>0.00</c:formatCode>
                <c:ptCount val="5"/>
                <c:pt idx="0">
                  <c:v>12.63</c:v>
                </c:pt>
                <c:pt idx="1">
                  <c:v>7.3</c:v>
                </c:pt>
                <c:pt idx="2">
                  <c:v>12.14</c:v>
                </c:pt>
                <c:pt idx="3">
                  <c:v>3.73</c:v>
                </c:pt>
                <c:pt idx="4">
                  <c:v>10.57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2-4B0A-9880-B711FE2D28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66374544"/>
        <c:axId val="1966355408"/>
      </c:barChart>
      <c:catAx>
        <c:axId val="196637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66355408"/>
        <c:crosses val="autoZero"/>
        <c:auto val="1"/>
        <c:lblAlgn val="ctr"/>
        <c:lblOffset val="100"/>
        <c:noMultiLvlLbl val="0"/>
      </c:catAx>
      <c:valAx>
        <c:axId val="196635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6637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Nº total de provedores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Totais!$B$9</c:f>
              <c:strCache>
                <c:ptCount val="1"/>
                <c:pt idx="0">
                  <c:v>Número total de provedores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Totais!$C$8:$H$8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Totais!$C$9:$H$9</c:f>
              <c:numCache>
                <c:formatCode>#,##0</c:formatCode>
                <c:ptCount val="6"/>
                <c:pt idx="0">
                  <c:v>2379</c:v>
                </c:pt>
                <c:pt idx="1">
                  <c:v>2665</c:v>
                </c:pt>
                <c:pt idx="2">
                  <c:v>2796</c:v>
                </c:pt>
                <c:pt idx="3">
                  <c:v>2847</c:v>
                </c:pt>
                <c:pt idx="4">
                  <c:v>3020</c:v>
                </c:pt>
                <c:pt idx="5">
                  <c:v>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7-4934-A73B-A5099A94F6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4900607"/>
        <c:axId val="1984898943"/>
      </c:barChart>
      <c:catAx>
        <c:axId val="19849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84898943"/>
        <c:crosses val="autoZero"/>
        <c:auto val="1"/>
        <c:lblAlgn val="ctr"/>
        <c:lblOffset val="100"/>
        <c:noMultiLvlLbl val="0"/>
      </c:catAx>
      <c:valAx>
        <c:axId val="198489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849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Nº total de facturas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Totais!$B$10</c:f>
              <c:strCache>
                <c:ptCount val="1"/>
                <c:pt idx="0">
                  <c:v>Número total de facturas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Totais!$C$8:$H$8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Totais!$C$10:$H$10</c:f>
              <c:numCache>
                <c:formatCode>#,##0</c:formatCode>
                <c:ptCount val="6"/>
                <c:pt idx="0">
                  <c:v>23550</c:v>
                </c:pt>
                <c:pt idx="1">
                  <c:v>26103</c:v>
                </c:pt>
                <c:pt idx="2">
                  <c:v>28040</c:v>
                </c:pt>
                <c:pt idx="3">
                  <c:v>29950</c:v>
                </c:pt>
                <c:pt idx="4">
                  <c:v>32888</c:v>
                </c:pt>
                <c:pt idx="5">
                  <c:v>32690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20-4CD5-A4DE-98A8C1E17A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2254623"/>
        <c:axId val="1972250879"/>
        <c:extLst/>
      </c:barChart>
      <c:catAx>
        <c:axId val="1972254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0879"/>
        <c:crosses val="autoZero"/>
        <c:auto val="1"/>
        <c:lblAlgn val="ctr"/>
        <c:lblOffset val="100"/>
        <c:noMultiLvlLbl val="0"/>
      </c:catAx>
      <c:valAx>
        <c:axId val="197225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Importe medio por provedor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Totais!$B$13</c:f>
              <c:strCache>
                <c:ptCount val="1"/>
                <c:pt idx="0">
                  <c:v>Importe medio por provedor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Totais!$C$8:$H$8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Totais!$C$13:$H$13</c:f>
              <c:numCache>
                <c:formatCode>#,##0.00\ "€"</c:formatCode>
                <c:ptCount val="6"/>
                <c:pt idx="0">
                  <c:v>15455.475166036151</c:v>
                </c:pt>
                <c:pt idx="1">
                  <c:v>14434.42</c:v>
                </c:pt>
                <c:pt idx="2">
                  <c:v>13010.650450643776</c:v>
                </c:pt>
                <c:pt idx="3">
                  <c:v>14214.81</c:v>
                </c:pt>
                <c:pt idx="4">
                  <c:v>15987.418903973512</c:v>
                </c:pt>
                <c:pt idx="5">
                  <c:v>17045.681742081448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3-4B42-8119-A67A84368E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2252959"/>
        <c:axId val="1972257951"/>
        <c:extLst/>
      </c:barChart>
      <c:catAx>
        <c:axId val="1972252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7951"/>
        <c:crosses val="autoZero"/>
        <c:auto val="1"/>
        <c:lblAlgn val="ctr"/>
        <c:lblOffset val="100"/>
        <c:noMultiLvlLbl val="0"/>
      </c:catAx>
      <c:valAx>
        <c:axId val="1972257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2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Nº medio facturas por provedor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Totais!$B$14</c:f>
              <c:strCache>
                <c:ptCount val="1"/>
                <c:pt idx="0">
                  <c:v>Nº medio de facturas por provedor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Totais!$C$8:$H$8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strCache>
            </c:strRef>
          </c:cat>
          <c:val>
            <c:numRef>
              <c:f>Totais!$C$14:$H$14</c:f>
              <c:numCache>
                <c:formatCode>0.00</c:formatCode>
                <c:ptCount val="6"/>
                <c:pt idx="0">
                  <c:v>9.8991172761664572</c:v>
                </c:pt>
                <c:pt idx="1">
                  <c:v>9.7899999999999991</c:v>
                </c:pt>
                <c:pt idx="2">
                  <c:v>10.028612303290416</c:v>
                </c:pt>
                <c:pt idx="3">
                  <c:v>10.52</c:v>
                </c:pt>
                <c:pt idx="4">
                  <c:v>10.890066225165564</c:v>
                </c:pt>
                <c:pt idx="5">
                  <c:v>10.565610859728507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B91-A211-910F457D05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2252959"/>
        <c:axId val="1972257951"/>
        <c:extLst/>
      </c:barChart>
      <c:catAx>
        <c:axId val="1972252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7951"/>
        <c:crosses val="autoZero"/>
        <c:auto val="1"/>
        <c:lblAlgn val="ctr"/>
        <c:lblOffset val="100"/>
        <c:noMultiLvlLbl val="0"/>
      </c:catAx>
      <c:valAx>
        <c:axId val="1972257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72252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Nº de provedores 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1"/>
          <c:tx>
            <c:strRef>
              <c:f>'Ámbito xeográfico'!$C$7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xeográfico'!$C$8:$C$11</c:f>
              <c:numCache>
                <c:formatCode>#,##0_ ;\-#,##0\ </c:formatCode>
                <c:ptCount val="4"/>
                <c:pt idx="0">
                  <c:v>1106</c:v>
                </c:pt>
                <c:pt idx="1">
                  <c:v>282</c:v>
                </c:pt>
                <c:pt idx="2">
                  <c:v>713</c:v>
                </c:pt>
                <c:pt idx="3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D8-49BE-8251-876590C0D213}"/>
            </c:ext>
          </c:extLst>
        </c:ser>
        <c:ser>
          <c:idx val="5"/>
          <c:order val="2"/>
          <c:tx>
            <c:strRef>
              <c:f>'Ámbito xeográfico'!$D$7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xeográfico'!$D$8:$D$11</c:f>
              <c:numCache>
                <c:formatCode>#,##0_ ;\-#,##0\ </c:formatCode>
                <c:ptCount val="4"/>
                <c:pt idx="0">
                  <c:v>1192</c:v>
                </c:pt>
                <c:pt idx="1">
                  <c:v>314</c:v>
                </c:pt>
                <c:pt idx="2">
                  <c:v>834</c:v>
                </c:pt>
                <c:pt idx="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4-433E-B392-F42E99332D68}"/>
            </c:ext>
          </c:extLst>
        </c:ser>
        <c:ser>
          <c:idx val="0"/>
          <c:order val="3"/>
          <c:tx>
            <c:strRef>
              <c:f>'Ámbito xeográfico'!$E$7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xeográfico'!$E$8:$E$11</c:f>
              <c:numCache>
                <c:formatCode>#,##0_ ;\-#,##0\ </c:formatCode>
                <c:ptCount val="4"/>
                <c:pt idx="0">
                  <c:v>1289</c:v>
                </c:pt>
                <c:pt idx="1">
                  <c:v>340</c:v>
                </c:pt>
                <c:pt idx="2">
                  <c:v>813</c:v>
                </c:pt>
                <c:pt idx="3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0-4459-A062-2859BAE76DFF}"/>
            </c:ext>
          </c:extLst>
        </c:ser>
        <c:ser>
          <c:idx val="1"/>
          <c:order val="4"/>
          <c:tx>
            <c:strRef>
              <c:f>'Ámbito xeográfico'!$F$7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xeográfico'!$F$8:$F$11</c:f>
              <c:numCache>
                <c:formatCode>#,##0_ ;\-#,##0\ </c:formatCode>
                <c:ptCount val="4"/>
                <c:pt idx="0">
                  <c:v>1326</c:v>
                </c:pt>
                <c:pt idx="1">
                  <c:v>349</c:v>
                </c:pt>
                <c:pt idx="2">
                  <c:v>803</c:v>
                </c:pt>
                <c:pt idx="3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0-4459-A062-2859BAE76DFF}"/>
            </c:ext>
          </c:extLst>
        </c:ser>
        <c:ser>
          <c:idx val="2"/>
          <c:order val="5"/>
          <c:tx>
            <c:strRef>
              <c:f>'Ámbito xeográfico'!$G$7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xeográfico'!$G$8:$G$11</c:f>
              <c:numCache>
                <c:formatCode>#,##0_ ;\-#,##0\ </c:formatCode>
                <c:ptCount val="4"/>
                <c:pt idx="0">
                  <c:v>1306</c:v>
                </c:pt>
                <c:pt idx="1">
                  <c:v>352</c:v>
                </c:pt>
                <c:pt idx="2">
                  <c:v>940</c:v>
                </c:pt>
                <c:pt idx="3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4-4C94-8727-6A3CFF8E88D4}"/>
            </c:ext>
          </c:extLst>
        </c:ser>
        <c:ser>
          <c:idx val="6"/>
          <c:order val="6"/>
          <c:tx>
            <c:strRef>
              <c:f>'Ámbito xeográfico'!$H$7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xeográfico'!$B$8:$B$11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xeográfico'!$H$8:$H$11</c:f>
              <c:numCache>
                <c:formatCode>#,##0_ ;\-#,##0\ </c:formatCode>
                <c:ptCount val="4"/>
                <c:pt idx="0">
                  <c:v>1351</c:v>
                </c:pt>
                <c:pt idx="1">
                  <c:v>376</c:v>
                </c:pt>
                <c:pt idx="2">
                  <c:v>926</c:v>
                </c:pt>
                <c:pt idx="3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B-4D1F-A42D-8BF8F36ADC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66353744"/>
        <c:axId val="1966366640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'Ámbito xeográfico'!$B$8:$B$11</c15:sqref>
                        </c15:formulaRef>
                      </c:ext>
                    </c:extLst>
                    <c:strCache>
                      <c:ptCount val="4"/>
                      <c:pt idx="0">
                        <c:v>Local </c:v>
                      </c:pt>
                      <c:pt idx="1">
                        <c:v>Rexional</c:v>
                      </c:pt>
                      <c:pt idx="2">
                        <c:v>Nacional</c:v>
                      </c:pt>
                      <c:pt idx="3">
                        <c:v>Estranxeiro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3D8-49BE-8251-876590C0D213}"/>
                  </c:ext>
                </c:extLst>
              </c15:ser>
            </c15:filteredBarSeries>
          </c:ext>
        </c:extLst>
      </c:barChart>
      <c:catAx>
        <c:axId val="196635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66366640"/>
        <c:crosses val="autoZero"/>
        <c:auto val="1"/>
        <c:lblAlgn val="ctr"/>
        <c:lblOffset val="100"/>
        <c:noMultiLvlLbl val="0"/>
      </c:catAx>
      <c:valAx>
        <c:axId val="196636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6635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Nº de facturas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039869173830221E-2"/>
          <c:y val="0.11990748942187554"/>
          <c:w val="0.92960130826169773"/>
          <c:h val="0.58605592335778434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'Ámbito xeográfico'!$C$16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xeográfico'!$C$17:$C$20</c:f>
              <c:numCache>
                <c:formatCode>#,##0</c:formatCode>
                <c:ptCount val="4"/>
                <c:pt idx="0">
                  <c:v>12357</c:v>
                </c:pt>
                <c:pt idx="1">
                  <c:v>1974</c:v>
                </c:pt>
                <c:pt idx="2">
                  <c:v>8202</c:v>
                </c:pt>
                <c:pt idx="3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1-41D5-AA29-42B943427C4F}"/>
            </c:ext>
          </c:extLst>
        </c:ser>
        <c:ser>
          <c:idx val="3"/>
          <c:order val="2"/>
          <c:tx>
            <c:strRef>
              <c:f>'Ámbito xeográfico'!$D$16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xeográfico'!$D$17:$D$20</c:f>
              <c:numCache>
                <c:formatCode>#,##0</c:formatCode>
                <c:ptCount val="4"/>
                <c:pt idx="0">
                  <c:v>13273</c:v>
                </c:pt>
                <c:pt idx="1">
                  <c:v>2507</c:v>
                </c:pt>
                <c:pt idx="2">
                  <c:v>9070</c:v>
                </c:pt>
                <c:pt idx="3">
                  <c:v>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1-41D5-AA29-42B943427C4F}"/>
            </c:ext>
          </c:extLst>
        </c:ser>
        <c:ser>
          <c:idx val="4"/>
          <c:order val="3"/>
          <c:tx>
            <c:strRef>
              <c:f>'Ámbito xeográfico'!$E$16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xeográfico'!$E$17:$E$20</c:f>
              <c:numCache>
                <c:formatCode>#,##0</c:formatCode>
                <c:ptCount val="4"/>
                <c:pt idx="0">
                  <c:v>14639</c:v>
                </c:pt>
                <c:pt idx="1">
                  <c:v>2746</c:v>
                </c:pt>
                <c:pt idx="2">
                  <c:v>9389</c:v>
                </c:pt>
                <c:pt idx="3">
                  <c:v>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51-41D5-AA29-42B943427C4F}"/>
            </c:ext>
          </c:extLst>
        </c:ser>
        <c:ser>
          <c:idx val="5"/>
          <c:order val="4"/>
          <c:tx>
            <c:strRef>
              <c:f>'Ámbito xeográfico'!$F$16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xeográfico'!$F$17:$F$20</c:f>
              <c:numCache>
                <c:formatCode>#,##0</c:formatCode>
                <c:ptCount val="4"/>
                <c:pt idx="0">
                  <c:v>15431</c:v>
                </c:pt>
                <c:pt idx="1">
                  <c:v>2310</c:v>
                </c:pt>
                <c:pt idx="2">
                  <c:v>10831</c:v>
                </c:pt>
                <c:pt idx="3">
                  <c:v>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6-4B06-9FCB-62AC0E58FD48}"/>
            </c:ext>
          </c:extLst>
        </c:ser>
        <c:ser>
          <c:idx val="0"/>
          <c:order val="5"/>
          <c:tx>
            <c:strRef>
              <c:f>'Ámbito xeográfico'!$G$16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xeográfico'!$G$17:$G$20</c:f>
              <c:numCache>
                <c:formatCode>#,##0</c:formatCode>
                <c:ptCount val="4"/>
                <c:pt idx="0">
                  <c:v>16939</c:v>
                </c:pt>
                <c:pt idx="1">
                  <c:v>2628</c:v>
                </c:pt>
                <c:pt idx="2">
                  <c:v>11738</c:v>
                </c:pt>
                <c:pt idx="3">
                  <c:v>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4-45D8-A5C3-1932C90E6FD2}"/>
            </c:ext>
          </c:extLst>
        </c:ser>
        <c:ser>
          <c:idx val="6"/>
          <c:order val="6"/>
          <c:tx>
            <c:strRef>
              <c:f>'Ámbito xeográfico'!$H$16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xeográfico'!$B$17:$B$20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xeográfico'!$H$17:$H$20</c:f>
              <c:numCache>
                <c:formatCode>#,##0</c:formatCode>
                <c:ptCount val="4"/>
                <c:pt idx="0">
                  <c:v>17064</c:v>
                </c:pt>
                <c:pt idx="1">
                  <c:v>2744</c:v>
                </c:pt>
                <c:pt idx="2">
                  <c:v>11238</c:v>
                </c:pt>
                <c:pt idx="3">
                  <c:v>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A-4665-BB84-1ABCC66CEE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11723280"/>
        <c:axId val="2011706640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'Ámbito xeográfico'!$B$17:$B$20</c15:sqref>
                        </c15:formulaRef>
                      </c:ext>
                    </c:extLst>
                    <c:strCache>
                      <c:ptCount val="4"/>
                      <c:pt idx="0">
                        <c:v>Local </c:v>
                      </c:pt>
                      <c:pt idx="1">
                        <c:v>Rexional</c:v>
                      </c:pt>
                      <c:pt idx="2">
                        <c:v>Nacional</c:v>
                      </c:pt>
                      <c:pt idx="3">
                        <c:v>Estranxeiro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751-41D5-AA29-42B943427C4F}"/>
                  </c:ext>
                </c:extLst>
              </c15:ser>
            </c15:filteredBarSeries>
          </c:ext>
        </c:extLst>
      </c:barChart>
      <c:catAx>
        <c:axId val="201172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11706640"/>
        <c:crosses val="autoZero"/>
        <c:auto val="1"/>
        <c:lblAlgn val="ctr"/>
        <c:lblOffset val="100"/>
        <c:noMultiLvlLbl val="0"/>
      </c:catAx>
      <c:valAx>
        <c:axId val="201170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1172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Importe facturado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5843038529112778E-2"/>
          <c:y val="0.13123728932978421"/>
          <c:w val="0.91415696302429383"/>
          <c:h val="0.7207944091999917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'Ámbito xeográfico'!$C$25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xeográfico'!$C$26:$C$29</c:f>
              <c:numCache>
                <c:formatCode>#,##0.00\ "€"</c:formatCode>
                <c:ptCount val="4"/>
                <c:pt idx="0">
                  <c:v>13861493.529999999</c:v>
                </c:pt>
                <c:pt idx="1">
                  <c:v>3756941.61</c:v>
                </c:pt>
                <c:pt idx="2">
                  <c:v>17772810.059999999</c:v>
                </c:pt>
                <c:pt idx="3">
                  <c:v>1377330.22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99-42C4-BBEB-10D922E9492D}"/>
            </c:ext>
          </c:extLst>
        </c:ser>
        <c:ser>
          <c:idx val="3"/>
          <c:order val="2"/>
          <c:tx>
            <c:strRef>
              <c:f>'Ámbito xeográfico'!$D$25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xeográfico'!$D$26:$D$29</c:f>
              <c:numCache>
                <c:formatCode>#,##0.00\ "€"</c:formatCode>
                <c:ptCount val="4"/>
                <c:pt idx="0">
                  <c:v>12831600.75</c:v>
                </c:pt>
                <c:pt idx="1">
                  <c:v>4675834.2300000004</c:v>
                </c:pt>
                <c:pt idx="2">
                  <c:v>19221893.940000001</c:v>
                </c:pt>
                <c:pt idx="3">
                  <c:v>1738407.25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99-42C4-BBEB-10D922E9492D}"/>
            </c:ext>
          </c:extLst>
        </c:ser>
        <c:ser>
          <c:idx val="4"/>
          <c:order val="3"/>
          <c:tx>
            <c:strRef>
              <c:f>'Ámbito xeográfico'!$E$25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xeográfico'!$E$26:$E$29</c:f>
              <c:numCache>
                <c:formatCode>#,##0.00\ "€"</c:formatCode>
                <c:ptCount val="4"/>
                <c:pt idx="0">
                  <c:v>14493215.779999942</c:v>
                </c:pt>
                <c:pt idx="1">
                  <c:v>3466741.1699999948</c:v>
                </c:pt>
                <c:pt idx="2">
                  <c:v>16918442.409999959</c:v>
                </c:pt>
                <c:pt idx="3">
                  <c:v>1499379.2999999989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99-42C4-BBEB-10D922E9492D}"/>
            </c:ext>
          </c:extLst>
        </c:ser>
        <c:ser>
          <c:idx val="5"/>
          <c:order val="4"/>
          <c:tx>
            <c:strRef>
              <c:f>'Ámbito xeográfico'!$F$25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xeográfico'!$F$26:$F$29</c:f>
              <c:numCache>
                <c:formatCode>#,##0.00\ "€"</c:formatCode>
                <c:ptCount val="4"/>
                <c:pt idx="0">
                  <c:v>16214360.300000001</c:v>
                </c:pt>
                <c:pt idx="1">
                  <c:v>3253228.95</c:v>
                </c:pt>
                <c:pt idx="2">
                  <c:v>19092872.690000001</c:v>
                </c:pt>
                <c:pt idx="3">
                  <c:v>1909107.23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9-43EC-834F-1CC478AFE8EB}"/>
            </c:ext>
          </c:extLst>
        </c:ser>
        <c:ser>
          <c:idx val="0"/>
          <c:order val="5"/>
          <c:tx>
            <c:strRef>
              <c:f>'Ámbito xeográfico'!$G$25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xeográfico'!$G$26:$G$29</c:f>
              <c:numCache>
                <c:formatCode>#,##0.00\ "€"</c:formatCode>
                <c:ptCount val="4"/>
                <c:pt idx="0">
                  <c:v>16575343.720000001</c:v>
                </c:pt>
                <c:pt idx="1">
                  <c:v>4639770.9800000004</c:v>
                </c:pt>
                <c:pt idx="2">
                  <c:v>23215124.609999999</c:v>
                </c:pt>
                <c:pt idx="3">
                  <c:v>3851765.78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A-418E-BE70-F8DDFC82A51C}"/>
            </c:ext>
          </c:extLst>
        </c:ser>
        <c:ser>
          <c:idx val="6"/>
          <c:order val="6"/>
          <c:tx>
            <c:strRef>
              <c:f>'Ámbito xeográfico'!$H$25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'Ámbito xeográfico'!$B$26:$B$29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xeográfico'!$H$26:$H$29</c:f>
              <c:numCache>
                <c:formatCode>#,##0.00\ "€"</c:formatCode>
                <c:ptCount val="4"/>
                <c:pt idx="0">
                  <c:v>20947529.59</c:v>
                </c:pt>
                <c:pt idx="1">
                  <c:v>5012351.09</c:v>
                </c:pt>
                <c:pt idx="2">
                  <c:v>22897206.359999999</c:v>
                </c:pt>
                <c:pt idx="3">
                  <c:v>3882252.27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2-48B3-A200-26DF39F7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64496"/>
        <c:axId val="72964080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'Ámbito xeográfico'!$B$26:$B$29</c15:sqref>
                        </c15:formulaRef>
                      </c:ext>
                    </c:extLst>
                    <c:strCache>
                      <c:ptCount val="4"/>
                      <c:pt idx="0">
                        <c:v>Local </c:v>
                      </c:pt>
                      <c:pt idx="1">
                        <c:v>Rexional</c:v>
                      </c:pt>
                      <c:pt idx="2">
                        <c:v>Nacional</c:v>
                      </c:pt>
                      <c:pt idx="3">
                        <c:v>Estranxeiro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299-42C4-BBEB-10D922E9492D}"/>
                  </c:ext>
                </c:extLst>
              </c15:ser>
            </c15:filteredBarSeries>
          </c:ext>
        </c:extLst>
      </c:barChart>
      <c:catAx>
        <c:axId val="7296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72964080"/>
        <c:crosses val="autoZero"/>
        <c:auto val="1"/>
        <c:lblAlgn val="ctr"/>
        <c:lblOffset val="100"/>
        <c:noMultiLvlLbl val="0"/>
      </c:catAx>
      <c:valAx>
        <c:axId val="7296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729644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solidFill>
            <a:schemeClr val="accent1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Importe medio factura por ámbito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5873228767398954E-2"/>
          <c:y val="0.15929422700593179"/>
          <c:w val="0.93324808398832626"/>
          <c:h val="0.6238166524018496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'Ámbito xeográfico'!$C$34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0756301837752675E-3"/>
                  <c:y val="-5.93429474099996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4-4C3A-AD55-00F22065940E}"/>
                </c:ext>
              </c:extLst>
            </c:dLbl>
            <c:dLbl>
              <c:idx val="3"/>
              <c:layout>
                <c:manualLayout>
                  <c:x val="-1.2907562205302738E-2"/>
                  <c:y val="-5.1430554421999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44-4C3A-AD55-00F220659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xeográfico'!$C$35:$C$38</c:f>
              <c:numCache>
                <c:formatCode>#,##0.00\ "€"</c:formatCode>
                <c:ptCount val="4"/>
                <c:pt idx="0">
                  <c:v>1121.7523290442664</c:v>
                </c:pt>
                <c:pt idx="1">
                  <c:v>1903.2125683890577</c:v>
                </c:pt>
                <c:pt idx="2">
                  <c:v>2166.8873518653986</c:v>
                </c:pt>
                <c:pt idx="3">
                  <c:v>1354.3070009832841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14-494F-BE3B-3C346A996F2B}"/>
            </c:ext>
          </c:extLst>
        </c:ser>
        <c:ser>
          <c:idx val="3"/>
          <c:order val="2"/>
          <c:tx>
            <c:strRef>
              <c:f>'Ámbito xeográfico'!$D$34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756301837752263E-2"/>
                  <c:y val="-8.30801263739995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4-4C3A-AD55-00F22065940E}"/>
                </c:ext>
              </c:extLst>
            </c:dLbl>
            <c:dLbl>
              <c:idx val="1"/>
              <c:layout>
                <c:manualLayout>
                  <c:x val="9.6806716539770531E-3"/>
                  <c:y val="-3.5605768445999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4-4C3A-AD55-00F22065940E}"/>
                </c:ext>
              </c:extLst>
            </c:dLbl>
            <c:dLbl>
              <c:idx val="2"/>
              <c:layout>
                <c:manualLayout>
                  <c:x val="6.4537811026512898E-3"/>
                  <c:y val="-4.74743579279997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44-4C3A-AD55-00F22065940E}"/>
                </c:ext>
              </c:extLst>
            </c:dLbl>
            <c:dLbl>
              <c:idx val="3"/>
              <c:layout>
                <c:manualLayout>
                  <c:x val="3.2268905513256844E-3"/>
                  <c:y val="-4.35181614339997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44-4C3A-AD55-00F220659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xeográfico'!$D$35:$D$38</c:f>
              <c:numCache>
                <c:formatCode>#,##0.00\ "€"</c:formatCode>
                <c:ptCount val="4"/>
                <c:pt idx="0">
                  <c:v>966.74</c:v>
                </c:pt>
                <c:pt idx="1">
                  <c:v>1865.11</c:v>
                </c:pt>
                <c:pt idx="2">
                  <c:v>2119.2800000000002</c:v>
                </c:pt>
                <c:pt idx="3">
                  <c:v>1387.4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14-494F-BE3B-3C346A996F2B}"/>
            </c:ext>
          </c:extLst>
        </c:ser>
        <c:ser>
          <c:idx val="4"/>
          <c:order val="3"/>
          <c:tx>
            <c:strRef>
              <c:f>'Ámbito xeográfico'!$E$34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xeográfico'!$E$35:$E$38</c:f>
              <c:numCache>
                <c:formatCode>#,##0.00\ "€"</c:formatCode>
                <c:ptCount val="4"/>
                <c:pt idx="0">
                  <c:v>990.0413812418841</c:v>
                </c:pt>
                <c:pt idx="1">
                  <c:v>1262.4694719592114</c:v>
                </c:pt>
                <c:pt idx="2">
                  <c:v>1801.9429555863201</c:v>
                </c:pt>
                <c:pt idx="3">
                  <c:v>1184.3438388625584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14-494F-BE3B-3C346A996F2B}"/>
            </c:ext>
          </c:extLst>
        </c:ser>
        <c:ser>
          <c:idx val="5"/>
          <c:order val="4"/>
          <c:tx>
            <c:strRef>
              <c:f>'Ámbito xeográfico'!$F$34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7196588993635E-17"/>
                  <c:y val="-5.1430554421999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4-4C3A-AD55-00F220659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xeográfico'!$F$35:$F$38</c:f>
              <c:numCache>
                <c:formatCode>#,##0.00\ "€"</c:formatCode>
                <c:ptCount val="4"/>
                <c:pt idx="0">
                  <c:v>1050.7653619337698</c:v>
                </c:pt>
                <c:pt idx="1">
                  <c:v>1408.3242207792209</c:v>
                </c:pt>
                <c:pt idx="2">
                  <c:v>1762.798697257871</c:v>
                </c:pt>
                <c:pt idx="3">
                  <c:v>1385.4188896952105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9-4185-AE01-F8004B68771C}"/>
            </c:ext>
          </c:extLst>
        </c:ser>
        <c:ser>
          <c:idx val="0"/>
          <c:order val="5"/>
          <c:tx>
            <c:strRef>
              <c:f>'Ámbito xeográfico'!$G$34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alpha val="94000"/>
                </a:schemeClr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3983192389078124E-2"/>
                  <c:y val="-1.58247859759999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A-4EE2-81B2-5AD2E8AFA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xeográfico'!$G$35:$G$38</c:f>
              <c:numCache>
                <c:formatCode>#,##0.00\ "€"</c:formatCode>
                <c:ptCount val="4"/>
                <c:pt idx="0">
                  <c:v>978.53141980046053</c:v>
                </c:pt>
                <c:pt idx="1">
                  <c:v>1765.5140715372909</c:v>
                </c:pt>
                <c:pt idx="2">
                  <c:v>1977.7751414210256</c:v>
                </c:pt>
                <c:pt idx="3">
                  <c:v>2433.2064308275426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3-4DEC-8852-6F2143E0B0F1}"/>
            </c:ext>
          </c:extLst>
        </c:ser>
        <c:ser>
          <c:idx val="6"/>
          <c:order val="6"/>
          <c:tx>
            <c:strRef>
              <c:f>'Ámbito xeográfico'!$H$34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2268905513256844E-3"/>
                  <c:y val="-5.1430554421999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A-4EE2-81B2-5AD2E8AFA7ED}"/>
                </c:ext>
              </c:extLst>
            </c:dLbl>
            <c:dLbl>
              <c:idx val="2"/>
              <c:layout>
                <c:manualLayout>
                  <c:x val="2.1512603675504565E-3"/>
                  <c:y val="-5.93429474099996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A-4EE2-81B2-5AD2E8AFA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'Ámbito xeográfico'!$B$35:$B$38</c:f>
              <c:strCache>
                <c:ptCount val="4"/>
                <c:pt idx="0">
                  <c:v>Local 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'Ámbito xeográfico'!$H$35:$H$38</c:f>
              <c:numCache>
                <c:formatCode>#,##0.00\ "€"</c:formatCode>
                <c:ptCount val="4"/>
                <c:pt idx="0">
                  <c:v>1227.5899999999999</c:v>
                </c:pt>
                <c:pt idx="1">
                  <c:v>1826.66</c:v>
                </c:pt>
                <c:pt idx="2">
                  <c:v>2037.48</c:v>
                </c:pt>
                <c:pt idx="3">
                  <c:v>2361.4699999999998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A-4EE2-81B2-5AD2E8AFA7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20748944"/>
        <c:axId val="202074686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'Ámbito xeográfico'!$B$35:$B$38</c15:sqref>
                        </c15:formulaRef>
                      </c:ext>
                    </c:extLst>
                    <c:strCache>
                      <c:ptCount val="4"/>
                      <c:pt idx="0">
                        <c:v>Local </c:v>
                      </c:pt>
                      <c:pt idx="1">
                        <c:v>Rexional</c:v>
                      </c:pt>
                      <c:pt idx="2">
                        <c:v>Nacional</c:v>
                      </c:pt>
                      <c:pt idx="3">
                        <c:v>Estranxeiro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'Ámbito xeográfico'!#REF!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414-494F-BE3B-3C346A996F2B}"/>
                  </c:ext>
                </c:extLst>
              </c15:ser>
            </c15:filteredBarSeries>
          </c:ext>
        </c:extLst>
      </c:barChart>
      <c:catAx>
        <c:axId val="202074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20746864"/>
        <c:crosses val="autoZero"/>
        <c:auto val="1"/>
        <c:lblAlgn val="ctr"/>
        <c:lblOffset val="100"/>
        <c:noMultiLvlLbl val="0"/>
      </c:catAx>
      <c:valAx>
        <c:axId val="202074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2074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image" Target="../media/image1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438149</xdr:colOff>
      <xdr:row>32</xdr:row>
      <xdr:rowOff>38100</xdr:rowOff>
    </xdr:from>
    <xdr:to>
      <xdr:col>17</xdr:col>
      <xdr:colOff>476250</xdr:colOff>
      <xdr:row>46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42862</xdr:colOff>
      <xdr:row>3</xdr:row>
      <xdr:rowOff>180975</xdr:rowOff>
    </xdr:from>
    <xdr:to>
      <xdr:col>16</xdr:col>
      <xdr:colOff>152400</xdr:colOff>
      <xdr:row>18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728662</xdr:colOff>
      <xdr:row>16</xdr:row>
      <xdr:rowOff>19050</xdr:rowOff>
    </xdr:from>
    <xdr:to>
      <xdr:col>4</xdr:col>
      <xdr:colOff>200025</xdr:colOff>
      <xdr:row>30</xdr:row>
      <xdr:rowOff>123824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4761</xdr:colOff>
      <xdr:row>32</xdr:row>
      <xdr:rowOff>19049</xdr:rowOff>
    </xdr:from>
    <xdr:to>
      <xdr:col>7</xdr:col>
      <xdr:colOff>0</xdr:colOff>
      <xdr:row>46</xdr:row>
      <xdr:rowOff>104774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171450</xdr:colOff>
      <xdr:row>0</xdr:row>
      <xdr:rowOff>95250</xdr:rowOff>
    </xdr:from>
    <xdr:to>
      <xdr:col>2</xdr:col>
      <xdr:colOff>561975</xdr:colOff>
      <xdr:row>0</xdr:row>
      <xdr:rowOff>628650</xdr:rowOff>
    </xdr:to>
    <xdr:pic>
      <xdr:nvPicPr>
        <xdr:cNvPr id="9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3295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15</xdr:row>
      <xdr:rowOff>180975</xdr:rowOff>
    </xdr:from>
    <xdr:to>
      <xdr:col>8</xdr:col>
      <xdr:colOff>857250</xdr:colOff>
      <xdr:row>30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20CFC4-341F-4DC4-9361-48220E2C3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15402</xdr:colOff>
      <xdr:row>1</xdr:row>
      <xdr:rowOff>194656</xdr:rowOff>
    </xdr:from>
    <xdr:to>
      <xdr:col>22</xdr:col>
      <xdr:colOff>644922</xdr:colOff>
      <xdr:row>13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1210</xdr:colOff>
      <xdr:row>15</xdr:row>
      <xdr:rowOff>19050</xdr:rowOff>
    </xdr:from>
    <xdr:to>
      <xdr:col>25</xdr:col>
      <xdr:colOff>511572</xdr:colOff>
      <xdr:row>29</xdr:row>
      <xdr:rowOff>1984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582741</xdr:colOff>
      <xdr:row>31</xdr:row>
      <xdr:rowOff>0</xdr:rowOff>
    </xdr:from>
    <xdr:to>
      <xdr:col>25</xdr:col>
      <xdr:colOff>523874</xdr:colOff>
      <xdr:row>53</xdr:row>
      <xdr:rowOff>1985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505616</xdr:colOff>
      <xdr:row>61</xdr:row>
      <xdr:rowOff>44221</xdr:rowOff>
    </xdr:from>
    <xdr:to>
      <xdr:col>25</xdr:col>
      <xdr:colOff>761999</xdr:colOff>
      <xdr:row>78</xdr:row>
      <xdr:rowOff>15875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50290</xdr:colOff>
      <xdr:row>63</xdr:row>
      <xdr:rowOff>109425</xdr:rowOff>
    </xdr:from>
    <xdr:to>
      <xdr:col>9</xdr:col>
      <xdr:colOff>76200</xdr:colOff>
      <xdr:row>81</xdr:row>
      <xdr:rowOff>19051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65201</xdr:colOff>
      <xdr:row>83</xdr:row>
      <xdr:rowOff>148149</xdr:rowOff>
    </xdr:from>
    <xdr:to>
      <xdr:col>14</xdr:col>
      <xdr:colOff>376635</xdr:colOff>
      <xdr:row>99</xdr:row>
      <xdr:rowOff>25401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0</xdr:row>
      <xdr:rowOff>95250</xdr:rowOff>
    </xdr:from>
    <xdr:to>
      <xdr:col>2</xdr:col>
      <xdr:colOff>0</xdr:colOff>
      <xdr:row>0</xdr:row>
      <xdr:rowOff>628650</xdr:rowOff>
    </xdr:to>
    <xdr:pic>
      <xdr:nvPicPr>
        <xdr:cNvPr id="18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5250"/>
          <a:ext cx="293687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95250</xdr:rowOff>
    </xdr:from>
    <xdr:to>
      <xdr:col>2</xdr:col>
      <xdr:colOff>676274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340994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AD758-DB29-442B-A8BD-30F289C31A33}" name="Tabla1" displayName="Tabla1" ref="B8:H14" totalsRowShown="0" headerRowDxfId="130" dataDxfId="129" dataCellStyle="Millares">
  <autoFilter ref="B8:H14" xr:uid="{078AD758-DB29-442B-A8BD-30F289C31A33}"/>
  <tableColumns count="7">
    <tableColumn id="1" xr3:uid="{AF46CE18-DBF2-4057-AE6A-C0882FCD16D0}" name="Datos xerais" dataDxfId="128"/>
    <tableColumn id="3" xr3:uid="{3121E3DE-53ED-4E6E-A267-7DE40B0C00AE}" name="2020" dataDxfId="127" dataCellStyle="Millares"/>
    <tableColumn id="4" xr3:uid="{ECE1E8EA-BB2C-4E83-9AC4-34EA0799C847}" name="2021" dataDxfId="126" dataCellStyle="Millares"/>
    <tableColumn id="5" xr3:uid="{25B58E7D-4F39-4A40-BA49-CEEE9C319944}" name="2022" dataDxfId="125" dataCellStyle="Millares"/>
    <tableColumn id="6" xr3:uid="{4289F050-9062-4023-A60C-718AE596F394}" name="2023" dataDxfId="124" dataCellStyle="Millares"/>
    <tableColumn id="7" xr3:uid="{53C903A4-7CCC-4E64-9B8E-176E0A45B270}" name="2024" dataDxfId="123" dataCellStyle="Millares"/>
    <tableColumn id="8" xr3:uid="{3C1B23B9-E7FD-4A5B-BFE8-BB7BF08FD12F}" name="2025" dataDxfId="122" dataCellStyle="Moned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5387B3E-7F67-4BDA-8A83-8BCD8BA9296B}" name="Tabla5" displayName="Tabla5" ref="F39:K45" totalsRowShown="0" headerRowDxfId="51" dataDxfId="50" dataCellStyle="Millares">
  <autoFilter ref="F39:K45" xr:uid="{45387B3E-7F67-4BDA-8A83-8BCD8BA9296B}"/>
  <tableColumns count="6">
    <tableColumn id="1" xr3:uid="{5282FEF8-32F0-449C-B236-7356A54EA5FE}" name="2023_FACTURACIÓN" dataDxfId="49"/>
    <tableColumn id="2" xr3:uid="{2DEAD1A9-960B-4CF9-ABF6-3D0CC5C72F46}" name="TOTAL" dataDxfId="48" dataCellStyle="Millares"/>
    <tableColumn id="3" xr3:uid="{0D1100BF-828F-4669-8DCE-5E41EB7AF850}" name="Local" dataDxfId="47" dataCellStyle="Millares"/>
    <tableColumn id="4" xr3:uid="{EE81E27F-A514-4211-8A18-83A2A4C42883}" name="Rexional" dataDxfId="46" dataCellStyle="Millares"/>
    <tableColumn id="5" xr3:uid="{F8342779-D99A-4848-B1D9-0EC796E759C6}" name="Nacional" dataDxfId="45" dataCellStyle="Millares"/>
    <tableColumn id="6" xr3:uid="{E1D499E0-38B0-45C7-A5EB-E09A9884296C}" name="Estranxeiro" dataDxfId="44" dataCellStyle="Millare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71CD0D-17F4-4E38-94DD-E8A66467983D}" name="Tabla6" displayName="Tabla6" ref="F28:K34" totalsRowShown="0" headerRowDxfId="43" dataDxfId="42" dataCellStyle="Millares">
  <autoFilter ref="F28:K34" xr:uid="{8F71CD0D-17F4-4E38-94DD-E8A66467983D}"/>
  <tableColumns count="6">
    <tableColumn id="1" xr3:uid="{82CCA265-5A94-40F0-B277-79DD8FD6C803}" name="2022_FACTURACIÓN" dataDxfId="41"/>
    <tableColumn id="2" xr3:uid="{FE7E43EE-C2AC-401A-AC0D-1D8654CA0473}" name="TOTAL" dataDxfId="40" dataCellStyle="Millares"/>
    <tableColumn id="3" xr3:uid="{055B8CF3-82E1-4A91-9149-DCE112A3D00B}" name="Local" dataDxfId="39" dataCellStyle="Millares"/>
    <tableColumn id="4" xr3:uid="{D2B2669B-B250-4249-A552-F0C1556E0601}" name="Rexional" dataDxfId="38" dataCellStyle="Millares"/>
    <tableColumn id="5" xr3:uid="{6BE9A809-588E-4655-9837-59E8F4C32A59}" name="Nacional" dataDxfId="37" dataCellStyle="Millares"/>
    <tableColumn id="6" xr3:uid="{30476E9F-D22C-4966-9BC9-0835F85B4AFC}" name="Estranxeiro" dataDxfId="36" dataCellStyle="Millare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FDA82D8-26C4-4E12-A127-C784B8B4B117}" name="Tabla7" displayName="Tabla7" ref="F18:K24" totalsRowShown="0" headerRowDxfId="35" dataDxfId="34" dataCellStyle="Millares">
  <autoFilter ref="F18:K24" xr:uid="{6FDA82D8-26C4-4E12-A127-C784B8B4B117}"/>
  <tableColumns count="6">
    <tableColumn id="1" xr3:uid="{9A8664FA-8791-4B5A-8C9A-AD8BC3A2B625}" name="2021_FACTURACIÓN" dataDxfId="33"/>
    <tableColumn id="2" xr3:uid="{8013C33F-B31D-45A9-BFC1-C9F96D9F0654}" name="TOTAL" dataDxfId="32" dataCellStyle="Millares"/>
    <tableColumn id="3" xr3:uid="{D5787A32-5620-4C55-865E-1BFB152A143C}" name="Local" dataDxfId="31" dataCellStyle="Millares"/>
    <tableColumn id="4" xr3:uid="{54CE9FC3-198F-47BD-B305-296E6D90D7A1}" name="Rexional" dataDxfId="30" dataCellStyle="Millares"/>
    <tableColumn id="5" xr3:uid="{0E6E1A41-9387-4AF1-A110-E68929F616FE}" name="Nacional" dataDxfId="29" dataCellStyle="Millares"/>
    <tableColumn id="6" xr3:uid="{FD759E16-8E47-404B-AED8-11A9A77E8E99}" name="Estranxeiro" dataDxfId="28" dataCellStyle="Millare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79D99B5-AC4F-4F00-9605-22F7B8095004}" name="Tabla8" displayName="Tabla8" ref="F8:K14" totalsRowShown="0" headerRowDxfId="27" dataDxfId="26" dataCellStyle="Millares">
  <autoFilter ref="F8:K14" xr:uid="{479D99B5-AC4F-4F00-9605-22F7B8095004}"/>
  <tableColumns count="6">
    <tableColumn id="1" xr3:uid="{5EE942C5-24A1-425C-A6DB-7A4C4B53B43A}" name="2020_FACTURACIÓN" dataDxfId="25"/>
    <tableColumn id="2" xr3:uid="{BB75DA50-917C-4E9F-AD1B-8DC2AEAC7C9E}" name="TOTAL" dataDxfId="24" dataCellStyle="Millares"/>
    <tableColumn id="3" xr3:uid="{BD7DAE66-86A3-4DB4-AA1D-31DDF6113D57}" name="Local" dataDxfId="23" dataCellStyle="Millares"/>
    <tableColumn id="4" xr3:uid="{96BA35EA-10AD-458F-AAEC-B686309A2331}" name="Rexional" dataDxfId="22" dataCellStyle="Millares"/>
    <tableColumn id="5" xr3:uid="{7E2954DD-0C23-4CA2-A61F-4C655B9DE56B}" name="Nacional" dataDxfId="21" dataCellStyle="Millares"/>
    <tableColumn id="6" xr3:uid="{40D9778D-D4CA-4260-9043-57FD027BB068}" name="Estranxeiro" dataDxfId="20" dataCellStyle="Millare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2237C92-D08D-4AA9-9493-218C06B226BD}" name="Tabla10" displayName="Tabla10" ref="B39:C45" totalsRowShown="0" headerRowDxfId="19">
  <autoFilter ref="B39:C45" xr:uid="{52237C92-D08D-4AA9-9493-218C06B226BD}"/>
  <tableColumns count="2">
    <tableColumn id="1" xr3:uid="{DB219780-0AD4-4F1F-A3D7-CA2A89B535E4}" name="FACTURACIÓN_DATOS XERAIS" dataDxfId="18"/>
    <tableColumn id="2" xr3:uid="{1F6CA4EE-E6E8-41CA-8193-A725BD16236A}" name="2023" dataDxfId="17" dataCellStyle="Moneda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481F6AB-4F01-4449-AF90-0BAFA767C934}" name="Tabla11" displayName="Tabla11" ref="B28:C34" totalsRowShown="0" headerRowDxfId="16">
  <autoFilter ref="B28:C34" xr:uid="{C481F6AB-4F01-4449-AF90-0BAFA767C934}"/>
  <tableColumns count="2">
    <tableColumn id="1" xr3:uid="{7E683AE5-A2D9-46E3-A38B-601F1B1774DE}" name="FACTURACIÓN_DATOS XERAIS" dataDxfId="15"/>
    <tableColumn id="2" xr3:uid="{75A903D1-835F-4E2B-9EF3-08E1BE12C66F}" name="2022" dataDxfId="14" dataCellStyle="Millare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DE21336-8AD3-469C-8450-F6FB7E37C142}" name="Tabla12" displayName="Tabla12" ref="B18:C24" totalsRowShown="0" headerRowDxfId="13">
  <autoFilter ref="B18:C24" xr:uid="{1DE21336-8AD3-469C-8450-F6FB7E37C142}"/>
  <tableColumns count="2">
    <tableColumn id="1" xr3:uid="{ABBD73C7-EF64-4157-A8C9-7840F7157758}" name="FACTURACIÓN_DATOS XERAIS" dataDxfId="12"/>
    <tableColumn id="2" xr3:uid="{B03EF1FF-508B-434A-9025-07E6F6CBF16D}" name="2021" dataDxfId="11" dataCellStyle="Millare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0923B3-D665-49B6-8792-C123AADFB0FC}" name="Tabla13" displayName="Tabla13" ref="B8:C14" totalsRowShown="0" headerRowDxfId="10">
  <autoFilter ref="B8:C14" xr:uid="{AD0923B3-D665-49B6-8792-C123AADFB0FC}"/>
  <tableColumns count="2">
    <tableColumn id="1" xr3:uid="{3F371583-2175-4AEE-9544-64B3C5A99FCC}" name="FACTURACIÓN_DATOS XERAIS" dataDxfId="9"/>
    <tableColumn id="2" xr3:uid="{1F2EEF01-5D82-4975-A281-BEC27A863585}" name="2020" dataDxfId="8" dataCellStyle="Millares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57AAF98-7125-4170-A4DD-FC047FE24834}" name="Tabla15" displayName="Tabla15" ref="B49:C55" totalsRowShown="0" headerRowBorderDxfId="7" tableBorderDxfId="6">
  <autoFilter ref="B49:C55" xr:uid="{E57AAF98-7125-4170-A4DD-FC047FE24834}"/>
  <tableColumns count="2">
    <tableColumn id="1" xr3:uid="{E54DA34E-DB89-4A33-97CE-B3E012338822}" name="FACTURACIÓN_DATOS XERAIS" dataDxfId="5"/>
    <tableColumn id="2" xr3:uid="{8E24A148-0930-4B28-81B8-F697F69756F1}" name="2024" dataDxfId="4" dataCellStyle="Moneda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FDCC2BC-31B1-4D2A-A7F6-B324453900DF}" name="Tabla16" displayName="Tabla16" ref="B59:C65" totalsRowShown="0" headerRowBorderDxfId="3" tableBorderDxfId="2">
  <autoFilter ref="B59:C65" xr:uid="{0FDCC2BC-31B1-4D2A-A7F6-B324453900DF}"/>
  <tableColumns count="2">
    <tableColumn id="1" xr3:uid="{9B034BAF-8685-4E8B-A0DC-06C356D75095}" name="FACTURACIÓN_DATOS XERAIS" dataDxfId="1"/>
    <tableColumn id="2" xr3:uid="{6E08390C-1C66-4988-88C1-3FBA5FEA7867}" name="2025" dataDxfId="0" dataCellStyle="Mon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EF9E54-C770-4E61-B783-E03134033E2C}" name="Tabla18" displayName="Tabla18" ref="B7:H12" totalsRowShown="0" headerRowDxfId="121" dataDxfId="120" dataCellStyle="Millares">
  <autoFilter ref="B7:H12" xr:uid="{D8EF9E54-C770-4E61-B783-E03134033E2C}"/>
  <tableColumns count="7">
    <tableColumn id="1" xr3:uid="{1394F7E8-69A0-457F-973B-0F17932F0B73}" name="Provedores por ámbito" dataDxfId="119"/>
    <tableColumn id="3" xr3:uid="{259C0BD0-26C4-4670-8C17-D3961EA1F6B1}" name="2020" dataDxfId="118" dataCellStyle="Millares"/>
    <tableColumn id="4" xr3:uid="{DC487F35-66BC-4EAD-A699-EFC54F29860C}" name="2021" dataDxfId="117" dataCellStyle="Millares"/>
    <tableColumn id="5" xr3:uid="{BC6A4995-C8A1-4E90-AB5F-79D450541A1E}" name="2022" dataDxfId="116" dataCellStyle="Millares"/>
    <tableColumn id="6" xr3:uid="{DB7DAFB0-AC51-46F7-B790-9D216A73480D}" name="2023" dataDxfId="115" dataCellStyle="Millares"/>
    <tableColumn id="7" xr3:uid="{578AFAA3-7D10-44C6-B74C-F1FF7E37CF34}" name="2024" dataDxfId="114" dataCellStyle="Millares"/>
    <tableColumn id="8" xr3:uid="{4F03904E-5689-4C12-884A-D97D9AE52192}" name="2025" dataDxfId="113" dataCellStyle="Millar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8567FB5-F49B-42DF-ABD4-3BB63CDDF112}" name="Tabla19" displayName="Tabla19" ref="B16:H21" totalsRowShown="0" headerRowDxfId="112" dataDxfId="111" dataCellStyle="Millares">
  <autoFilter ref="B16:H21" xr:uid="{D8567FB5-F49B-42DF-ABD4-3BB63CDDF112}"/>
  <tableColumns count="7">
    <tableColumn id="1" xr3:uid="{EA862383-57C4-406F-B32B-01C73B589D5E}" name="Facturas por ámbito provedor" dataDxfId="110"/>
    <tableColumn id="3" xr3:uid="{E8D65F5E-2962-4DED-81B2-1491D3900D0C}" name="2020" dataDxfId="109"/>
    <tableColumn id="4" xr3:uid="{0863475D-2CB6-4A2E-96D8-A373C8CF5EEE}" name="2021" dataDxfId="108"/>
    <tableColumn id="5" xr3:uid="{846C3BC1-42B3-4BD5-AFBC-943E591C39E6}" name="2022" dataDxfId="107" dataCellStyle="Millares"/>
    <tableColumn id="6" xr3:uid="{4691342A-A166-4A54-81FC-16264C54817A}" name="2023" dataDxfId="106" dataCellStyle="Millares"/>
    <tableColumn id="7" xr3:uid="{5361D7A8-427D-468A-8EAB-55F5D40BA461}" name="2024" dataDxfId="105" dataCellStyle="Millares"/>
    <tableColumn id="8" xr3:uid="{7F395EAD-3223-4971-AAE6-8082C98BDB72}" name="2025" dataDxfId="104" dataCellStyle="Millar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FCF9F5D-E3C6-4573-81F1-CAE8E2FE1066}" name="Tabla20" displayName="Tabla20" ref="B25:H30" totalsRowShown="0" headerRowDxfId="103" dataDxfId="102">
  <autoFilter ref="B25:H30" xr:uid="{1FCF9F5D-E3C6-4573-81F1-CAE8E2FE1066}"/>
  <tableColumns count="7">
    <tableColumn id="1" xr3:uid="{27B96B5B-E07C-4298-9B99-0A1DD18271B7}" name="Importe facturado por ámbito" dataDxfId="101"/>
    <tableColumn id="3" xr3:uid="{AE9AA0E4-811F-4382-9D1F-1A5C0D9E5EBA}" name="2020" dataDxfId="100"/>
    <tableColumn id="4" xr3:uid="{3177F057-FDF6-47F8-9232-B4E61D2F1F91}" name="2021" dataDxfId="99"/>
    <tableColumn id="5" xr3:uid="{826CC8B5-A518-4CB8-8014-8E06FE6FF7BA}" name="2022" dataDxfId="98"/>
    <tableColumn id="6" xr3:uid="{4D6877F7-1445-4ED5-98DD-E15F55077718}" name="2023" dataDxfId="97"/>
    <tableColumn id="7" xr3:uid="{801C12FF-44A0-42BF-9D9D-343EF5684A3F}" name="2024" dataDxfId="96"/>
    <tableColumn id="8" xr3:uid="{622BF3CD-FCA0-47FA-8393-86B25D9FE015}" name="2025" dataDxfId="95">
      <calculatedColumnFormula>SUM(I22:I25)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DE86147-C0BB-4CF6-A7A3-E77E17EAFD7B}" name="Tabla21" displayName="Tabla21" ref="B34:H39" totalsRowShown="0" headerRowDxfId="94" dataDxfId="93">
  <autoFilter ref="B34:H39" xr:uid="{7DE86147-C0BB-4CF6-A7A3-E77E17EAFD7B}"/>
  <tableColumns count="7">
    <tableColumn id="1" xr3:uid="{3450497E-D654-46CB-AAEA-3E90FF7619B1}" name="Importe medio factura por ámbito" dataDxfId="92"/>
    <tableColumn id="3" xr3:uid="{88039AD0-0913-4E4D-A223-FD6BC5EC4FAB}" name="2020" dataDxfId="91"/>
    <tableColumn id="4" xr3:uid="{C8D99393-7E05-4193-B99E-FDC5EF40B55B}" name="2021" dataDxfId="90"/>
    <tableColumn id="5" xr3:uid="{4E71D4F5-1CD2-41BC-97CD-0AE57918FA3F}" name="2022" dataDxfId="89"/>
    <tableColumn id="6" xr3:uid="{5A0E6ECA-281B-4A46-8AAA-8365AEFBD61F}" name="2023" dataDxfId="88">
      <calculatedColumnFormula>F26/F17</calculatedColumnFormula>
    </tableColumn>
    <tableColumn id="7" xr3:uid="{C074C040-1922-43FF-83D2-281979A488E1}" name="2024" dataDxfId="87"/>
    <tableColumn id="8" xr3:uid="{E65D4576-CC2F-4D47-8993-610315530928}" name="2025" dataDxfId="8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370FBC2-F6B8-4009-A027-55A077FD5F0D}" name="Tabla22" displayName="Tabla22" ref="B45:H50" totalsRowShown="0" headerRowDxfId="85" dataDxfId="84">
  <autoFilter ref="B45:H50" xr:uid="{D370FBC2-F6B8-4009-A027-55A077FD5F0D}"/>
  <tableColumns count="7">
    <tableColumn id="1" xr3:uid="{7F3FB9AE-EFED-4641-B191-ED935F68B996}" name="Importe medio por provedor e ámbito" dataDxfId="83"/>
    <tableColumn id="3" xr3:uid="{4695CC71-A166-4813-A7C5-9D9710EA5F11}" name="2020" dataDxfId="82"/>
    <tableColumn id="4" xr3:uid="{025A52C6-F354-4159-A7C7-8DAA2EE419CC}" name="2021" dataDxfId="81"/>
    <tableColumn id="5" xr3:uid="{7A3F5B8B-E686-47EB-9451-B5BA014B0BA1}" name="2022" dataDxfId="80"/>
    <tableColumn id="6" xr3:uid="{A91F01C1-4019-44A3-A69B-C02D30EF1EED}" name="2023" dataDxfId="79"/>
    <tableColumn id="7" xr3:uid="{F8D60103-B9EB-48B9-A807-88FAAB70D064}" name="2024" dataDxfId="78"/>
    <tableColumn id="8" xr3:uid="{F214234E-20BA-4063-A21E-A388E9E45C84}" name="2025" dataDxfId="7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5F44A1A-3D39-41F9-BB7A-5577F0834773}" name="Tabla23" displayName="Tabla23" ref="B55:H60" totalsRowShown="0" headerRowDxfId="76" dataDxfId="75">
  <autoFilter ref="B55:H60" xr:uid="{75F44A1A-3D39-41F9-BB7A-5577F0834773}"/>
  <tableColumns count="7">
    <tableColumn id="1" xr3:uid="{C56425C6-D64F-4541-AA90-733B71F5B9CF}" name="Nº medio de facturas por provedor" dataDxfId="74"/>
    <tableColumn id="3" xr3:uid="{ECE8789B-FF20-454C-96C4-4F0AF3C54C75}" name="2020" dataDxfId="73"/>
    <tableColumn id="4" xr3:uid="{57307E85-3F61-4E71-83FD-6A9C38711C59}" name="2021" dataDxfId="72"/>
    <tableColumn id="5" xr3:uid="{34C9A32D-7A38-4594-88D2-76891E5A997E}" name="2022" dataDxfId="71"/>
    <tableColumn id="6" xr3:uid="{DFF14F67-B856-4897-BBEC-2C5103B9C5D2}" name="2023" dataDxfId="70">
      <calculatedColumnFormula>F17/F8</calculatedColumnFormula>
    </tableColumn>
    <tableColumn id="7" xr3:uid="{F8C76357-6D1A-47AC-8862-68F11E03B8BE}" name="2024" dataDxfId="69"/>
    <tableColumn id="8" xr3:uid="{E463B454-7D88-460A-9B7E-9B12FA6DD197}" name="2025" dataDxfId="6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4B2530-C7D0-480F-BCA8-EAF1050FFC44}" name="Tabla3" displayName="Tabla3" ref="F59:K65" totalsRowShown="0" headerRowDxfId="67" dataDxfId="66" dataCellStyle="Millares">
  <autoFilter ref="F59:K65" xr:uid="{B64B2530-C7D0-480F-BCA8-EAF1050FFC44}"/>
  <tableColumns count="6">
    <tableColumn id="1" xr3:uid="{43444B65-73CA-43C6-8651-9A80047CF4C6}" name="2025_FACTURACIÓN" dataDxfId="65"/>
    <tableColumn id="2" xr3:uid="{13E8390E-5E85-415C-8479-912EC6159439}" name="TOTAL" dataDxfId="64" dataCellStyle="Millares"/>
    <tableColumn id="3" xr3:uid="{30FDAB6E-849B-4DD3-B75A-67088A0346BC}" name="Local" dataDxfId="63" dataCellStyle="Millares"/>
    <tableColumn id="4" xr3:uid="{09A3ABA4-13E4-4907-B63B-C4CD030DDE30}" name="Rexional" dataDxfId="62" dataCellStyle="Millares"/>
    <tableColumn id="5" xr3:uid="{15EA614E-72ED-44B8-B448-FF73997DE12A}" name="Nacional" dataDxfId="61" dataCellStyle="Millares"/>
    <tableColumn id="6" xr3:uid="{ADB1F853-0588-4369-A316-242135332CF8}" name="Estranxeiro" dataDxfId="60" dataCellStyle="Millar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C99B270-5907-46CE-80DF-53DD4C8D1053}" name="Tabla4" displayName="Tabla4" ref="F49:K55" totalsRowShown="0" headerRowDxfId="59" dataDxfId="58" dataCellStyle="Millares">
  <autoFilter ref="F49:K55" xr:uid="{CC99B270-5907-46CE-80DF-53DD4C8D1053}"/>
  <tableColumns count="6">
    <tableColumn id="1" xr3:uid="{1DF53C59-1726-4BD2-9BA1-BB43220D23B2}" name="2024_FACTURACIÓN" dataDxfId="57"/>
    <tableColumn id="2" xr3:uid="{F775DB4D-B3EF-473B-99DE-3E076DD2F36C}" name="TOTAL" dataDxfId="56" dataCellStyle="Millares"/>
    <tableColumn id="3" xr3:uid="{31BDD7E5-77A2-4851-94BD-A5B6FE743A21}" name="Local" dataDxfId="55" dataCellStyle="Millares"/>
    <tableColumn id="4" xr3:uid="{D4A844AF-EC50-43F5-8C18-9613623F3142}" name="Rexional" dataDxfId="54" dataCellStyle="Millares"/>
    <tableColumn id="5" xr3:uid="{46324B05-241A-444A-88A4-3722104A6416}" name="Nacional" dataDxfId="53" dataCellStyle="Millares"/>
    <tableColumn id="6" xr3:uid="{103180AD-7E3F-4529-A2CA-5A125CED1A10}" name="Estranxeiro" dataDxfId="52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13" Type="http://schemas.openxmlformats.org/officeDocument/2006/relationships/table" Target="../tables/table19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12" Type="http://schemas.openxmlformats.org/officeDocument/2006/relationships/table" Target="../tables/table18.xml"/><Relationship Id="rId2" Type="http://schemas.openxmlformats.org/officeDocument/2006/relationships/table" Target="../tables/table8.x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11" Type="http://schemas.openxmlformats.org/officeDocument/2006/relationships/table" Target="../tables/table17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Normal="100" workbookViewId="0">
      <selection activeCell="A5" sqref="A5"/>
    </sheetView>
  </sheetViews>
  <sheetFormatPr baseColWidth="10" defaultRowHeight="15" x14ac:dyDescent="0.25"/>
  <cols>
    <col min="1" max="1" width="11.42578125" style="6"/>
    <col min="2" max="2" width="32.140625" style="6" bestFit="1" customWidth="1"/>
    <col min="3" max="3" width="19.140625" style="6" customWidth="1"/>
    <col min="4" max="4" width="21.140625" style="6" customWidth="1"/>
    <col min="5" max="5" width="15.5703125" style="6" customWidth="1"/>
    <col min="6" max="6" width="21.42578125" style="6" customWidth="1"/>
    <col min="7" max="7" width="17.140625" style="6" bestFit="1" customWidth="1"/>
    <col min="8" max="8" width="20.7109375" style="6" customWidth="1"/>
    <col min="9" max="9" width="14.140625" style="6" bestFit="1" customWidth="1"/>
    <col min="10" max="16384" width="11.42578125" style="6"/>
  </cols>
  <sheetData>
    <row r="1" spans="1:15" ht="69.75" customHeight="1" thickBot="1" x14ac:dyDescent="0.3">
      <c r="A1" s="5"/>
      <c r="B1" s="5"/>
      <c r="C1" s="10"/>
      <c r="D1" s="10"/>
      <c r="E1" s="10"/>
      <c r="F1" s="10"/>
      <c r="G1" s="10"/>
      <c r="H1" s="10"/>
      <c r="I1" s="52"/>
      <c r="J1" s="52"/>
      <c r="K1" s="49" t="s">
        <v>14</v>
      </c>
      <c r="L1" s="49"/>
      <c r="M1" s="49"/>
      <c r="N1" s="49"/>
      <c r="O1" s="10"/>
    </row>
    <row r="2" spans="1:15" ht="32.25" customHeight="1" x14ac:dyDescent="0.25">
      <c r="A2" s="11" t="s">
        <v>36</v>
      </c>
      <c r="B2" s="7"/>
      <c r="C2" s="8"/>
      <c r="D2" s="8"/>
      <c r="E2" s="8"/>
    </row>
    <row r="3" spans="1:15" ht="15.75" x14ac:dyDescent="0.25">
      <c r="A3" s="11" t="s">
        <v>19</v>
      </c>
      <c r="B3" s="7"/>
      <c r="C3" s="9"/>
      <c r="D3" s="8"/>
      <c r="E3" s="8"/>
    </row>
    <row r="4" spans="1:15" x14ac:dyDescent="0.25">
      <c r="A4" s="7"/>
      <c r="B4" s="7"/>
      <c r="C4" s="8"/>
      <c r="D4" s="8"/>
      <c r="E4" s="8"/>
    </row>
    <row r="8" spans="1:15" ht="18.75" x14ac:dyDescent="0.25">
      <c r="B8" s="22" t="s">
        <v>30</v>
      </c>
      <c r="C8" s="16" t="s">
        <v>20</v>
      </c>
      <c r="D8" s="16" t="s">
        <v>21</v>
      </c>
      <c r="E8" s="16" t="s">
        <v>22</v>
      </c>
      <c r="F8" s="16" t="s">
        <v>23</v>
      </c>
      <c r="G8" s="16" t="s">
        <v>24</v>
      </c>
      <c r="H8" s="16" t="s">
        <v>25</v>
      </c>
    </row>
    <row r="9" spans="1:15" x14ac:dyDescent="0.25">
      <c r="B9" s="8" t="s">
        <v>0</v>
      </c>
      <c r="C9" s="25">
        <v>2379</v>
      </c>
      <c r="D9" s="25">
        <v>2665</v>
      </c>
      <c r="E9" s="25">
        <v>2796</v>
      </c>
      <c r="F9" s="25">
        <v>2847</v>
      </c>
      <c r="G9" s="25">
        <v>3020</v>
      </c>
      <c r="H9" s="18">
        <v>3094</v>
      </c>
    </row>
    <row r="10" spans="1:15" x14ac:dyDescent="0.25">
      <c r="B10" s="8" t="s">
        <v>1</v>
      </c>
      <c r="C10" s="25">
        <v>23550</v>
      </c>
      <c r="D10" s="25">
        <v>26103</v>
      </c>
      <c r="E10" s="25">
        <v>28040</v>
      </c>
      <c r="F10" s="25">
        <v>29950</v>
      </c>
      <c r="G10" s="25">
        <v>32888</v>
      </c>
      <c r="H10" s="18">
        <v>32690</v>
      </c>
    </row>
    <row r="11" spans="1:15" x14ac:dyDescent="0.25">
      <c r="B11" s="8" t="s">
        <v>2</v>
      </c>
      <c r="C11" s="23">
        <v>36768575.420000002</v>
      </c>
      <c r="D11" s="23">
        <v>38467736</v>
      </c>
      <c r="E11" s="23">
        <v>36377778.659999996</v>
      </c>
      <c r="F11" s="23">
        <v>40469569.170000002</v>
      </c>
      <c r="G11" s="23">
        <v>48282005.090000004</v>
      </c>
      <c r="H11" s="19">
        <v>52739339.310000002</v>
      </c>
    </row>
    <row r="12" spans="1:15" x14ac:dyDescent="0.25">
      <c r="B12" s="8" t="s">
        <v>3</v>
      </c>
      <c r="C12" s="23">
        <v>1561.2983193205946</v>
      </c>
      <c r="D12" s="23">
        <v>1473.69</v>
      </c>
      <c r="E12" s="23">
        <v>1297.3530192582025</v>
      </c>
      <c r="F12" s="23">
        <v>1351.24</v>
      </c>
      <c r="G12" s="23">
        <v>1468.0736162126004</v>
      </c>
      <c r="H12" s="20">
        <f>H11/H10</f>
        <v>1613.3172012847967</v>
      </c>
    </row>
    <row r="13" spans="1:15" x14ac:dyDescent="0.25">
      <c r="B13" s="8" t="s">
        <v>4</v>
      </c>
      <c r="C13" s="23">
        <v>15455.475166036151</v>
      </c>
      <c r="D13" s="23">
        <v>14434.42</v>
      </c>
      <c r="E13" s="23">
        <v>13010.650450643776</v>
      </c>
      <c r="F13" s="23">
        <v>14214.81</v>
      </c>
      <c r="G13" s="23">
        <v>15987.418903973512</v>
      </c>
      <c r="H13" s="20">
        <f>H11/H9</f>
        <v>17045.681742081448</v>
      </c>
    </row>
    <row r="14" spans="1:15" x14ac:dyDescent="0.25">
      <c r="B14" s="8" t="s">
        <v>5</v>
      </c>
      <c r="C14" s="24">
        <v>9.8991172761664572</v>
      </c>
      <c r="D14" s="24">
        <v>9.7899999999999991</v>
      </c>
      <c r="E14" s="24">
        <v>10.028612303290416</v>
      </c>
      <c r="F14" s="24">
        <v>10.52</v>
      </c>
      <c r="G14" s="24">
        <v>10.890066225165564</v>
      </c>
      <c r="H14" s="21">
        <f>H10/H9</f>
        <v>10.565610859728507</v>
      </c>
    </row>
  </sheetData>
  <mergeCells count="1">
    <mergeCell ref="K1:N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0"/>
  <sheetViews>
    <sheetView zoomScaleNormal="100" workbookViewId="0">
      <selection activeCell="E2" sqref="E2"/>
    </sheetView>
  </sheetViews>
  <sheetFormatPr baseColWidth="10" defaultRowHeight="15" x14ac:dyDescent="0.25"/>
  <cols>
    <col min="2" max="2" width="36" customWidth="1"/>
    <col min="3" max="4" width="14.85546875" bestFit="1" customWidth="1"/>
    <col min="5" max="5" width="20.140625" customWidth="1"/>
    <col min="6" max="6" width="16.85546875" customWidth="1"/>
    <col min="7" max="7" width="17.5703125" bestFit="1" customWidth="1"/>
    <col min="8" max="9" width="17.5703125" customWidth="1"/>
  </cols>
  <sheetData>
    <row r="1" spans="1:30" ht="54.75" customHeight="1" thickBot="1" x14ac:dyDescent="0.3">
      <c r="A1" s="2"/>
      <c r="B1" s="50"/>
      <c r="C1" s="50"/>
      <c r="D1" s="5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 t="s">
        <v>14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28.5" customHeight="1" x14ac:dyDescent="0.25">
      <c r="A2" s="11" t="s">
        <v>36</v>
      </c>
      <c r="B2" s="4"/>
      <c r="C2" s="1"/>
      <c r="D2" s="1"/>
    </row>
    <row r="3" spans="1:30" ht="16.5" customHeight="1" x14ac:dyDescent="0.25">
      <c r="A3" s="11" t="s">
        <v>19</v>
      </c>
      <c r="B3" s="3"/>
      <c r="C3" s="1"/>
      <c r="D3" s="1"/>
    </row>
    <row r="7" spans="1:30" x14ac:dyDescent="0.25">
      <c r="B7" s="1" t="s">
        <v>31</v>
      </c>
      <c r="C7" s="26" t="s">
        <v>20</v>
      </c>
      <c r="D7" s="26" t="s">
        <v>21</v>
      </c>
      <c r="E7" s="26" t="s">
        <v>22</v>
      </c>
      <c r="F7" s="26" t="s">
        <v>23</v>
      </c>
      <c r="G7" s="26" t="s">
        <v>24</v>
      </c>
      <c r="H7" s="26" t="s">
        <v>25</v>
      </c>
    </row>
    <row r="8" spans="1:30" x14ac:dyDescent="0.25">
      <c r="B8" s="1" t="s">
        <v>12</v>
      </c>
      <c r="C8" s="44">
        <v>1106</v>
      </c>
      <c r="D8" s="44">
        <v>1192</v>
      </c>
      <c r="E8" s="45">
        <v>1289</v>
      </c>
      <c r="F8" s="44">
        <v>1326</v>
      </c>
      <c r="G8" s="45">
        <v>1306</v>
      </c>
      <c r="H8" s="45">
        <v>1351</v>
      </c>
    </row>
    <row r="9" spans="1:30" x14ac:dyDescent="0.25">
      <c r="B9" s="1" t="s">
        <v>8</v>
      </c>
      <c r="C9" s="44">
        <v>282</v>
      </c>
      <c r="D9" s="44">
        <v>314</v>
      </c>
      <c r="E9" s="45">
        <v>340</v>
      </c>
      <c r="F9" s="44">
        <v>349</v>
      </c>
      <c r="G9" s="45">
        <v>352</v>
      </c>
      <c r="H9" s="45">
        <v>376</v>
      </c>
    </row>
    <row r="10" spans="1:30" x14ac:dyDescent="0.25">
      <c r="B10" s="1" t="s">
        <v>9</v>
      </c>
      <c r="C10" s="44">
        <v>713</v>
      </c>
      <c r="D10" s="44">
        <v>834</v>
      </c>
      <c r="E10" s="45">
        <v>813</v>
      </c>
      <c r="F10" s="44">
        <v>803</v>
      </c>
      <c r="G10" s="45">
        <v>940</v>
      </c>
      <c r="H10" s="45">
        <v>926</v>
      </c>
    </row>
    <row r="11" spans="1:30" x14ac:dyDescent="0.25">
      <c r="B11" s="1" t="s">
        <v>10</v>
      </c>
      <c r="C11" s="44">
        <v>278</v>
      </c>
      <c r="D11" s="44">
        <v>325</v>
      </c>
      <c r="E11" s="45">
        <v>354</v>
      </c>
      <c r="F11" s="44">
        <v>369</v>
      </c>
      <c r="G11" s="45">
        <v>422</v>
      </c>
      <c r="H11" s="45">
        <v>441</v>
      </c>
    </row>
    <row r="12" spans="1:30" x14ac:dyDescent="0.25">
      <c r="B12" s="43" t="s">
        <v>11</v>
      </c>
      <c r="C12" s="44">
        <f t="shared" ref="C12:H12" si="0">SUBTOTAL(109,C8:C11)</f>
        <v>2379</v>
      </c>
      <c r="D12" s="44">
        <f t="shared" si="0"/>
        <v>2665</v>
      </c>
      <c r="E12" s="44">
        <f t="shared" si="0"/>
        <v>2796</v>
      </c>
      <c r="F12" s="44">
        <f t="shared" si="0"/>
        <v>2847</v>
      </c>
      <c r="G12" s="44">
        <f t="shared" si="0"/>
        <v>3020</v>
      </c>
      <c r="H12" s="44">
        <f t="shared" si="0"/>
        <v>3094</v>
      </c>
    </row>
    <row r="16" spans="1:30" x14ac:dyDescent="0.25">
      <c r="B16" t="s">
        <v>32</v>
      </c>
      <c r="C16" s="26" t="s">
        <v>20</v>
      </c>
      <c r="D16" s="26" t="s">
        <v>21</v>
      </c>
      <c r="E16" s="26" t="s">
        <v>22</v>
      </c>
      <c r="F16" s="26" t="s">
        <v>23</v>
      </c>
      <c r="G16" s="26" t="s">
        <v>24</v>
      </c>
      <c r="H16" s="26" t="s">
        <v>25</v>
      </c>
    </row>
    <row r="17" spans="2:10" x14ac:dyDescent="0.25">
      <c r="B17" s="1" t="s">
        <v>12</v>
      </c>
      <c r="C17" s="47">
        <v>12357</v>
      </c>
      <c r="D17" s="47">
        <v>13273</v>
      </c>
      <c r="E17" s="27">
        <v>14639</v>
      </c>
      <c r="F17" s="27">
        <v>15431</v>
      </c>
      <c r="G17" s="27">
        <v>16939</v>
      </c>
      <c r="H17" s="27">
        <v>17064</v>
      </c>
    </row>
    <row r="18" spans="2:10" x14ac:dyDescent="0.25">
      <c r="B18" s="1" t="s">
        <v>8</v>
      </c>
      <c r="C18" s="47">
        <v>1974</v>
      </c>
      <c r="D18" s="47">
        <v>2507</v>
      </c>
      <c r="E18" s="27">
        <v>2746</v>
      </c>
      <c r="F18" s="27">
        <v>2310</v>
      </c>
      <c r="G18" s="27">
        <v>2628</v>
      </c>
      <c r="H18" s="27">
        <v>2744</v>
      </c>
    </row>
    <row r="19" spans="2:10" x14ac:dyDescent="0.25">
      <c r="B19" s="1" t="s">
        <v>9</v>
      </c>
      <c r="C19" s="47">
        <v>8202</v>
      </c>
      <c r="D19" s="47">
        <v>9070</v>
      </c>
      <c r="E19" s="27">
        <v>9389</v>
      </c>
      <c r="F19" s="27">
        <v>10831</v>
      </c>
      <c r="G19" s="27">
        <v>11738</v>
      </c>
      <c r="H19" s="27">
        <v>11238</v>
      </c>
    </row>
    <row r="20" spans="2:10" x14ac:dyDescent="0.25">
      <c r="B20" s="1" t="s">
        <v>10</v>
      </c>
      <c r="C20" s="47">
        <v>1017</v>
      </c>
      <c r="D20" s="47">
        <v>1253</v>
      </c>
      <c r="E20" s="27">
        <v>1266</v>
      </c>
      <c r="F20" s="27">
        <v>1378</v>
      </c>
      <c r="G20" s="27">
        <v>1583</v>
      </c>
      <c r="H20" s="27">
        <v>1644</v>
      </c>
    </row>
    <row r="21" spans="2:10" x14ac:dyDescent="0.25">
      <c r="B21" s="43" t="s">
        <v>11</v>
      </c>
      <c r="C21" s="47">
        <f t="shared" ref="C21:G21" si="1">SUBTOTAL(109,C17:C20)</f>
        <v>23550</v>
      </c>
      <c r="D21" s="47">
        <f t="shared" si="1"/>
        <v>26103</v>
      </c>
      <c r="E21" s="47">
        <f t="shared" si="1"/>
        <v>28040</v>
      </c>
      <c r="F21" s="47">
        <f t="shared" si="1"/>
        <v>29950</v>
      </c>
      <c r="G21" s="47">
        <f t="shared" si="1"/>
        <v>32888</v>
      </c>
      <c r="H21" s="27">
        <f>SUBTOTAL(109,H17:H20)</f>
        <v>32690</v>
      </c>
    </row>
    <row r="24" spans="2:10" x14ac:dyDescent="0.25">
      <c r="B24" s="1"/>
    </row>
    <row r="25" spans="2:10" x14ac:dyDescent="0.25">
      <c r="B25" s="43" t="s">
        <v>33</v>
      </c>
      <c r="C25" s="36" t="s">
        <v>20</v>
      </c>
      <c r="D25" s="36" t="s">
        <v>21</v>
      </c>
      <c r="E25" s="36" t="s">
        <v>22</v>
      </c>
      <c r="F25" s="36" t="s">
        <v>23</v>
      </c>
      <c r="G25" s="36" t="s">
        <v>24</v>
      </c>
      <c r="H25" s="36" t="s">
        <v>25</v>
      </c>
    </row>
    <row r="26" spans="2:10" x14ac:dyDescent="0.25">
      <c r="B26" s="43" t="s">
        <v>12</v>
      </c>
      <c r="C26" s="48">
        <v>13861493.529999999</v>
      </c>
      <c r="D26" s="48">
        <v>12831600.75</v>
      </c>
      <c r="E26" s="48">
        <v>14493215.779999942</v>
      </c>
      <c r="F26" s="48">
        <v>16214360.300000001</v>
      </c>
      <c r="G26" s="48">
        <v>16575343.720000001</v>
      </c>
      <c r="H26" s="48">
        <v>20947529.59</v>
      </c>
    </row>
    <row r="27" spans="2:10" x14ac:dyDescent="0.25">
      <c r="B27" s="43" t="s">
        <v>8</v>
      </c>
      <c r="C27" s="48">
        <v>3756941.61</v>
      </c>
      <c r="D27" s="48">
        <v>4675834.2300000004</v>
      </c>
      <c r="E27" s="48">
        <v>3466741.1699999948</v>
      </c>
      <c r="F27" s="48">
        <v>3253228.95</v>
      </c>
      <c r="G27" s="48">
        <v>4639770.9800000004</v>
      </c>
      <c r="H27" s="48">
        <v>5012351.09</v>
      </c>
    </row>
    <row r="28" spans="2:10" x14ac:dyDescent="0.25">
      <c r="B28" s="43" t="s">
        <v>9</v>
      </c>
      <c r="C28" s="48">
        <v>17772810.059999999</v>
      </c>
      <c r="D28" s="48">
        <v>19221893.940000001</v>
      </c>
      <c r="E28" s="48">
        <v>16918442.409999959</v>
      </c>
      <c r="F28" s="48">
        <v>19092872.690000001</v>
      </c>
      <c r="G28" s="48">
        <v>23215124.609999999</v>
      </c>
      <c r="H28" s="48">
        <v>22897206.359999999</v>
      </c>
    </row>
    <row r="29" spans="2:10" x14ac:dyDescent="0.25">
      <c r="B29" s="43" t="s">
        <v>10</v>
      </c>
      <c r="C29" s="48">
        <v>1377330.22</v>
      </c>
      <c r="D29" s="48">
        <v>1738407.25</v>
      </c>
      <c r="E29" s="48">
        <v>1499379.2999999989</v>
      </c>
      <c r="F29" s="48">
        <v>1909107.23</v>
      </c>
      <c r="G29" s="48">
        <v>3851765.78</v>
      </c>
      <c r="H29" s="48">
        <v>3882252.27</v>
      </c>
    </row>
    <row r="30" spans="2:10" x14ac:dyDescent="0.25">
      <c r="B30" s="43" t="s">
        <v>11</v>
      </c>
      <c r="C30" s="48">
        <f t="shared" ref="C30:H30" si="2">SUBTOTAL(109,C26:C29)</f>
        <v>36768575.420000002</v>
      </c>
      <c r="D30" s="48">
        <f t="shared" si="2"/>
        <v>38467736.170000002</v>
      </c>
      <c r="E30" s="48">
        <f t="shared" si="2"/>
        <v>36377778.659999892</v>
      </c>
      <c r="F30" s="48">
        <f t="shared" si="2"/>
        <v>40469569.169999994</v>
      </c>
      <c r="G30" s="48">
        <f t="shared" si="2"/>
        <v>48282005.090000004</v>
      </c>
      <c r="H30" s="48">
        <f t="shared" si="2"/>
        <v>52739339.310000002</v>
      </c>
      <c r="I30" s="15"/>
    </row>
    <row r="31" spans="2:10" x14ac:dyDescent="0.25">
      <c r="J31" s="15"/>
    </row>
    <row r="32" spans="2:10" x14ac:dyDescent="0.25">
      <c r="J32" s="15"/>
    </row>
    <row r="33" spans="2:10" x14ac:dyDescent="0.25">
      <c r="J33" s="15"/>
    </row>
    <row r="34" spans="2:10" x14ac:dyDescent="0.25">
      <c r="B34" t="s">
        <v>34</v>
      </c>
      <c r="C34" s="26" t="s">
        <v>20</v>
      </c>
      <c r="D34" s="26" t="s">
        <v>21</v>
      </c>
      <c r="E34" s="26" t="s">
        <v>22</v>
      </c>
      <c r="F34" s="26" t="s">
        <v>23</v>
      </c>
      <c r="G34" s="26" t="s">
        <v>24</v>
      </c>
      <c r="H34" s="26" t="s">
        <v>25</v>
      </c>
      <c r="I34" s="14"/>
    </row>
    <row r="35" spans="2:10" x14ac:dyDescent="0.25">
      <c r="B35" s="1" t="s">
        <v>12</v>
      </c>
      <c r="C35" s="42">
        <v>1121.7523290442664</v>
      </c>
      <c r="D35" s="42">
        <v>966.74</v>
      </c>
      <c r="E35" s="42">
        <v>990.0413812418841</v>
      </c>
      <c r="F35" s="42">
        <f>F26/F17</f>
        <v>1050.7653619337698</v>
      </c>
      <c r="G35" s="42">
        <v>978.53141980046053</v>
      </c>
      <c r="H35" s="42">
        <v>1227.5899999999999</v>
      </c>
    </row>
    <row r="36" spans="2:10" x14ac:dyDescent="0.25">
      <c r="B36" s="1" t="s">
        <v>8</v>
      </c>
      <c r="C36" s="42">
        <v>1903.2125683890577</v>
      </c>
      <c r="D36" s="42">
        <v>1865.11</v>
      </c>
      <c r="E36" s="42">
        <v>1262.4694719592114</v>
      </c>
      <c r="F36" s="42">
        <f>F27/F18</f>
        <v>1408.3242207792209</v>
      </c>
      <c r="G36" s="42">
        <v>1765.5140715372909</v>
      </c>
      <c r="H36" s="42">
        <v>1826.66</v>
      </c>
    </row>
    <row r="37" spans="2:10" x14ac:dyDescent="0.25">
      <c r="B37" s="1" t="s">
        <v>9</v>
      </c>
      <c r="C37" s="42">
        <v>2166.8873518653986</v>
      </c>
      <c r="D37" s="42">
        <v>2119.2800000000002</v>
      </c>
      <c r="E37" s="42">
        <v>1801.9429555863201</v>
      </c>
      <c r="F37" s="42">
        <f>F28/F19</f>
        <v>1762.798697257871</v>
      </c>
      <c r="G37" s="42">
        <v>1977.7751414210256</v>
      </c>
      <c r="H37" s="42">
        <v>2037.48</v>
      </c>
    </row>
    <row r="38" spans="2:10" x14ac:dyDescent="0.25">
      <c r="B38" s="1" t="s">
        <v>10</v>
      </c>
      <c r="C38" s="42">
        <v>1354.3070009832841</v>
      </c>
      <c r="D38" s="42">
        <v>1387.4</v>
      </c>
      <c r="E38" s="42">
        <v>1184.3438388625584</v>
      </c>
      <c r="F38" s="42">
        <f>F29/F20</f>
        <v>1385.4188896952105</v>
      </c>
      <c r="G38" s="42">
        <v>2433.2064308275426</v>
      </c>
      <c r="H38" s="42">
        <v>2361.4699999999998</v>
      </c>
    </row>
    <row r="39" spans="2:10" x14ac:dyDescent="0.25">
      <c r="B39" s="43" t="s">
        <v>3</v>
      </c>
      <c r="C39" s="42">
        <v>1561.2983193205946</v>
      </c>
      <c r="D39" s="42">
        <v>1473.69</v>
      </c>
      <c r="E39" s="42">
        <v>1297.3530192582025</v>
      </c>
      <c r="F39" s="42">
        <f>F30/F21</f>
        <v>1351.2377018363939</v>
      </c>
      <c r="G39" s="42">
        <v>1468.0736162126004</v>
      </c>
      <c r="H39" s="42">
        <v>1613.32</v>
      </c>
    </row>
    <row r="44" spans="2:10" x14ac:dyDescent="0.25">
      <c r="B44" s="1"/>
    </row>
    <row r="45" spans="2:10" x14ac:dyDescent="0.25">
      <c r="B45" s="1" t="s">
        <v>35</v>
      </c>
      <c r="C45" s="26" t="s">
        <v>20</v>
      </c>
      <c r="D45" s="26" t="s">
        <v>21</v>
      </c>
      <c r="E45" s="26" t="s">
        <v>22</v>
      </c>
      <c r="F45" s="26" t="s">
        <v>23</v>
      </c>
      <c r="G45" s="26" t="s">
        <v>24</v>
      </c>
      <c r="H45" s="26" t="s">
        <v>25</v>
      </c>
    </row>
    <row r="46" spans="2:10" x14ac:dyDescent="0.25">
      <c r="B46" s="1" t="s">
        <v>12</v>
      </c>
      <c r="C46" s="42">
        <v>12532.995958408679</v>
      </c>
      <c r="D46" s="42">
        <v>10764.77</v>
      </c>
      <c r="E46" s="42">
        <v>11243.767090767991</v>
      </c>
      <c r="F46" s="42">
        <v>12228.02435897436</v>
      </c>
      <c r="G46" s="42">
        <v>12691.687381316999</v>
      </c>
      <c r="H46" s="42">
        <v>15505.2</v>
      </c>
    </row>
    <row r="47" spans="2:10" x14ac:dyDescent="0.25">
      <c r="B47" s="1" t="s">
        <v>8</v>
      </c>
      <c r="C47" s="42">
        <v>13322.487978723404</v>
      </c>
      <c r="D47" s="42">
        <v>14891.19</v>
      </c>
      <c r="E47" s="42">
        <v>10196.297558823515</v>
      </c>
      <c r="F47" s="42">
        <v>9321.5729226361036</v>
      </c>
      <c r="G47" s="42">
        <v>13181.167556818184</v>
      </c>
      <c r="H47" s="42">
        <v>13330.72</v>
      </c>
    </row>
    <row r="48" spans="2:10" x14ac:dyDescent="0.25">
      <c r="B48" s="1" t="s">
        <v>9</v>
      </c>
      <c r="C48" s="42">
        <v>24926.802328190741</v>
      </c>
      <c r="D48" s="42">
        <v>23047.83</v>
      </c>
      <c r="E48" s="42">
        <v>20809.89226322258</v>
      </c>
      <c r="F48" s="42">
        <v>23776.927384806975</v>
      </c>
      <c r="G48" s="42">
        <v>24696.941074468083</v>
      </c>
      <c r="H48" s="42">
        <v>24727</v>
      </c>
    </row>
    <row r="49" spans="2:8" x14ac:dyDescent="0.25">
      <c r="B49" s="1" t="s">
        <v>10</v>
      </c>
      <c r="C49" s="42">
        <v>4954.4252517985615</v>
      </c>
      <c r="D49" s="42">
        <v>5348.95</v>
      </c>
      <c r="E49" s="42">
        <v>4235.5347457627086</v>
      </c>
      <c r="F49" s="42">
        <v>5173.7323306233066</v>
      </c>
      <c r="G49" s="42">
        <v>9127.4070616113731</v>
      </c>
      <c r="H49" s="42">
        <v>8803.2900000000009</v>
      </c>
    </row>
    <row r="50" spans="2:8" x14ac:dyDescent="0.25">
      <c r="B50" s="43" t="s">
        <v>13</v>
      </c>
      <c r="C50" s="42">
        <v>15455.475166036151</v>
      </c>
      <c r="D50" s="42">
        <v>14434.42</v>
      </c>
      <c r="E50" s="42">
        <v>13010.650450643776</v>
      </c>
      <c r="F50" s="42">
        <v>14214.811791359323</v>
      </c>
      <c r="G50" s="42">
        <v>15987.418903973512</v>
      </c>
      <c r="H50" s="42">
        <v>17045.68</v>
      </c>
    </row>
    <row r="54" spans="2:8" x14ac:dyDescent="0.25">
      <c r="B54" s="1"/>
    </row>
    <row r="55" spans="2:8" x14ac:dyDescent="0.25">
      <c r="B55" s="1" t="s">
        <v>5</v>
      </c>
      <c r="C55" s="26" t="s">
        <v>20</v>
      </c>
      <c r="D55" s="26" t="s">
        <v>21</v>
      </c>
      <c r="E55" s="26" t="s">
        <v>22</v>
      </c>
      <c r="F55" s="26" t="s">
        <v>23</v>
      </c>
      <c r="G55" s="26" t="s">
        <v>24</v>
      </c>
      <c r="H55" s="26" t="s">
        <v>25</v>
      </c>
    </row>
    <row r="56" spans="2:8" x14ac:dyDescent="0.25">
      <c r="B56" s="1" t="s">
        <v>12</v>
      </c>
      <c r="C56" s="46">
        <v>11.172694394213382</v>
      </c>
      <c r="D56" s="46">
        <v>11.14</v>
      </c>
      <c r="E56" s="46">
        <v>11.356865787432119</v>
      </c>
      <c r="F56" s="46">
        <f>F17/F8</f>
        <v>11.637254901960784</v>
      </c>
      <c r="G56" s="46">
        <v>12.970137825421133</v>
      </c>
      <c r="H56" s="46">
        <v>12.63</v>
      </c>
    </row>
    <row r="57" spans="2:8" x14ac:dyDescent="0.25">
      <c r="B57" s="1" t="s">
        <v>8</v>
      </c>
      <c r="C57" s="46">
        <v>7</v>
      </c>
      <c r="D57" s="46">
        <v>7.98</v>
      </c>
      <c r="E57" s="46">
        <v>8.0764705882352938</v>
      </c>
      <c r="F57" s="46">
        <f>F18/F9</f>
        <v>6.6189111747850999</v>
      </c>
      <c r="G57" s="46">
        <v>7.4659090909090908</v>
      </c>
      <c r="H57" s="46">
        <v>7.3</v>
      </c>
    </row>
    <row r="58" spans="2:8" x14ac:dyDescent="0.25">
      <c r="B58" s="1" t="s">
        <v>9</v>
      </c>
      <c r="C58" s="46">
        <v>11.503506311360448</v>
      </c>
      <c r="D58" s="46">
        <v>10.88</v>
      </c>
      <c r="E58" s="46">
        <v>11.548585485854858</v>
      </c>
      <c r="F58" s="46">
        <f>F19/F10</f>
        <v>13.488169364881694</v>
      </c>
      <c r="G58" s="46">
        <v>12.487234042553192</v>
      </c>
      <c r="H58" s="46">
        <v>12.14</v>
      </c>
    </row>
    <row r="59" spans="2:8" x14ac:dyDescent="0.25">
      <c r="B59" s="1" t="s">
        <v>10</v>
      </c>
      <c r="C59" s="46">
        <v>3.6582733812949639</v>
      </c>
      <c r="D59" s="46">
        <v>3.86</v>
      </c>
      <c r="E59" s="46">
        <v>3.5762711864406778</v>
      </c>
      <c r="F59" s="46">
        <f>F20/F11</f>
        <v>3.7344173441734418</v>
      </c>
      <c r="G59" s="46">
        <v>3.7511848341232228</v>
      </c>
      <c r="H59" s="46">
        <v>3.73</v>
      </c>
    </row>
    <row r="60" spans="2:8" x14ac:dyDescent="0.25">
      <c r="B60" s="1" t="s">
        <v>5</v>
      </c>
      <c r="C60" s="46">
        <v>9.8991172761664572</v>
      </c>
      <c r="D60" s="46">
        <v>9.7899999999999991</v>
      </c>
      <c r="E60" s="46">
        <v>10.028612303290416</v>
      </c>
      <c r="F60" s="46">
        <f>F21/F12</f>
        <v>10.519845451352301</v>
      </c>
      <c r="G60" s="46">
        <v>10.890066225165564</v>
      </c>
      <c r="H60" s="46">
        <v>10.57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26:H30" calculatedColumn="1"/>
  </ignoredErrors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workbookViewId="0">
      <selection activeCell="D8" sqref="D8"/>
    </sheetView>
  </sheetViews>
  <sheetFormatPr baseColWidth="10" defaultRowHeight="15" x14ac:dyDescent="0.25"/>
  <cols>
    <col min="1" max="1" width="11.42578125" style="6"/>
    <col min="2" max="2" width="32.140625" style="6" bestFit="1" customWidth="1"/>
    <col min="3" max="3" width="15.5703125" style="6" bestFit="1" customWidth="1"/>
    <col min="4" max="5" width="11.42578125" style="6"/>
    <col min="6" max="6" width="32.140625" style="6" bestFit="1" customWidth="1"/>
    <col min="7" max="8" width="15.140625" style="6" bestFit="1" customWidth="1"/>
    <col min="9" max="9" width="15" style="6" bestFit="1" customWidth="1"/>
    <col min="10" max="10" width="15.85546875" style="6" bestFit="1" customWidth="1"/>
    <col min="11" max="11" width="19.5703125" style="6" customWidth="1"/>
    <col min="12" max="16384" width="11.42578125" style="6"/>
  </cols>
  <sheetData>
    <row r="1" spans="1:11" ht="54.75" customHeight="1" thickBot="1" x14ac:dyDescent="0.35">
      <c r="A1" s="5"/>
      <c r="B1" s="51"/>
      <c r="C1" s="51"/>
      <c r="D1" s="51"/>
      <c r="E1" s="51"/>
      <c r="F1" s="51"/>
      <c r="G1" s="51"/>
      <c r="H1" s="10"/>
      <c r="I1" s="10"/>
      <c r="J1" s="41" t="s">
        <v>14</v>
      </c>
      <c r="K1" s="10"/>
    </row>
    <row r="2" spans="1:11" ht="28.5" customHeight="1" x14ac:dyDescent="0.25">
      <c r="A2" s="11" t="s">
        <v>36</v>
      </c>
      <c r="B2" s="28"/>
      <c r="C2" s="7"/>
      <c r="D2" s="7"/>
      <c r="E2" s="8"/>
      <c r="F2" s="8"/>
      <c r="G2" s="8"/>
    </row>
    <row r="3" spans="1:11" ht="16.5" customHeight="1" x14ac:dyDescent="0.25">
      <c r="A3" s="11" t="s">
        <v>27</v>
      </c>
      <c r="B3" s="29"/>
      <c r="C3" s="7"/>
      <c r="D3" s="7"/>
      <c r="E3" s="9"/>
      <c r="F3" s="8"/>
      <c r="G3" s="8"/>
    </row>
    <row r="8" spans="1:11" ht="15.75" x14ac:dyDescent="0.25">
      <c r="B8" s="30" t="s">
        <v>29</v>
      </c>
      <c r="C8" s="35" t="s">
        <v>20</v>
      </c>
      <c r="F8" s="30" t="s">
        <v>28</v>
      </c>
      <c r="G8" s="36" t="s">
        <v>6</v>
      </c>
      <c r="H8" s="36" t="s">
        <v>7</v>
      </c>
      <c r="I8" s="36" t="s">
        <v>8</v>
      </c>
      <c r="J8" s="36" t="s">
        <v>9</v>
      </c>
      <c r="K8" s="36" t="s">
        <v>10</v>
      </c>
    </row>
    <row r="9" spans="1:11" x14ac:dyDescent="0.25">
      <c r="B9" s="8" t="s">
        <v>0</v>
      </c>
      <c r="C9" s="25">
        <v>2379</v>
      </c>
      <c r="F9" s="8" t="s">
        <v>0</v>
      </c>
      <c r="G9" s="31">
        <v>2379</v>
      </c>
      <c r="H9" s="31">
        <v>1106</v>
      </c>
      <c r="I9" s="31">
        <v>282</v>
      </c>
      <c r="J9" s="31">
        <v>713</v>
      </c>
      <c r="K9" s="31">
        <v>278</v>
      </c>
    </row>
    <row r="10" spans="1:11" x14ac:dyDescent="0.25">
      <c r="B10" s="8" t="s">
        <v>1</v>
      </c>
      <c r="C10" s="25">
        <v>23550</v>
      </c>
      <c r="F10" s="8" t="s">
        <v>1</v>
      </c>
      <c r="G10" s="31">
        <v>23550</v>
      </c>
      <c r="H10" s="31">
        <v>12357</v>
      </c>
      <c r="I10" s="31">
        <v>1974</v>
      </c>
      <c r="J10" s="31">
        <v>8202</v>
      </c>
      <c r="K10" s="31">
        <v>1017</v>
      </c>
    </row>
    <row r="11" spans="1:11" x14ac:dyDescent="0.25">
      <c r="B11" s="8" t="s">
        <v>2</v>
      </c>
      <c r="C11" s="17">
        <v>36768575.420000002</v>
      </c>
      <c r="F11" s="8" t="s">
        <v>2</v>
      </c>
      <c r="G11" s="23">
        <v>36768575.420000002</v>
      </c>
      <c r="H11" s="23">
        <v>13861493.529999999</v>
      </c>
      <c r="I11" s="23">
        <v>3756941.61</v>
      </c>
      <c r="J11" s="23">
        <v>17772810.059999999</v>
      </c>
      <c r="K11" s="23">
        <v>1377330.22</v>
      </c>
    </row>
    <row r="12" spans="1:11" x14ac:dyDescent="0.25">
      <c r="B12" s="8" t="s">
        <v>3</v>
      </c>
      <c r="C12" s="17">
        <v>1561.2983193205946</v>
      </c>
      <c r="F12" s="8" t="s">
        <v>3</v>
      </c>
      <c r="G12" s="23">
        <v>1561.2983193205946</v>
      </c>
      <c r="H12" s="23">
        <v>1121.7523290442664</v>
      </c>
      <c r="I12" s="23">
        <v>1903.2125683890577</v>
      </c>
      <c r="J12" s="23">
        <v>2166.8873518653986</v>
      </c>
      <c r="K12" s="23">
        <v>1354.3070009832841</v>
      </c>
    </row>
    <row r="13" spans="1:11" x14ac:dyDescent="0.25">
      <c r="B13" s="8" t="s">
        <v>4</v>
      </c>
      <c r="C13" s="17">
        <v>15455.475166036151</v>
      </c>
      <c r="F13" s="8" t="s">
        <v>4</v>
      </c>
      <c r="G13" s="23">
        <v>15455.475166036151</v>
      </c>
      <c r="H13" s="23">
        <v>12532.995958408679</v>
      </c>
      <c r="I13" s="23">
        <v>13322.487978723404</v>
      </c>
      <c r="J13" s="23">
        <v>24926.802328190741</v>
      </c>
      <c r="K13" s="23">
        <v>4954.4252517985615</v>
      </c>
    </row>
    <row r="14" spans="1:11" x14ac:dyDescent="0.25">
      <c r="B14" s="8" t="s">
        <v>5</v>
      </c>
      <c r="C14" s="40">
        <v>9.8991172761664572</v>
      </c>
      <c r="F14" s="8" t="s">
        <v>5</v>
      </c>
      <c r="G14" s="32">
        <v>9.8991172761664572</v>
      </c>
      <c r="H14" s="32">
        <v>11.172694394213382</v>
      </c>
      <c r="I14" s="32">
        <v>7</v>
      </c>
      <c r="J14" s="32">
        <v>11.503506311360448</v>
      </c>
      <c r="K14" s="32">
        <v>3.6582733812949639</v>
      </c>
    </row>
    <row r="18" spans="2:11" ht="15.75" x14ac:dyDescent="0.25">
      <c r="B18" s="30" t="s">
        <v>29</v>
      </c>
      <c r="C18" s="35" t="s">
        <v>21</v>
      </c>
      <c r="F18" s="30" t="s">
        <v>15</v>
      </c>
      <c r="G18" s="36" t="s">
        <v>6</v>
      </c>
      <c r="H18" s="36" t="s">
        <v>7</v>
      </c>
      <c r="I18" s="36" t="s">
        <v>8</v>
      </c>
      <c r="J18" s="36" t="s">
        <v>9</v>
      </c>
      <c r="K18" s="36" t="s">
        <v>10</v>
      </c>
    </row>
    <row r="19" spans="2:11" x14ac:dyDescent="0.25">
      <c r="B19" s="8" t="s">
        <v>0</v>
      </c>
      <c r="C19" s="25">
        <v>2665</v>
      </c>
      <c r="F19" s="8" t="s">
        <v>0</v>
      </c>
      <c r="G19" s="31">
        <v>2665</v>
      </c>
      <c r="H19" s="31">
        <v>1192</v>
      </c>
      <c r="I19" s="31">
        <v>314</v>
      </c>
      <c r="J19" s="31">
        <v>834</v>
      </c>
      <c r="K19" s="31">
        <v>325</v>
      </c>
    </row>
    <row r="20" spans="2:11" x14ac:dyDescent="0.25">
      <c r="B20" s="8" t="s">
        <v>1</v>
      </c>
      <c r="C20" s="25">
        <v>26103</v>
      </c>
      <c r="F20" s="8" t="s">
        <v>1</v>
      </c>
      <c r="G20" s="31">
        <v>26103</v>
      </c>
      <c r="H20" s="31">
        <v>13273</v>
      </c>
      <c r="I20" s="31">
        <v>2507</v>
      </c>
      <c r="J20" s="31">
        <v>9070</v>
      </c>
      <c r="K20" s="31">
        <v>1253</v>
      </c>
    </row>
    <row r="21" spans="2:11" x14ac:dyDescent="0.25">
      <c r="B21" s="8" t="s">
        <v>2</v>
      </c>
      <c r="C21" s="17">
        <v>38467736.170000002</v>
      </c>
      <c r="F21" s="8" t="s">
        <v>2</v>
      </c>
      <c r="G21" s="23">
        <v>38467736</v>
      </c>
      <c r="H21" s="23">
        <v>12831600.75</v>
      </c>
      <c r="I21" s="23">
        <v>4675834.2300000004</v>
      </c>
      <c r="J21" s="23">
        <v>19221893.940000001</v>
      </c>
      <c r="K21" s="23">
        <v>1738407.25</v>
      </c>
    </row>
    <row r="22" spans="2:11" x14ac:dyDescent="0.25">
      <c r="B22" s="8" t="s">
        <v>3</v>
      </c>
      <c r="C22" s="17">
        <f>C21/C20</f>
        <v>1473.6902336896144</v>
      </c>
      <c r="F22" s="8" t="s">
        <v>3</v>
      </c>
      <c r="G22" s="23">
        <f>G21/G20</f>
        <v>1473.6902271769529</v>
      </c>
      <c r="H22" s="23">
        <f>H21/H20</f>
        <v>966.74457545392897</v>
      </c>
      <c r="I22" s="23">
        <f>I21/I20</f>
        <v>1865.1113801356205</v>
      </c>
      <c r="J22" s="23">
        <f>J21/J20</f>
        <v>2119.2826835722162</v>
      </c>
      <c r="K22" s="23">
        <f>K21/K20</f>
        <v>1387.396049481245</v>
      </c>
    </row>
    <row r="23" spans="2:11" x14ac:dyDescent="0.25">
      <c r="B23" s="8" t="s">
        <v>4</v>
      </c>
      <c r="C23" s="17">
        <f>C21/C19</f>
        <v>14434.422577861164</v>
      </c>
      <c r="F23" s="8" t="s">
        <v>4</v>
      </c>
      <c r="G23" s="23">
        <f>G21/G19</f>
        <v>14434.422514071295</v>
      </c>
      <c r="H23" s="23">
        <f>H21/H19</f>
        <v>10764.765729865772</v>
      </c>
      <c r="I23" s="23">
        <f>I21/I19</f>
        <v>14891.191815286626</v>
      </c>
      <c r="J23" s="23">
        <f>J21/J19</f>
        <v>23047.834460431655</v>
      </c>
      <c r="K23" s="23">
        <f>K21/K19</f>
        <v>5348.9453846153847</v>
      </c>
    </row>
    <row r="24" spans="2:11" x14ac:dyDescent="0.25">
      <c r="B24" s="8" t="s">
        <v>5</v>
      </c>
      <c r="C24" s="40">
        <f>C20/C19</f>
        <v>9.7947467166979365</v>
      </c>
      <c r="F24" s="8" t="s">
        <v>5</v>
      </c>
      <c r="G24" s="32">
        <f>G20/G19</f>
        <v>9.7947467166979365</v>
      </c>
      <c r="H24" s="32">
        <f>H20/H19</f>
        <v>11.13506711409396</v>
      </c>
      <c r="I24" s="32">
        <f>I20/I19</f>
        <v>7.984076433121019</v>
      </c>
      <c r="J24" s="32">
        <f>J20/J19</f>
        <v>10.875299760191847</v>
      </c>
      <c r="K24" s="32">
        <f>K20/K19</f>
        <v>3.8553846153846152</v>
      </c>
    </row>
    <row r="28" spans="2:11" ht="15.75" x14ac:dyDescent="0.25">
      <c r="B28" s="30" t="s">
        <v>29</v>
      </c>
      <c r="C28" s="35" t="s">
        <v>22</v>
      </c>
      <c r="F28" s="30" t="s">
        <v>16</v>
      </c>
      <c r="G28" s="36" t="s">
        <v>6</v>
      </c>
      <c r="H28" s="36" t="s">
        <v>7</v>
      </c>
      <c r="I28" s="36" t="s">
        <v>8</v>
      </c>
      <c r="J28" s="36" t="s">
        <v>9</v>
      </c>
      <c r="K28" s="36" t="s">
        <v>10</v>
      </c>
    </row>
    <row r="29" spans="2:11" x14ac:dyDescent="0.25">
      <c r="B29" s="8" t="s">
        <v>0</v>
      </c>
      <c r="C29" s="25">
        <v>2796</v>
      </c>
      <c r="F29" s="8" t="s">
        <v>0</v>
      </c>
      <c r="G29" s="31">
        <v>2796</v>
      </c>
      <c r="H29" s="31">
        <v>1289</v>
      </c>
      <c r="I29" s="31">
        <v>340</v>
      </c>
      <c r="J29" s="31">
        <v>813</v>
      </c>
      <c r="K29" s="31">
        <v>354</v>
      </c>
    </row>
    <row r="30" spans="2:11" x14ac:dyDescent="0.25">
      <c r="B30" s="8" t="s">
        <v>1</v>
      </c>
      <c r="C30" s="25">
        <v>28040</v>
      </c>
      <c r="F30" s="8" t="s">
        <v>1</v>
      </c>
      <c r="G30" s="31">
        <v>28040</v>
      </c>
      <c r="H30" s="31">
        <v>14639</v>
      </c>
      <c r="I30" s="31">
        <v>2746</v>
      </c>
      <c r="J30" s="31">
        <v>9389</v>
      </c>
      <c r="K30" s="31">
        <v>1266</v>
      </c>
    </row>
    <row r="31" spans="2:11" x14ac:dyDescent="0.25">
      <c r="B31" s="8" t="s">
        <v>2</v>
      </c>
      <c r="C31" s="17">
        <v>36377778.659999996</v>
      </c>
      <c r="F31" s="8" t="s">
        <v>2</v>
      </c>
      <c r="G31" s="23">
        <v>36377778.659999996</v>
      </c>
      <c r="H31" s="23">
        <v>14493215.779999942</v>
      </c>
      <c r="I31" s="23">
        <v>3466741.1699999948</v>
      </c>
      <c r="J31" s="23">
        <v>16918442.409999959</v>
      </c>
      <c r="K31" s="23">
        <v>1499379.2999999989</v>
      </c>
    </row>
    <row r="32" spans="2:11" x14ac:dyDescent="0.25">
      <c r="B32" s="8" t="s">
        <v>3</v>
      </c>
      <c r="C32" s="17">
        <v>1297.3530192582025</v>
      </c>
      <c r="F32" s="8" t="s">
        <v>3</v>
      </c>
      <c r="G32" s="23">
        <f>G31/G30</f>
        <v>1297.3530192582025</v>
      </c>
      <c r="H32" s="23">
        <f>H31/H30</f>
        <v>990.0413812418841</v>
      </c>
      <c r="I32" s="23">
        <f>I31/I30</f>
        <v>1262.4694719592114</v>
      </c>
      <c r="J32" s="23">
        <f>J31/J30</f>
        <v>1801.9429555863201</v>
      </c>
      <c r="K32" s="23">
        <f>K31/K30</f>
        <v>1184.3438388625584</v>
      </c>
    </row>
    <row r="33" spans="2:11" x14ac:dyDescent="0.25">
      <c r="B33" s="8" t="s">
        <v>4</v>
      </c>
      <c r="C33" s="17">
        <v>13010.650450643776</v>
      </c>
      <c r="F33" s="8" t="s">
        <v>4</v>
      </c>
      <c r="G33" s="23">
        <f>G31/G29</f>
        <v>13010.650450643776</v>
      </c>
      <c r="H33" s="23">
        <f>H31/H29</f>
        <v>11243.767090767991</v>
      </c>
      <c r="I33" s="23">
        <f>I31/I29</f>
        <v>10196.297558823515</v>
      </c>
      <c r="J33" s="23">
        <f>J31/J29</f>
        <v>20809.89226322258</v>
      </c>
      <c r="K33" s="23">
        <f>K31/K29</f>
        <v>4235.5347457627086</v>
      </c>
    </row>
    <row r="34" spans="2:11" x14ac:dyDescent="0.25">
      <c r="B34" s="8" t="s">
        <v>5</v>
      </c>
      <c r="C34" s="40">
        <v>10.028612303290416</v>
      </c>
      <c r="F34" s="8" t="s">
        <v>5</v>
      </c>
      <c r="G34" s="32">
        <f>G30/G29</f>
        <v>10.028612303290416</v>
      </c>
      <c r="H34" s="32">
        <f>H30/H29</f>
        <v>11.356865787432119</v>
      </c>
      <c r="I34" s="32">
        <f>I30/I29</f>
        <v>8.0764705882352938</v>
      </c>
      <c r="J34" s="32">
        <f>J30/J29</f>
        <v>11.548585485854858</v>
      </c>
      <c r="K34" s="32">
        <f>K30/K29</f>
        <v>3.5762711864406778</v>
      </c>
    </row>
    <row r="39" spans="2:11" ht="15.75" x14ac:dyDescent="0.25">
      <c r="B39" s="30" t="s">
        <v>29</v>
      </c>
      <c r="C39" s="35" t="s">
        <v>23</v>
      </c>
      <c r="F39" s="30" t="s">
        <v>17</v>
      </c>
      <c r="G39" s="36" t="s">
        <v>6</v>
      </c>
      <c r="H39" s="36" t="s">
        <v>7</v>
      </c>
      <c r="I39" s="36" t="s">
        <v>8</v>
      </c>
      <c r="J39" s="36" t="s">
        <v>9</v>
      </c>
      <c r="K39" s="36" t="s">
        <v>10</v>
      </c>
    </row>
    <row r="40" spans="2:11" x14ac:dyDescent="0.25">
      <c r="B40" s="8" t="s">
        <v>0</v>
      </c>
      <c r="C40" s="25">
        <v>2847</v>
      </c>
      <c r="F40" s="8" t="s">
        <v>0</v>
      </c>
      <c r="G40" s="31">
        <f>SUM(H40:K40)</f>
        <v>2847</v>
      </c>
      <c r="H40" s="31">
        <v>1326</v>
      </c>
      <c r="I40" s="31">
        <v>349</v>
      </c>
      <c r="J40" s="31">
        <v>803</v>
      </c>
      <c r="K40" s="31">
        <v>369</v>
      </c>
    </row>
    <row r="41" spans="2:11" x14ac:dyDescent="0.25">
      <c r="B41" s="8" t="s">
        <v>1</v>
      </c>
      <c r="C41" s="25">
        <v>29950</v>
      </c>
      <c r="F41" s="8" t="s">
        <v>1</v>
      </c>
      <c r="G41" s="31">
        <f>SUM(H41:K41)</f>
        <v>29950</v>
      </c>
      <c r="H41" s="31">
        <v>15431</v>
      </c>
      <c r="I41" s="31">
        <v>2310</v>
      </c>
      <c r="J41" s="31">
        <v>10831</v>
      </c>
      <c r="K41" s="31">
        <v>1378</v>
      </c>
    </row>
    <row r="42" spans="2:11" x14ac:dyDescent="0.25">
      <c r="B42" s="8" t="s">
        <v>2</v>
      </c>
      <c r="C42" s="33">
        <v>40469569.170000002</v>
      </c>
      <c r="F42" s="8" t="s">
        <v>2</v>
      </c>
      <c r="G42" s="23">
        <f>SUM(H42:K42)</f>
        <v>40469569.169999994</v>
      </c>
      <c r="H42" s="23">
        <v>16214360.300000001</v>
      </c>
      <c r="I42" s="23">
        <v>3253228.95</v>
      </c>
      <c r="J42" s="23">
        <v>19092872.690000001</v>
      </c>
      <c r="K42" s="23">
        <v>1909107.23</v>
      </c>
    </row>
    <row r="43" spans="2:11" x14ac:dyDescent="0.25">
      <c r="B43" s="8" t="s">
        <v>3</v>
      </c>
      <c r="C43" s="33">
        <f>C42/C41</f>
        <v>1351.2377018363941</v>
      </c>
      <c r="F43" s="8" t="s">
        <v>3</v>
      </c>
      <c r="G43" s="23">
        <f>G42/G41</f>
        <v>1351.2377018363939</v>
      </c>
      <c r="H43" s="23">
        <f>H42/H41</f>
        <v>1050.7653619337698</v>
      </c>
      <c r="I43" s="23">
        <f>I42/I41</f>
        <v>1408.3242207792209</v>
      </c>
      <c r="J43" s="23">
        <f>J42/J41</f>
        <v>1762.798697257871</v>
      </c>
      <c r="K43" s="23">
        <f>K42/K41</f>
        <v>1385.4188896952105</v>
      </c>
    </row>
    <row r="44" spans="2:11" x14ac:dyDescent="0.25">
      <c r="B44" s="8" t="s">
        <v>4</v>
      </c>
      <c r="C44" s="33">
        <f>C42/C40</f>
        <v>14214.811791359327</v>
      </c>
      <c r="F44" s="8" t="s">
        <v>4</v>
      </c>
      <c r="G44" s="23">
        <f>G42/G40</f>
        <v>14214.811791359323</v>
      </c>
      <c r="H44" s="23">
        <f>H42/H40</f>
        <v>12228.02435897436</v>
      </c>
      <c r="I44" s="23">
        <f>I42/I40</f>
        <v>9321.5729226361036</v>
      </c>
      <c r="J44" s="23">
        <f>J42/J40</f>
        <v>23776.927384806975</v>
      </c>
      <c r="K44" s="23">
        <f>K42/K40</f>
        <v>5173.7323306233066</v>
      </c>
    </row>
    <row r="45" spans="2:11" x14ac:dyDescent="0.25">
      <c r="B45" s="8" t="s">
        <v>5</v>
      </c>
      <c r="C45" s="40">
        <f>C41/C40</f>
        <v>10.519845451352301</v>
      </c>
      <c r="F45" s="8" t="s">
        <v>5</v>
      </c>
      <c r="G45" s="32">
        <f>G41/G40</f>
        <v>10.519845451352301</v>
      </c>
      <c r="H45" s="32">
        <f>H41/H40</f>
        <v>11.637254901960784</v>
      </c>
      <c r="I45" s="32">
        <f>I41/I40</f>
        <v>6.6189111747850999</v>
      </c>
      <c r="J45" s="32">
        <f>J41/J40</f>
        <v>13.488169364881694</v>
      </c>
      <c r="K45" s="32">
        <f>K41/K40</f>
        <v>3.7344173441734418</v>
      </c>
    </row>
    <row r="49" spans="2:11" ht="15.75" x14ac:dyDescent="0.25">
      <c r="B49" s="38" t="s">
        <v>29</v>
      </c>
      <c r="C49" s="39" t="s">
        <v>24</v>
      </c>
      <c r="F49" s="30" t="s">
        <v>18</v>
      </c>
      <c r="G49" s="36" t="s">
        <v>6</v>
      </c>
      <c r="H49" s="36" t="s">
        <v>7</v>
      </c>
      <c r="I49" s="36" t="s">
        <v>8</v>
      </c>
      <c r="J49" s="36" t="s">
        <v>9</v>
      </c>
      <c r="K49" s="36" t="s">
        <v>10</v>
      </c>
    </row>
    <row r="50" spans="2:11" x14ac:dyDescent="0.25">
      <c r="B50" s="8" t="s">
        <v>0</v>
      </c>
      <c r="C50" s="25">
        <v>3020</v>
      </c>
      <c r="F50" s="8" t="s">
        <v>0</v>
      </c>
      <c r="G50" s="31">
        <f>SUM(H50:K50)</f>
        <v>3020</v>
      </c>
      <c r="H50" s="31">
        <v>1306</v>
      </c>
      <c r="I50" s="31">
        <v>352</v>
      </c>
      <c r="J50" s="31">
        <v>940</v>
      </c>
      <c r="K50" s="31">
        <v>422</v>
      </c>
    </row>
    <row r="51" spans="2:11" x14ac:dyDescent="0.25">
      <c r="B51" s="8" t="s">
        <v>1</v>
      </c>
      <c r="C51" s="25">
        <v>32888</v>
      </c>
      <c r="F51" s="8" t="s">
        <v>1</v>
      </c>
      <c r="G51" s="31">
        <f>SUM(H51:K51)</f>
        <v>32888</v>
      </c>
      <c r="H51" s="31">
        <v>16939</v>
      </c>
      <c r="I51" s="31">
        <v>2628</v>
      </c>
      <c r="J51" s="31">
        <v>11738</v>
      </c>
      <c r="K51" s="31">
        <v>1583</v>
      </c>
    </row>
    <row r="52" spans="2:11" x14ac:dyDescent="0.25">
      <c r="B52" s="8" t="s">
        <v>2</v>
      </c>
      <c r="C52" s="33">
        <v>48282005.090000004</v>
      </c>
      <c r="F52" s="8" t="s">
        <v>2</v>
      </c>
      <c r="G52" s="23">
        <f>SUM(H52:K52)</f>
        <v>48282005.090000004</v>
      </c>
      <c r="H52" s="23">
        <v>16575343.720000001</v>
      </c>
      <c r="I52" s="23">
        <v>4639770.9800000004</v>
      </c>
      <c r="J52" s="23">
        <v>23215124.609999999</v>
      </c>
      <c r="K52" s="23">
        <v>3851765.78</v>
      </c>
    </row>
    <row r="53" spans="2:11" x14ac:dyDescent="0.25">
      <c r="B53" s="8" t="s">
        <v>3</v>
      </c>
      <c r="C53" s="33">
        <f>C52/C51</f>
        <v>1468.0736162126004</v>
      </c>
      <c r="F53" s="8" t="s">
        <v>3</v>
      </c>
      <c r="G53" s="23">
        <f>G52/G51</f>
        <v>1468.0736162126004</v>
      </c>
      <c r="H53" s="23">
        <f>H52/H51</f>
        <v>978.53141980046053</v>
      </c>
      <c r="I53" s="23">
        <f>I52/I51</f>
        <v>1765.5140715372909</v>
      </c>
      <c r="J53" s="23">
        <f>J52/J51</f>
        <v>1977.7751414210256</v>
      </c>
      <c r="K53" s="23">
        <f>K52/K51</f>
        <v>2433.2064308275426</v>
      </c>
    </row>
    <row r="54" spans="2:11" x14ac:dyDescent="0.25">
      <c r="B54" s="8" t="s">
        <v>4</v>
      </c>
      <c r="C54" s="33">
        <f>C52/C50</f>
        <v>15987.418903973512</v>
      </c>
      <c r="F54" s="8" t="s">
        <v>4</v>
      </c>
      <c r="G54" s="23">
        <f>G52/G50</f>
        <v>15987.418903973512</v>
      </c>
      <c r="H54" s="23">
        <f>H52/H50</f>
        <v>12691.687381316999</v>
      </c>
      <c r="I54" s="23">
        <f>I52/I50</f>
        <v>13181.167556818184</v>
      </c>
      <c r="J54" s="23">
        <f>J52/J50</f>
        <v>24696.941074468083</v>
      </c>
      <c r="K54" s="23">
        <f>K52/K50</f>
        <v>9127.4070616113731</v>
      </c>
    </row>
    <row r="55" spans="2:11" x14ac:dyDescent="0.25">
      <c r="B55" s="8" t="s">
        <v>5</v>
      </c>
      <c r="C55" s="40">
        <f>C51/C50</f>
        <v>10.890066225165564</v>
      </c>
      <c r="F55" s="8" t="s">
        <v>5</v>
      </c>
      <c r="G55" s="32">
        <f>G51/G50</f>
        <v>10.890066225165564</v>
      </c>
      <c r="H55" s="32">
        <f>H51/H50</f>
        <v>12.970137825421133</v>
      </c>
      <c r="I55" s="32">
        <f>I51/I50</f>
        <v>7.4659090909090908</v>
      </c>
      <c r="J55" s="32">
        <f>J51/J50</f>
        <v>12.487234042553192</v>
      </c>
      <c r="K55" s="32">
        <f>K51/K50</f>
        <v>3.7511848341232228</v>
      </c>
    </row>
    <row r="59" spans="2:11" ht="15.75" x14ac:dyDescent="0.25">
      <c r="B59" s="38" t="s">
        <v>29</v>
      </c>
      <c r="C59" s="39" t="s">
        <v>25</v>
      </c>
      <c r="F59" s="30" t="s">
        <v>26</v>
      </c>
      <c r="G59" s="36" t="s">
        <v>6</v>
      </c>
      <c r="H59" s="36" t="s">
        <v>7</v>
      </c>
      <c r="I59" s="36" t="s">
        <v>8</v>
      </c>
      <c r="J59" s="36" t="s">
        <v>9</v>
      </c>
      <c r="K59" s="36" t="s">
        <v>10</v>
      </c>
    </row>
    <row r="60" spans="2:11" x14ac:dyDescent="0.25">
      <c r="B60" s="8" t="s">
        <v>0</v>
      </c>
      <c r="C60" s="25">
        <v>3094</v>
      </c>
      <c r="F60" s="8" t="s">
        <v>0</v>
      </c>
      <c r="G60" s="31">
        <f>SUM(H60:K60)</f>
        <v>3094</v>
      </c>
      <c r="H60" s="31">
        <v>1351</v>
      </c>
      <c r="I60" s="31">
        <v>376</v>
      </c>
      <c r="J60" s="31">
        <v>926</v>
      </c>
      <c r="K60" s="31">
        <v>441</v>
      </c>
    </row>
    <row r="61" spans="2:11" x14ac:dyDescent="0.25">
      <c r="B61" s="8" t="s">
        <v>1</v>
      </c>
      <c r="C61" s="25">
        <v>32690</v>
      </c>
      <c r="F61" s="8" t="s">
        <v>1</v>
      </c>
      <c r="G61" s="31">
        <f>SUM(H61:K61)</f>
        <v>32690</v>
      </c>
      <c r="H61" s="31">
        <v>17064</v>
      </c>
      <c r="I61" s="31">
        <v>2744</v>
      </c>
      <c r="J61" s="31">
        <v>11238</v>
      </c>
      <c r="K61" s="31">
        <v>1644</v>
      </c>
    </row>
    <row r="62" spans="2:11" x14ac:dyDescent="0.25">
      <c r="B62" s="8" t="s">
        <v>2</v>
      </c>
      <c r="C62" s="23">
        <v>52739339.310000002</v>
      </c>
      <c r="F62" s="8" t="s">
        <v>2</v>
      </c>
      <c r="G62" s="23">
        <f>SUM(H62:K62)</f>
        <v>52739339.310000002</v>
      </c>
      <c r="H62" s="23">
        <v>20947529.59</v>
      </c>
      <c r="I62" s="23">
        <v>5012351.09</v>
      </c>
      <c r="J62" s="23">
        <v>22897206.359999999</v>
      </c>
      <c r="K62" s="23">
        <v>3882252.27</v>
      </c>
    </row>
    <row r="63" spans="2:11" x14ac:dyDescent="0.25">
      <c r="B63" s="8" t="s">
        <v>3</v>
      </c>
      <c r="C63" s="37">
        <f>C62/C61</f>
        <v>1613.3172012847967</v>
      </c>
      <c r="F63" s="8" t="s">
        <v>3</v>
      </c>
      <c r="G63" s="23">
        <f>G62/G61</f>
        <v>1613.3172012847967</v>
      </c>
      <c r="H63" s="23">
        <f t="shared" ref="H63:K63" si="0">H62/H61</f>
        <v>1227.5861222456633</v>
      </c>
      <c r="I63" s="23">
        <f t="shared" si="0"/>
        <v>1826.6585604956267</v>
      </c>
      <c r="J63" s="23">
        <f t="shared" si="0"/>
        <v>2037.4805445808863</v>
      </c>
      <c r="K63" s="23">
        <f t="shared" si="0"/>
        <v>2361.4673175182484</v>
      </c>
    </row>
    <row r="64" spans="2:11" x14ac:dyDescent="0.25">
      <c r="B64" s="8" t="s">
        <v>4</v>
      </c>
      <c r="C64" s="37">
        <f>C62/C60</f>
        <v>17045.681742081448</v>
      </c>
      <c r="F64" s="8" t="s">
        <v>4</v>
      </c>
      <c r="G64" s="23">
        <f>G62/G60</f>
        <v>17045.681742081448</v>
      </c>
      <c r="H64" s="23">
        <f t="shared" ref="H64:K64" si="1">H62/H60</f>
        <v>15505.203249444856</v>
      </c>
      <c r="I64" s="23">
        <f t="shared" si="1"/>
        <v>13330.720984042553</v>
      </c>
      <c r="J64" s="23">
        <f t="shared" si="1"/>
        <v>24727.004708423327</v>
      </c>
      <c r="K64" s="23">
        <f t="shared" si="1"/>
        <v>8803.2931292517005</v>
      </c>
    </row>
    <row r="65" spans="2:11" x14ac:dyDescent="0.25">
      <c r="B65" s="8" t="s">
        <v>5</v>
      </c>
      <c r="C65" s="40">
        <f>C61/C60</f>
        <v>10.565610859728507</v>
      </c>
      <c r="F65" s="8" t="s">
        <v>5</v>
      </c>
      <c r="G65" s="34">
        <f>G61/G60</f>
        <v>10.565610859728507</v>
      </c>
      <c r="H65" s="34">
        <f t="shared" ref="H65:K65" si="2">H61/H60</f>
        <v>12.630643967431531</v>
      </c>
      <c r="I65" s="34">
        <f t="shared" si="2"/>
        <v>7.2978723404255321</v>
      </c>
      <c r="J65" s="34">
        <f t="shared" si="2"/>
        <v>12.136069114470843</v>
      </c>
      <c r="K65" s="34">
        <f t="shared" si="2"/>
        <v>3.7278911564625852</v>
      </c>
    </row>
  </sheetData>
  <mergeCells count="1">
    <mergeCell ref="B1:G1"/>
  </mergeCells>
  <pageMargins left="0.7" right="0.7" top="0.75" bottom="0.75" header="0.3" footer="0.3"/>
  <drawing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Totais</vt:lpstr>
      <vt:lpstr>Ámbito xeográfico</vt:lpstr>
      <vt:lpstr>Táboas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Mónica Zas Varela</cp:lastModifiedBy>
  <dcterms:created xsi:type="dcterms:W3CDTF">2020-05-26T09:21:17Z</dcterms:created>
  <dcterms:modified xsi:type="dcterms:W3CDTF">2026-07-23T11:20:16Z</dcterms:modified>
</cp:coreProperties>
</file>