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investigación\"/>
    </mc:Choice>
  </mc:AlternateContent>
  <xr:revisionPtr revIDLastSave="0" documentId="13_ncr:1_{10357629-DD88-49A0-91EA-F2E96E76B9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7" r:id="rId5"/>
    <sheet name="2019_2020" sheetId="6" r:id="rId6"/>
    <sheet name="2018_2019" sheetId="5" r:id="rId7"/>
    <sheet name="2017_2018" sheetId="4" r:id="rId8"/>
    <sheet name="2016_2017" sheetId="2" r:id="rId9"/>
    <sheet name="2015_2016" sheetId="3" r:id="rId10"/>
    <sheet name="2014_2015" sheetId="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11" l="1"/>
  <c r="C97" i="11"/>
  <c r="E97" i="11" s="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J49" i="11"/>
  <c r="I49" i="11"/>
  <c r="K49" i="11" s="1"/>
  <c r="E49" i="11"/>
  <c r="K48" i="11"/>
  <c r="E48" i="11"/>
  <c r="K47" i="11"/>
  <c r="E47" i="11"/>
  <c r="K46" i="11"/>
  <c r="E46" i="11"/>
  <c r="K45" i="11"/>
  <c r="E45" i="11"/>
  <c r="E44" i="11"/>
  <c r="E43" i="11"/>
  <c r="E42" i="11"/>
  <c r="E41" i="11"/>
  <c r="J40" i="11"/>
  <c r="I40" i="11"/>
  <c r="K40" i="11" s="1"/>
  <c r="E40" i="11"/>
  <c r="K39" i="11"/>
  <c r="E39" i="11"/>
  <c r="K38" i="11"/>
  <c r="E38" i="11"/>
  <c r="K37" i="11"/>
  <c r="E37" i="11"/>
  <c r="K36" i="11"/>
  <c r="E36" i="11"/>
  <c r="K35" i="11"/>
  <c r="E35" i="11"/>
  <c r="K34" i="11"/>
  <c r="E34" i="11"/>
  <c r="K33" i="11"/>
  <c r="E33" i="11"/>
  <c r="K32" i="11"/>
  <c r="E32" i="11"/>
  <c r="K31" i="11"/>
  <c r="E31" i="11"/>
  <c r="K30" i="11"/>
  <c r="E30" i="11"/>
  <c r="K29" i="11"/>
  <c r="E29" i="11"/>
  <c r="K28" i="11"/>
  <c r="E28" i="11"/>
  <c r="K27" i="11"/>
  <c r="E27" i="11"/>
  <c r="K26" i="11"/>
  <c r="E26" i="11"/>
  <c r="K25" i="11"/>
  <c r="E25" i="11"/>
  <c r="K24" i="11"/>
  <c r="E24" i="11"/>
  <c r="K23" i="11"/>
  <c r="E23" i="11"/>
  <c r="K22" i="11"/>
  <c r="E22" i="11"/>
  <c r="K21" i="11"/>
  <c r="E21" i="11"/>
  <c r="K20" i="11"/>
  <c r="E20" i="11"/>
  <c r="K19" i="11"/>
  <c r="E19" i="11"/>
  <c r="K18" i="11"/>
  <c r="E18" i="11"/>
  <c r="K17" i="11"/>
  <c r="E17" i="11"/>
  <c r="K16" i="11"/>
  <c r="E16" i="11"/>
  <c r="K15" i="11"/>
  <c r="E15" i="11"/>
  <c r="K14" i="11"/>
  <c r="E14" i="11"/>
  <c r="K13" i="11"/>
  <c r="E13" i="11"/>
  <c r="K12" i="11"/>
  <c r="E12" i="11"/>
  <c r="K11" i="11"/>
  <c r="E11" i="11"/>
  <c r="D76" i="10"/>
  <c r="C76" i="10"/>
  <c r="E76" i="10" s="1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J50" i="10"/>
  <c r="I50" i="10"/>
  <c r="K50" i="10" s="1"/>
  <c r="E50" i="10"/>
  <c r="K49" i="10"/>
  <c r="E49" i="10"/>
  <c r="K48" i="10"/>
  <c r="E48" i="10"/>
  <c r="K47" i="10"/>
  <c r="E47" i="10"/>
  <c r="K46" i="10"/>
  <c r="E46" i="10"/>
  <c r="E45" i="10"/>
  <c r="E44" i="10"/>
  <c r="E43" i="10"/>
  <c r="E42" i="10"/>
  <c r="E41" i="10"/>
  <c r="E40" i="10"/>
  <c r="J39" i="10"/>
  <c r="K39" i="10" s="1"/>
  <c r="I39" i="10"/>
  <c r="E39" i="10"/>
  <c r="K38" i="10"/>
  <c r="E38" i="10"/>
  <c r="K37" i="10"/>
  <c r="E37" i="10"/>
  <c r="K36" i="10"/>
  <c r="E36" i="10"/>
  <c r="K35" i="10"/>
  <c r="E35" i="10"/>
  <c r="K34" i="10"/>
  <c r="E34" i="10"/>
  <c r="K33" i="10"/>
  <c r="E33" i="10"/>
  <c r="K32" i="10"/>
  <c r="E32" i="10"/>
  <c r="K31" i="10"/>
  <c r="E31" i="10"/>
  <c r="K30" i="10"/>
  <c r="E30" i="10"/>
  <c r="K29" i="10"/>
  <c r="E29" i="10"/>
  <c r="K28" i="10"/>
  <c r="E28" i="10"/>
  <c r="K27" i="10"/>
  <c r="E27" i="10"/>
  <c r="K26" i="10"/>
  <c r="E26" i="10"/>
  <c r="K25" i="10"/>
  <c r="E25" i="10"/>
  <c r="K24" i="10"/>
  <c r="E24" i="10"/>
  <c r="K23" i="10"/>
  <c r="E23" i="10"/>
  <c r="K22" i="10"/>
  <c r="E22" i="10"/>
  <c r="K21" i="10"/>
  <c r="E21" i="10"/>
  <c r="K20" i="10"/>
  <c r="E20" i="10"/>
  <c r="K19" i="10"/>
  <c r="E19" i="10"/>
  <c r="K18" i="10"/>
  <c r="E18" i="10"/>
  <c r="K17" i="10"/>
  <c r="E17" i="10"/>
  <c r="K16" i="10"/>
  <c r="E16" i="10"/>
  <c r="K15" i="10"/>
  <c r="E15" i="10"/>
  <c r="K14" i="10"/>
  <c r="E14" i="10"/>
  <c r="K13" i="10"/>
  <c r="E13" i="10"/>
  <c r="K12" i="10"/>
  <c r="E12" i="10"/>
  <c r="K11" i="10"/>
  <c r="E11" i="10"/>
  <c r="J46" i="9"/>
  <c r="J47" i="9"/>
  <c r="J48" i="9"/>
  <c r="J49" i="9"/>
  <c r="J50" i="9"/>
  <c r="J51" i="9"/>
  <c r="I51" i="9"/>
  <c r="H51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I41" i="9"/>
  <c r="H41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D87" i="9"/>
  <c r="C87" i="9"/>
  <c r="J46" i="8"/>
  <c r="J47" i="8"/>
  <c r="J48" i="8"/>
  <c r="J49" i="8"/>
  <c r="J45" i="8"/>
  <c r="I49" i="8"/>
  <c r="H49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11" i="8"/>
  <c r="I40" i="8"/>
  <c r="H40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11" i="8"/>
  <c r="D81" i="8"/>
  <c r="C81" i="8"/>
  <c r="H27" i="6"/>
  <c r="I27" i="6"/>
  <c r="J27" i="6"/>
  <c r="C31" i="6"/>
  <c r="D31" i="6"/>
  <c r="E31" i="6"/>
  <c r="E81" i="8" l="1"/>
</calcChain>
</file>

<file path=xl/sharedStrings.xml><?xml version="1.0" encoding="utf-8"?>
<sst xmlns="http://schemas.openxmlformats.org/spreadsheetml/2006/main" count="1342" uniqueCount="232">
  <si>
    <t>Unidade de Análises e Programas</t>
  </si>
  <si>
    <t>Estancias de investigación non reguladas por programas de mobilidade</t>
  </si>
  <si>
    <t>Persoal docente e investigador alleo</t>
  </si>
  <si>
    <t>Curso académico 2014/2015</t>
  </si>
  <si>
    <t>Fonte: ORI</t>
  </si>
  <si>
    <t>Data do informe: novembro 2019</t>
  </si>
  <si>
    <t>PDI alleo segundo o centro de acollida</t>
  </si>
  <si>
    <t>PDI alleo segundo o país de orixe</t>
  </si>
  <si>
    <t>Centro de destino</t>
  </si>
  <si>
    <t>País de orixe</t>
  </si>
  <si>
    <t>Homes</t>
  </si>
  <si>
    <t>Mulleres</t>
  </si>
  <si>
    <t>Total</t>
  </si>
  <si>
    <t>Escola de Enxeñaría de Telecomunicación</t>
  </si>
  <si>
    <t>Colombia</t>
  </si>
  <si>
    <t>Brasil</t>
  </si>
  <si>
    <t>Escola de Enxeñaría Forestal</t>
  </si>
  <si>
    <t>Reino Unido</t>
  </si>
  <si>
    <t>Cabo Verde</t>
  </si>
  <si>
    <t>Suecia</t>
  </si>
  <si>
    <t>Escola de Enxeñaría Industrial</t>
  </si>
  <si>
    <t>Cuba</t>
  </si>
  <si>
    <t>México</t>
  </si>
  <si>
    <t>Guinea</t>
  </si>
  <si>
    <t>Facultade de Bioloxía</t>
  </si>
  <si>
    <t>Italia</t>
  </si>
  <si>
    <t>Facultade de Ciencias</t>
  </si>
  <si>
    <t>Rumanía</t>
  </si>
  <si>
    <t>Mauritania</t>
  </si>
  <si>
    <t>Facultade de Ciencias do Mar</t>
  </si>
  <si>
    <t>Facultade de Ciencias Económicas e Empresariais</t>
  </si>
  <si>
    <t>Facultade de Dereito</t>
  </si>
  <si>
    <t>Facultade de Química</t>
  </si>
  <si>
    <t>Curso académico 2016/2017</t>
  </si>
  <si>
    <t xml:space="preserve">Total </t>
  </si>
  <si>
    <t>ECIMAT</t>
  </si>
  <si>
    <t>Francia</t>
  </si>
  <si>
    <t>Alemaña</t>
  </si>
  <si>
    <t>Escola de Enxeñaría Aeronáutica e do Espazo</t>
  </si>
  <si>
    <t>Irán</t>
  </si>
  <si>
    <t>Alxeria</t>
  </si>
  <si>
    <t>Arxentina</t>
  </si>
  <si>
    <t>Túnez</t>
  </si>
  <si>
    <t>China</t>
  </si>
  <si>
    <t>Exipto</t>
  </si>
  <si>
    <t>Escola Universitaria de Estudos Empresariais</t>
  </si>
  <si>
    <t>Marrocos</t>
  </si>
  <si>
    <t>Facultade de Belas Artes</t>
  </si>
  <si>
    <t>Chile</t>
  </si>
  <si>
    <t>CITI</t>
  </si>
  <si>
    <t>Curso académico 2015/2016</t>
  </si>
  <si>
    <t>Curso 2017/2018</t>
  </si>
  <si>
    <t>Data do infrorme: novembro 2019</t>
  </si>
  <si>
    <t>Pdi alleo segundo o centro de acollida</t>
  </si>
  <si>
    <t>Pdi alleo segundo o país de orixe</t>
  </si>
  <si>
    <t>CACTI</t>
  </si>
  <si>
    <t>CINBIO</t>
  </si>
  <si>
    <t>Dinamarca</t>
  </si>
  <si>
    <t>Portugal</t>
  </si>
  <si>
    <t>Paraguai</t>
  </si>
  <si>
    <t>Escola de Enxeñaría de Minas e Enerxía</t>
  </si>
  <si>
    <t>Romanía</t>
  </si>
  <si>
    <t>Rusia</t>
  </si>
  <si>
    <t>Facultade de Ciencias Xurídicas e do Traballo</t>
  </si>
  <si>
    <t>Curso académico 2018/2019</t>
  </si>
  <si>
    <t>CINBIO (Centro de Investigacións Biomédicas)</t>
  </si>
  <si>
    <t>Canada</t>
  </si>
  <si>
    <t>India</t>
  </si>
  <si>
    <t>España</t>
  </si>
  <si>
    <t>Polonia</t>
  </si>
  <si>
    <t>Escola Superior de Enxeñaría Informática</t>
  </si>
  <si>
    <t>Xordania</t>
  </si>
  <si>
    <t>Facultad de Filoloxía e Tradución</t>
  </si>
  <si>
    <t>Facultade de Ciencias da Educación</t>
  </si>
  <si>
    <t>Facultade de Ciencias da Educación e do Deporte</t>
  </si>
  <si>
    <t>Facultade de Filoloxía e Tradución</t>
  </si>
  <si>
    <t>Tunisia</t>
  </si>
  <si>
    <t>Canadá</t>
  </si>
  <si>
    <t>PDI alleo segundo o país de orixe da institución</t>
  </si>
  <si>
    <t>PDI alleo segundo o centro de acollida e país orixe da instutición</t>
  </si>
  <si>
    <t>Data do informe: outubro 2020</t>
  </si>
  <si>
    <t>Curso académico 2019/2020</t>
  </si>
  <si>
    <t>Relación de estancias realizadas ao longo do ano 2021</t>
  </si>
  <si>
    <t>Fonte: OPI</t>
  </si>
  <si>
    <t>Data do informe: xaneiro 2022</t>
  </si>
  <si>
    <t>C.A.C.T.I.</t>
  </si>
  <si>
    <t>BÉLXICA</t>
  </si>
  <si>
    <t>CACTI-CINBIO</t>
  </si>
  <si>
    <t>ESPAÑA</t>
  </si>
  <si>
    <t>SUECIA</t>
  </si>
  <si>
    <t>CENTRO DE INVESTIGACIÓN MARIÑA</t>
  </si>
  <si>
    <t>REINO UNIDO</t>
  </si>
  <si>
    <t>ITALIA</t>
  </si>
  <si>
    <t>ECUADOR</t>
  </si>
  <si>
    <t>BRASIL</t>
  </si>
  <si>
    <t>CHINA</t>
  </si>
  <si>
    <t>ESTADOS UNIDOS</t>
  </si>
  <si>
    <t>EXIPTO</t>
  </si>
  <si>
    <t>TÚNEZ</t>
  </si>
  <si>
    <t>TURQUÍA</t>
  </si>
  <si>
    <t>PORTUGAL</t>
  </si>
  <si>
    <t>REPÚBLICA CHECA</t>
  </si>
  <si>
    <t>ARXELIA</t>
  </si>
  <si>
    <t>IRÁN</t>
  </si>
  <si>
    <t>DINAMARCA</t>
  </si>
  <si>
    <t>FRANCIA</t>
  </si>
  <si>
    <t>VENEZUELA</t>
  </si>
  <si>
    <t>AUSTRIA</t>
  </si>
  <si>
    <t>MÉXICO</t>
  </si>
  <si>
    <t>POLONIA</t>
  </si>
  <si>
    <t>ESCOLA DE ENXEÑARIA AERONAUTICA E DO ESPAZO</t>
  </si>
  <si>
    <t>ESCOLA DE ENXEÑARIA DE TELECOMUNICACION</t>
  </si>
  <si>
    <t>ESCOLA DE ENXEÑARIA INDUSTRIAL</t>
  </si>
  <si>
    <t>ESCOLA SUPERIOR DE ENXEÑARIA INFORMATICA</t>
  </si>
  <si>
    <t>FACULTADE DE BELAS ARTES</t>
  </si>
  <si>
    <t>FACULTADE DE BIOLOXIA</t>
  </si>
  <si>
    <t>FACULTADE DE CIENCIAS</t>
  </si>
  <si>
    <t>FACULTADE DE CIENCIAS DO MAR</t>
  </si>
  <si>
    <t>FACULTADE DE CIENCIAS ECONOMICAS E EMPRESARIAIS</t>
  </si>
  <si>
    <t>FACULTADE DE CIENCIAS SOCIAIS E DA COMUNICACIÓN</t>
  </si>
  <si>
    <t>FACULTADE DE CIENCIAS XURIDICAS E DO TRABALLO</t>
  </si>
  <si>
    <t>FACULTADE DE FILOLOXIA E TRADUCION</t>
  </si>
  <si>
    <t>FACULTADE DE QUIMICA</t>
  </si>
  <si>
    <t>PDI alleo segundo o centro do PDI anfitrión</t>
  </si>
  <si>
    <t>Relación de estancias realizadas ao longo do ano 202s</t>
  </si>
  <si>
    <t>Data do informe: marzo 2023</t>
  </si>
  <si>
    <t>Home</t>
  </si>
  <si>
    <t>Muller</t>
  </si>
  <si>
    <t>NORUEGA</t>
  </si>
  <si>
    <t>ROMANÍA</t>
  </si>
  <si>
    <t>ALXERIA</t>
  </si>
  <si>
    <t>ESTACION DE CIENCIAS MARIÑAS DE TORALLA</t>
  </si>
  <si>
    <t>AFGANISTÁN</t>
  </si>
  <si>
    <t>AUSTRALIA</t>
  </si>
  <si>
    <t>COREA</t>
  </si>
  <si>
    <t>SENEGAL</t>
  </si>
  <si>
    <t>ALEMAÑA</t>
  </si>
  <si>
    <t>CHILE</t>
  </si>
  <si>
    <t>PAÍSES BAIXOS</t>
  </si>
  <si>
    <t>SEN ADSCRICIÓN</t>
  </si>
  <si>
    <t>FACULTADE DE CIENCIAS EMPRESARIAIS E TURISMO</t>
  </si>
  <si>
    <t>COLOMBIA</t>
  </si>
  <si>
    <t>PERÚ</t>
  </si>
  <si>
    <t>FACULTADE DE DEREITO</t>
  </si>
  <si>
    <t>IRLANDA</t>
  </si>
  <si>
    <t>FACULTADE DE HISTORIA</t>
  </si>
  <si>
    <t>Centro do PDI anfitrión</t>
  </si>
  <si>
    <t>País de orixe da institución</t>
  </si>
  <si>
    <t>FACULTADE DE CIENCIAS DA EDUCACIÓN E DO DEPORTE</t>
  </si>
  <si>
    <t>ESCOLA DE ENXEÑARÍA DE TELECOMUNICACIÓN</t>
  </si>
  <si>
    <t>ESCOLA DE ENXEÑARÍA FORESTAL</t>
  </si>
  <si>
    <t>ESCOLA DE ENXEÑARÍA INDUSTRIAL</t>
  </si>
  <si>
    <t>FACULTADE DE BIOLOXÍA</t>
  </si>
  <si>
    <t>ESCOLA DE ENXEÑARÍA AERONÁUTICA E DO ESPAZO</t>
  </si>
  <si>
    <t>ESCOLA DE ENXEÑARÍA DE MINAS E ENERXÍA</t>
  </si>
  <si>
    <t>FACULTADE DE CIENCIAS ECONÓMICAS E EMPRESARIAIS</t>
  </si>
  <si>
    <t>FACULTADE DE CIENCIAS XURÍDICAS E DO TRABALLO</t>
  </si>
  <si>
    <t>FACULTADE DE FILOLOXIA E TRADUCIÓN</t>
  </si>
  <si>
    <t>FACULTADE DE QUÍMICA</t>
  </si>
  <si>
    <t>R1</t>
  </si>
  <si>
    <t>R2</t>
  </si>
  <si>
    <t>R3</t>
  </si>
  <si>
    <t>R4</t>
  </si>
  <si>
    <t>Clasificación segundo HRS4</t>
  </si>
  <si>
    <t>Relación de estancias realizadas ao longo do ano 2023</t>
  </si>
  <si>
    <t>Data do informe: marzo 2024</t>
  </si>
  <si>
    <t>Fonte: Vicerreitoría de Investigación, Transferencia e Innovación</t>
  </si>
  <si>
    <t>MARROCOS</t>
  </si>
  <si>
    <t>HONG KONG</t>
  </si>
  <si>
    <t>CUBA</t>
  </si>
  <si>
    <t>CANADÁ</t>
  </si>
  <si>
    <t>LITUANIA</t>
  </si>
  <si>
    <t>XAPÓN</t>
  </si>
  <si>
    <t>ARXENTINA</t>
  </si>
  <si>
    <t>BOLIVIA</t>
  </si>
  <si>
    <t>CASA DAS CAMPÁS</t>
  </si>
  <si>
    <t>EDIFICIO EXERIA</t>
  </si>
  <si>
    <t xml:space="preserve">ESCOLA DE ENXEÑARÍA AERONÁUTICA E DO ESPAZO </t>
  </si>
  <si>
    <t xml:space="preserve">ESCOLA DE ENXEÑARÍA DE TELECOMUNICACIÓN </t>
  </si>
  <si>
    <t xml:space="preserve">ESCOLA DE ENXEÑARÍA FORESTAL </t>
  </si>
  <si>
    <t xml:space="preserve">ESCOLA DE ENXEÑARÍA INDUSTRIAL </t>
  </si>
  <si>
    <t xml:space="preserve">ESCOLA SUPERIOR DE ENXEÑARÍA INFORMÁTICA </t>
  </si>
  <si>
    <t xml:space="preserve">FACULTADE  DE CIENCIAS DA EDUCACION E DO DEPORTE </t>
  </si>
  <si>
    <t xml:space="preserve">FACULTADE DE BIOLOXÍA </t>
  </si>
  <si>
    <t xml:space="preserve">FACULTADE DE CIENCIAS </t>
  </si>
  <si>
    <t xml:space="preserve">FACULTADE DE CIENCIAS DO MAR </t>
  </si>
  <si>
    <t xml:space="preserve">FACULTADE DE CIENCIAS ECONÓMICAS E EMPRESARIAIS </t>
  </si>
  <si>
    <t xml:space="preserve">FACULTADE DE CIENCIAS EMPRESARIAIS E TURISMO </t>
  </si>
  <si>
    <t>FACULTADE DE COMUNICACIÓN</t>
  </si>
  <si>
    <t>FACULTADE DE DIRECCIÓN E XESTIÓN PÚBLICA</t>
  </si>
  <si>
    <t>FACULTADE DE EDUCACIÓN E TRABALLO SOCIAL</t>
  </si>
  <si>
    <t xml:space="preserve">FACULTADE DE FILOLOXÍA E TRADUCIÓN </t>
  </si>
  <si>
    <t>FACULTADE DE QUÍMCA</t>
  </si>
  <si>
    <t xml:space="preserve">FACULTADE DE QUÍMICA </t>
  </si>
  <si>
    <t>TOTAL</t>
  </si>
  <si>
    <t xml:space="preserve">R1 </t>
  </si>
  <si>
    <t>Relación de estadías realizadas ao longo do ano 2024</t>
  </si>
  <si>
    <t>Data do informe: marzo 2025</t>
  </si>
  <si>
    <t>Casa Das Campás</t>
  </si>
  <si>
    <t>ESTONIA</t>
  </si>
  <si>
    <t>FINLANDIA</t>
  </si>
  <si>
    <t>Edificio do Campus da Auga</t>
  </si>
  <si>
    <t>Edificio Exeria</t>
  </si>
  <si>
    <t xml:space="preserve">Escola de Enxeñaría Aeronáutica e do Espazo </t>
  </si>
  <si>
    <t xml:space="preserve">Escola de Enxeñaría de Telecomunicación </t>
  </si>
  <si>
    <t xml:space="preserve">Escola de Enxeñaría Forestal </t>
  </si>
  <si>
    <t>COSTA RICA</t>
  </si>
  <si>
    <t xml:space="preserve">Escola de Enxeñaría Industrial </t>
  </si>
  <si>
    <t>FEDERACIÓN RUSA</t>
  </si>
  <si>
    <t xml:space="preserve">Escola Superior de Enxeñaría Informática </t>
  </si>
  <si>
    <t xml:space="preserve">Facultade  de Ciencias da Educacion e do Deporte </t>
  </si>
  <si>
    <t xml:space="preserve">Facultade de Bioloxía </t>
  </si>
  <si>
    <t>TUNISIA</t>
  </si>
  <si>
    <t>URUGUAI</t>
  </si>
  <si>
    <t>INDIA</t>
  </si>
  <si>
    <t xml:space="preserve">Facultade de Ciencias do Mar </t>
  </si>
  <si>
    <t xml:space="preserve">Facultade de Ciencias Económicas e Empresariais </t>
  </si>
  <si>
    <t xml:space="preserve">Facultade de Ciencias Empresariais e Turismo </t>
  </si>
  <si>
    <t xml:space="preserve">Facultade de Ciencias Xuridicas e do Traballo </t>
  </si>
  <si>
    <t>Facultade de Comunicación</t>
  </si>
  <si>
    <t>Facultade de Educación e Traballo Social</t>
  </si>
  <si>
    <t xml:space="preserve">Facultade de Filoloxía e Tradución </t>
  </si>
  <si>
    <t xml:space="preserve">Facultade de Química </t>
  </si>
  <si>
    <t>Relación de estadías realizadas ao longo do ano 2025</t>
  </si>
  <si>
    <t>Data do informe: febreiro 2026</t>
  </si>
  <si>
    <t>ESTADOS UNIDOS DE AMÉRICA</t>
  </si>
  <si>
    <t>Casa das Campás</t>
  </si>
  <si>
    <t>CINTECX</t>
  </si>
  <si>
    <t>TAILANDIA</t>
  </si>
  <si>
    <t xml:space="preserve">Facultade de Ciencias </t>
  </si>
  <si>
    <t>Facultade de Dirección e Xestión Pública</t>
  </si>
  <si>
    <t>Facultade de Fisioterapia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</si>
</sst>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4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1" fillId="3" borderId="5" xfId="0" applyFont="1" applyFill="1" applyBorder="1"/>
    <xf numFmtId="0" fontId="0" fillId="3" borderId="5" xfId="0" applyFill="1" applyBorder="1"/>
    <xf numFmtId="0" fontId="0" fillId="0" borderId="6" xfId="0" applyBorder="1"/>
    <xf numFmtId="0" fontId="1" fillId="3" borderId="6" xfId="0" applyFont="1" applyFill="1" applyBorder="1" applyAlignment="1">
      <alignment horizontal="left"/>
    </xf>
    <xf numFmtId="0" fontId="1" fillId="3" borderId="6" xfId="0" applyFont="1" applyFill="1" applyBorder="1"/>
    <xf numFmtId="0" fontId="1" fillId="3" borderId="7" xfId="0" applyFont="1" applyFill="1" applyBorder="1"/>
    <xf numFmtId="0" fontId="0" fillId="0" borderId="6" xfId="0" applyBorder="1" applyAlignment="1">
      <alignment horizontal="left"/>
    </xf>
    <xf numFmtId="0" fontId="0" fillId="0" borderId="5" xfId="0" applyBorder="1"/>
    <xf numFmtId="0" fontId="1" fillId="3" borderId="8" xfId="0" applyFont="1" applyFill="1" applyBorder="1" applyAlignment="1">
      <alignment horizontal="center" vertical="center"/>
    </xf>
    <xf numFmtId="0" fontId="0" fillId="3" borderId="8" xfId="0" applyFill="1" applyBorder="1"/>
    <xf numFmtId="0" fontId="1" fillId="3" borderId="8" xfId="0" applyFont="1" applyFill="1" applyBorder="1"/>
    <xf numFmtId="0" fontId="1" fillId="3" borderId="7" xfId="0" applyFont="1" applyFill="1" applyBorder="1" applyAlignment="1">
      <alignment horizontal="center" vertical="center"/>
    </xf>
    <xf numFmtId="0" fontId="0" fillId="3" borderId="7" xfId="0" applyFill="1" applyBorder="1"/>
    <xf numFmtId="0" fontId="1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8" fillId="0" borderId="1" xfId="1" applyFont="1" applyBorder="1" applyAlignment="1">
      <alignment vertical="center" wrapText="1"/>
    </xf>
    <xf numFmtId="0" fontId="9" fillId="0" borderId="1" xfId="1" applyFont="1" applyBorder="1"/>
    <xf numFmtId="0" fontId="7" fillId="0" borderId="1" xfId="0" applyFont="1" applyBorder="1"/>
    <xf numFmtId="0" fontId="9" fillId="0" borderId="1" xfId="1" applyFont="1" applyBorder="1" applyAlignment="1">
      <alignment wrapText="1"/>
    </xf>
    <xf numFmtId="0" fontId="10" fillId="0" borderId="1" xfId="1" applyFont="1" applyBorder="1" applyAlignment="1">
      <alignment horizontal="left" wrapText="1"/>
    </xf>
    <xf numFmtId="0" fontId="7" fillId="0" borderId="0" xfId="0" applyFont="1"/>
    <xf numFmtId="0" fontId="12" fillId="0" borderId="0" xfId="0" applyFont="1"/>
    <xf numFmtId="0" fontId="11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 3" xfId="1" xr:uid="{00000000-0005-0000-0000-000001000000}"/>
  </cellStyles>
  <dxfs count="41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Clasificación segundo HRS4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'2025'!$I$44</c:f>
              <c:strCache>
                <c:ptCount val="1"/>
                <c:pt idx="0">
                  <c:v>Home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'2025'!$H$45:$H$48</c:f>
              <c:strCache>
                <c:ptCount val="4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</c:strCache>
            </c:strRef>
          </c:cat>
          <c:val>
            <c:numRef>
              <c:f>'2025'!$I$45:$I$48</c:f>
              <c:numCache>
                <c:formatCode>General</c:formatCode>
                <c:ptCount val="4"/>
                <c:pt idx="0">
                  <c:v>26</c:v>
                </c:pt>
                <c:pt idx="1">
                  <c:v>17</c:v>
                </c:pt>
                <c:pt idx="2">
                  <c:v>10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D-4061-BA12-0AF6FD797219}"/>
            </c:ext>
          </c:extLst>
        </c:ser>
        <c:ser>
          <c:idx val="1"/>
          <c:order val="1"/>
          <c:tx>
            <c:strRef>
              <c:f>'2025'!$J$44</c:f>
              <c:strCache>
                <c:ptCount val="1"/>
                <c:pt idx="0">
                  <c:v>Muller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'2025'!$H$45:$H$48</c:f>
              <c:strCache>
                <c:ptCount val="4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</c:strCache>
            </c:strRef>
          </c:cat>
          <c:val>
            <c:numRef>
              <c:f>'2025'!$J$45:$J$48</c:f>
              <c:numCache>
                <c:formatCode>General</c:formatCode>
                <c:ptCount val="4"/>
                <c:pt idx="0">
                  <c:v>48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3D-4061-BA12-0AF6FD7972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9973103"/>
        <c:axId val="497158239"/>
        <c:axId val="0"/>
      </c:bar3DChart>
      <c:catAx>
        <c:axId val="17997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497158239"/>
        <c:crosses val="autoZero"/>
        <c:auto val="1"/>
        <c:lblAlgn val="ctr"/>
        <c:lblOffset val="100"/>
        <c:noMultiLvlLbl val="0"/>
      </c:catAx>
      <c:valAx>
        <c:axId val="49715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7997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Clasificación segundo HRS4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'2024'!$I$45</c:f>
              <c:strCache>
                <c:ptCount val="1"/>
                <c:pt idx="0">
                  <c:v>Home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'2024'!$H$46:$H$49</c:f>
              <c:strCache>
                <c:ptCount val="4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</c:strCache>
            </c:strRef>
          </c:cat>
          <c:val>
            <c:numRef>
              <c:f>'2024'!$I$46:$I$49</c:f>
              <c:numCache>
                <c:formatCode>General</c:formatCode>
                <c:ptCount val="4"/>
                <c:pt idx="0">
                  <c:v>22</c:v>
                </c:pt>
                <c:pt idx="1">
                  <c:v>13</c:v>
                </c:pt>
                <c:pt idx="2">
                  <c:v>10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C-4716-86F0-2E2927C2BA55}"/>
            </c:ext>
          </c:extLst>
        </c:ser>
        <c:ser>
          <c:idx val="1"/>
          <c:order val="1"/>
          <c:tx>
            <c:strRef>
              <c:f>'2024'!$J$45</c:f>
              <c:strCache>
                <c:ptCount val="1"/>
                <c:pt idx="0">
                  <c:v>Muller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'2024'!$H$46:$H$49</c:f>
              <c:strCache>
                <c:ptCount val="4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</c:strCache>
            </c:strRef>
          </c:cat>
          <c:val>
            <c:numRef>
              <c:f>'2024'!$J$46:$J$49</c:f>
              <c:numCache>
                <c:formatCode>General</c:formatCode>
                <c:ptCount val="4"/>
                <c:pt idx="0">
                  <c:v>39</c:v>
                </c:pt>
                <c:pt idx="1">
                  <c:v>3</c:v>
                </c:pt>
                <c:pt idx="2">
                  <c:v>13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C-4716-86F0-2E2927C2BA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9973103"/>
        <c:axId val="497158239"/>
        <c:axId val="0"/>
      </c:bar3DChart>
      <c:catAx>
        <c:axId val="17997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7158239"/>
        <c:crosses val="autoZero"/>
        <c:auto val="1"/>
        <c:lblAlgn val="ctr"/>
        <c:lblOffset val="100"/>
        <c:noMultiLvlLbl val="0"/>
      </c:catAx>
      <c:valAx>
        <c:axId val="49715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97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Clasificación segundo</a:t>
            </a:r>
            <a:r>
              <a:rPr lang="es-ES" baseline="0"/>
              <a:t> HRS4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'2023'!$H$45</c:f>
              <c:strCache>
                <c:ptCount val="1"/>
                <c:pt idx="0">
                  <c:v>Home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'2023'!$G$46:$G$50</c:f>
              <c:strCache>
                <c:ptCount val="5"/>
                <c:pt idx="0">
                  <c:v>R1</c:v>
                </c:pt>
                <c:pt idx="1">
                  <c:v>R1 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'2023'!$H$46:$H$50</c:f>
              <c:numCache>
                <c:formatCode>General</c:formatCode>
                <c:ptCount val="5"/>
                <c:pt idx="0">
                  <c:v>30</c:v>
                </c:pt>
                <c:pt idx="1">
                  <c:v>2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0-42CD-8A7B-462C61AB2E08}"/>
            </c:ext>
          </c:extLst>
        </c:ser>
        <c:ser>
          <c:idx val="1"/>
          <c:order val="1"/>
          <c:tx>
            <c:strRef>
              <c:f>'2023'!$I$45</c:f>
              <c:strCache>
                <c:ptCount val="1"/>
                <c:pt idx="0">
                  <c:v>Muller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'2023'!$G$46:$G$50</c:f>
              <c:strCache>
                <c:ptCount val="5"/>
                <c:pt idx="0">
                  <c:v>R1</c:v>
                </c:pt>
                <c:pt idx="1">
                  <c:v>R1 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'2023'!$I$46:$I$50</c:f>
              <c:numCache>
                <c:formatCode>General</c:formatCode>
                <c:ptCount val="5"/>
                <c:pt idx="0">
                  <c:v>28</c:v>
                </c:pt>
                <c:pt idx="1">
                  <c:v>5</c:v>
                </c:pt>
                <c:pt idx="2">
                  <c:v>7</c:v>
                </c:pt>
                <c:pt idx="3">
                  <c:v>13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40-42CD-8A7B-462C61AB2E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9973103"/>
        <c:axId val="497158239"/>
        <c:axId val="0"/>
      </c:bar3DChart>
      <c:catAx>
        <c:axId val="17997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7158239"/>
        <c:crosses val="autoZero"/>
        <c:auto val="1"/>
        <c:lblAlgn val="ctr"/>
        <c:lblOffset val="100"/>
        <c:noMultiLvlLbl val="0"/>
      </c:catAx>
      <c:valAx>
        <c:axId val="49715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97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Clasificación segundo HRS4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'2022'!$H$44</c:f>
              <c:strCache>
                <c:ptCount val="1"/>
                <c:pt idx="0">
                  <c:v>Home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'2022'!$G$45:$G$48</c:f>
              <c:strCache>
                <c:ptCount val="4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</c:strCache>
            </c:strRef>
          </c:cat>
          <c:val>
            <c:numRef>
              <c:f>'2022'!$H$45:$H$48</c:f>
              <c:numCache>
                <c:formatCode>General</c:formatCode>
                <c:ptCount val="4"/>
                <c:pt idx="0">
                  <c:v>30</c:v>
                </c:pt>
                <c:pt idx="1">
                  <c:v>22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0-4F63-9115-CFBF7AE8504E}"/>
            </c:ext>
          </c:extLst>
        </c:ser>
        <c:ser>
          <c:idx val="1"/>
          <c:order val="1"/>
          <c:tx>
            <c:strRef>
              <c:f>'2022'!$I$44</c:f>
              <c:strCache>
                <c:ptCount val="1"/>
                <c:pt idx="0">
                  <c:v>Muller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'2022'!$G$45:$G$48</c:f>
              <c:strCache>
                <c:ptCount val="4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</c:strCache>
            </c:strRef>
          </c:cat>
          <c:val>
            <c:numRef>
              <c:f>'2022'!$I$45:$I$48</c:f>
              <c:numCache>
                <c:formatCode>General</c:formatCode>
                <c:ptCount val="4"/>
                <c:pt idx="0">
                  <c:v>27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0-4F63-9115-CFBF7AE85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5972368"/>
        <c:axId val="853545808"/>
        <c:axId val="0"/>
      </c:bar3DChart>
      <c:catAx>
        <c:axId val="3559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53545808"/>
        <c:crosses val="autoZero"/>
        <c:auto val="1"/>
        <c:lblAlgn val="ctr"/>
        <c:lblOffset val="100"/>
        <c:noMultiLvlLbl val="0"/>
      </c:catAx>
      <c:valAx>
        <c:axId val="85354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597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180974</xdr:rowOff>
    </xdr:from>
    <xdr:to>
      <xdr:col>0</xdr:col>
      <xdr:colOff>2543175</xdr:colOff>
      <xdr:row>0</xdr:row>
      <xdr:rowOff>676275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ABC3375-DF95-4522-B005-7FDDE3829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4"/>
          <a:ext cx="2543175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51</xdr:row>
      <xdr:rowOff>9525</xdr:rowOff>
    </xdr:from>
    <xdr:to>
      <xdr:col>12</xdr:col>
      <xdr:colOff>0</xdr:colOff>
      <xdr:row>65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15EFC5-7DC1-4DA2-81E3-8AD224F0C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7620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180974</xdr:rowOff>
    </xdr:from>
    <xdr:to>
      <xdr:col>0</xdr:col>
      <xdr:colOff>2886075</xdr:colOff>
      <xdr:row>0</xdr:row>
      <xdr:rowOff>676275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016A624-5724-49C4-9922-CBB35C4F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4"/>
          <a:ext cx="2886075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609599</xdr:colOff>
      <xdr:row>54</xdr:row>
      <xdr:rowOff>38100</xdr:rowOff>
    </xdr:from>
    <xdr:to>
      <xdr:col>11</xdr:col>
      <xdr:colOff>504824</xdr:colOff>
      <xdr:row>68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27621A-0242-4B3D-87EB-681D0985E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180974</xdr:rowOff>
    </xdr:from>
    <xdr:to>
      <xdr:col>0</xdr:col>
      <xdr:colOff>3438526</xdr:colOff>
      <xdr:row>0</xdr:row>
      <xdr:rowOff>676275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403B9BE-F54A-43D9-86F7-49A7C741D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180974"/>
          <a:ext cx="3362324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676275</xdr:colOff>
      <xdr:row>53</xdr:row>
      <xdr:rowOff>52387</xdr:rowOff>
    </xdr:from>
    <xdr:to>
      <xdr:col>10</xdr:col>
      <xdr:colOff>400050</xdr:colOff>
      <xdr:row>67</xdr:row>
      <xdr:rowOff>128587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109D73-1896-DB61-D3C6-987DB417C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209549</xdr:rowOff>
    </xdr:from>
    <xdr:to>
      <xdr:col>0</xdr:col>
      <xdr:colOff>2638425</xdr:colOff>
      <xdr:row>0</xdr:row>
      <xdr:rowOff>619124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AD8D5FE-E156-480B-87EF-35A73106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209549"/>
          <a:ext cx="260032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52</xdr:row>
      <xdr:rowOff>23811</xdr:rowOff>
    </xdr:from>
    <xdr:to>
      <xdr:col>10</xdr:col>
      <xdr:colOff>200025</xdr:colOff>
      <xdr:row>68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200E93-A73D-9B35-CC64-7035FA092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142875</xdr:rowOff>
    </xdr:from>
    <xdr:to>
      <xdr:col>0</xdr:col>
      <xdr:colOff>2943226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C8FEF66-C341-4530-B294-CCC619E1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42875"/>
          <a:ext cx="294322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3048000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761999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142875</xdr:rowOff>
    </xdr:from>
    <xdr:to>
      <xdr:col>0</xdr:col>
      <xdr:colOff>2762251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2875"/>
          <a:ext cx="2762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DATOS\2025\2025_INVESTIGACI&#211;N\2025_Estadias%20Investigadores%20alleos.xlsx" TargetMode="External"/><Relationship Id="rId1" Type="http://schemas.openxmlformats.org/officeDocument/2006/relationships/externalLinkPath" Target="/SSCC/UAP/DATOS/2025/2025_INVESTIGACI&#211;N/2025_Estadias%20Investigadores%20alle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orixinal"/>
      <sheetName val="TRABALLO"/>
      <sheetName val="corrección"/>
      <sheetName val="dinámica"/>
      <sheetName val="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4">
          <cell r="I44" t="str">
            <v>Home</v>
          </cell>
          <cell r="J44" t="str">
            <v>Muller</v>
          </cell>
        </row>
        <row r="45">
          <cell r="H45" t="str">
            <v>R1</v>
          </cell>
          <cell r="I45">
            <v>26</v>
          </cell>
          <cell r="J45">
            <v>48</v>
          </cell>
        </row>
        <row r="46">
          <cell r="H46" t="str">
            <v>R2</v>
          </cell>
          <cell r="I46">
            <v>17</v>
          </cell>
          <cell r="J46">
            <v>13</v>
          </cell>
        </row>
        <row r="47">
          <cell r="H47" t="str">
            <v>R3</v>
          </cell>
          <cell r="I47">
            <v>10</v>
          </cell>
          <cell r="J47">
            <v>14</v>
          </cell>
        </row>
        <row r="48">
          <cell r="H48" t="str">
            <v>R4</v>
          </cell>
          <cell r="I48">
            <v>8</v>
          </cell>
          <cell r="J48">
            <v>10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AC8F7BC-94F0-4CE1-AEE4-2D3666A9EF68}" name="Tabla311" displayName="Tabla311" ref="A10:E97" totalsRowShown="0" headerRowDxfId="18" dataDxfId="17">
  <autoFilter ref="A10:E97" xr:uid="{64534DDB-8576-4248-A90C-757E7894EEBD}"/>
  <tableColumns count="5">
    <tableColumn id="1" xr3:uid="{703EB0A3-99ED-43AC-A125-2D41564322DE}" name="Centro do PDI anfitrión" dataDxfId="16"/>
    <tableColumn id="2" xr3:uid="{54C156CC-81DC-4617-861F-E8DEA566D0AA}" name="País de orixe da institución" dataDxfId="15"/>
    <tableColumn id="3" xr3:uid="{968C114B-6262-4D5D-82F2-2E888A0C7F69}" name="Home" dataDxfId="14"/>
    <tableColumn id="4" xr3:uid="{F87CA5A6-62C2-40AC-A292-9EEA135497B0}" name="Muller" dataDxfId="13"/>
    <tableColumn id="5" xr3:uid="{B2A5218D-D7A1-42DC-BA28-11295F1E30F9}" name="Total" dataDxfId="12">
      <calculatedColumnFormula>SUM(Tabla311[[#This Row],[Home]:[Muller]])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8EBA1B-B79A-45A8-97EC-EDE1A889285F}" name="Tabla1" displayName="Tabla1" ref="A10:E81" totalsRowShown="0">
  <autoFilter ref="A10:E81" xr:uid="{428EBA1B-B79A-45A8-97EC-EDE1A889285F}"/>
  <tableColumns count="5">
    <tableColumn id="1" xr3:uid="{9143CDC5-2192-4B7B-A36E-AC8A62B8F069}" name="Centro do PDI anfitrión"/>
    <tableColumn id="2" xr3:uid="{90D70AFC-8945-43D4-9F6F-C3A21D62B5B9}" name="País de orixe da institución"/>
    <tableColumn id="3" xr3:uid="{48EA6A1F-7E9E-4B56-A12A-C7E2B778A10E}" name="Home"/>
    <tableColumn id="4" xr3:uid="{0B5C1198-8175-4060-BE29-AA3EF10C031A}" name="Muller"/>
    <tableColumn id="5" xr3:uid="{2882F54A-6408-410B-8C8D-8C61453B5AF0}" name="Total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1A7899-3338-4863-9354-8D21164172DC}" name="Tabla2" displayName="Tabla2" ref="G10:J40" totalsRowShown="0">
  <autoFilter ref="G10:J40" xr:uid="{B81A7899-3338-4863-9354-8D21164172DC}"/>
  <tableColumns count="4">
    <tableColumn id="1" xr3:uid="{AEC01C01-F6CF-46D4-B7C7-2E3B9337B4C1}" name="País de orixe da institución"/>
    <tableColumn id="2" xr3:uid="{8E053D18-533F-49B5-9F81-6502AEEF943B}" name="Home"/>
    <tableColumn id="3" xr3:uid="{A7EA89DD-C5D7-48CF-A10C-D942546B076A}" name="Muller"/>
    <tableColumn id="4" xr3:uid="{15A81666-2354-4DE7-A6B7-A4F7D369F26B}" name="Total">
      <calculatedColumnFormula>SUM(Tabla2[[#This Row],[Home]:[Muller]])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8E19F9-0522-4FD5-8DC1-1BED5F41A6BE}" name="Tabla3" displayName="Tabla3" ref="G44:J49" totalsRowShown="0">
  <autoFilter ref="G44:J49" xr:uid="{2B8E19F9-0522-4FD5-8DC1-1BED5F41A6BE}"/>
  <tableColumns count="4">
    <tableColumn id="1" xr3:uid="{0FF46D3C-2FB2-47AB-9D4C-806325DB3E07}" name="Clasificación segundo HRS4"/>
    <tableColumn id="2" xr3:uid="{B27A8FE7-65E2-47FA-AFDF-59342207FFF0}" name="Home"/>
    <tableColumn id="3" xr3:uid="{E2A2B769-1209-4BA1-A51D-8D4BE917B51D}" name="Muller"/>
    <tableColumn id="4" xr3:uid="{B10A475F-D4BE-4F9A-B712-2E62FC8F006F}" name="Total">
      <calculatedColumnFormula>SUM(Tabla3[[#This Row],[Home]:[Muller]])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84B46F8-F539-4C8A-B372-0D8064EA5945}" name="Tabla412" displayName="Tabla412" ref="H10:K40" totalsRowShown="0" headerRowDxfId="11" dataDxfId="10">
  <autoFilter ref="H10:K40" xr:uid="{F64C2326-CF3C-4204-BA7C-792689BEB919}"/>
  <tableColumns count="4">
    <tableColumn id="1" xr3:uid="{1BFC3E9F-A7A6-4677-BAA9-58D2471C1342}" name="País de orixe da institución" dataDxfId="9"/>
    <tableColumn id="2" xr3:uid="{78B76C47-46A3-4E62-A6CC-03C901E54F9C}" name="Home" dataDxfId="8"/>
    <tableColumn id="3" xr3:uid="{BAF93BE6-F432-43A5-A8F2-7E79C7A82F6D}" name="Muller" dataDxfId="7"/>
    <tableColumn id="4" xr3:uid="{C793DBB3-24A2-40BA-9C8A-E57A2769BC17}" name="Total" dataDxfId="6">
      <calculatedColumnFormula>SUM(Tabla412[[#This Row],[Home]:[Muller]])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75E8792-FD95-4CDF-A500-6CE73A8C7453}" name="Tabla513" displayName="Tabla513" ref="H44:K49" totalsRowShown="0" headerRowDxfId="5" dataDxfId="4">
  <autoFilter ref="H44:K49" xr:uid="{94789194-9816-48A1-A32C-52734215BC5C}"/>
  <tableColumns count="4">
    <tableColumn id="1" xr3:uid="{D0AF4C2E-8F20-47C6-886A-5E0D3C0463EB}" name="Clasificación segundo HRS4" dataDxfId="3"/>
    <tableColumn id="2" xr3:uid="{E6BBB66A-A536-463F-BAF4-21DCEBAF4242}" name="Home" dataDxfId="2"/>
    <tableColumn id="3" xr3:uid="{71B54800-FFB8-4736-92D3-31ADDC79014E}" name="Muller" dataDxfId="1"/>
    <tableColumn id="4" xr3:uid="{35D6A5A0-01F4-4123-A62B-16A1822E70CF}" name="Total" dataDxfId="0">
      <calculatedColumnFormula>SUM(Tabla513[[#This Row],[Home]:[Muller]])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BDD584E-7B62-4321-9F42-7854A7979E63}" name="Tabla38" displayName="Tabla38" ref="H45:K50" totalsRowShown="0" headerRowDxfId="40" dataDxfId="39">
  <autoFilter ref="H45:K50" xr:uid="{D0E07EC3-72AE-465F-9036-7D524C617846}"/>
  <tableColumns count="4">
    <tableColumn id="1" xr3:uid="{D09B86D4-EF36-4680-9C3C-A0E1989BA0FB}" name="Clasificación segundo HRS4" dataDxfId="38"/>
    <tableColumn id="2" xr3:uid="{0DD37B57-7672-46CE-A182-D7894A9A8E6A}" name="Home" dataDxfId="37"/>
    <tableColumn id="3" xr3:uid="{625F46AF-B8A0-49C0-B22B-18A7B5AE22D6}" name="Muller" dataDxfId="36"/>
    <tableColumn id="4" xr3:uid="{0F2922A5-9A24-469F-9C33-A2EE2FDDF3AE}" name="Total" dataDxfId="35">
      <calculatedColumnFormula>SUM(Tabla38[[#This Row],[Home]:[Muller]])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80CA0DC-2046-4FA4-8C89-1485367AD8C6}" name="Tabla49" displayName="Tabla49" ref="A10:E76" totalsRowShown="0" headerRowDxfId="34" dataDxfId="33">
  <autoFilter ref="A10:E76" xr:uid="{69F6D9C2-D6A5-491C-803B-137CC5C4395E}"/>
  <tableColumns count="5">
    <tableColumn id="1" xr3:uid="{C4BC1AC0-9FC4-448E-92F9-3E89FA4E3200}" name="Centro do PDI anfitrión" dataDxfId="32"/>
    <tableColumn id="2" xr3:uid="{08496652-8706-4AAC-8BAE-B5B67D828907}" name="País de orixe da institución" dataDxfId="31"/>
    <tableColumn id="3" xr3:uid="{F32E53C5-CFDE-4E1E-B618-2F07E905D9DC}" name="Home" dataDxfId="30"/>
    <tableColumn id="4" xr3:uid="{78984520-BC61-42C8-BAEA-8F2339FE356C}" name="Muller" dataDxfId="29"/>
    <tableColumn id="5" xr3:uid="{1A93A24E-73DF-4558-9ADB-8FB857F94F7B}" name="Total" dataDxfId="28">
      <calculatedColumnFormula>SUM(Tabla49[[#This Row],[Home]:[Muller]])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6EE7B3-F2B4-4C96-814A-094F8D2398C2}" name="Tabla510" displayName="Tabla510" ref="H10:K39" totalsRowShown="0" headerRowDxfId="27" dataDxfId="26">
  <autoFilter ref="H10:K39" xr:uid="{78557CA6-DA39-4FE7-AAE6-505B75AE7365}"/>
  <tableColumns count="4">
    <tableColumn id="1" xr3:uid="{CA818B20-3F4E-4A9C-8473-779967E3D760}" name="País de orixe da institución" dataDxfId="25"/>
    <tableColumn id="2" xr3:uid="{F21EB35F-7FC2-49AF-B3BC-3EE8F854116C}" name="Home" dataDxfId="24"/>
    <tableColumn id="3" xr3:uid="{E6E50DD5-38DB-4BF8-83B5-BC4016AD5323}" name="Muller" dataDxfId="23"/>
    <tableColumn id="4" xr3:uid="{98B79171-434C-47E3-851F-9498A5BD0EF9}" name="Total" dataDxfId="22">
      <calculatedColumnFormula>SUM(Tabla510[[#This Row],[Home]:[Muller]])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EEFCB0-D1FA-4358-9BD1-B02CF2484171}" name="Tabla4" displayName="Tabla4" ref="A10:E87" totalsRowShown="0">
  <autoFilter ref="A10:E87" xr:uid="{FCEEFCB0-D1FA-4358-9BD1-B02CF2484171}"/>
  <tableColumns count="5">
    <tableColumn id="1" xr3:uid="{B8949DE0-8301-46F7-981E-78CA6D4099A8}" name="Centro do PDI anfitrión"/>
    <tableColumn id="2" xr3:uid="{20AC76F8-7987-4DA0-8DA5-4D9DD42C6CA6}" name="País de orixe da institución"/>
    <tableColumn id="3" xr3:uid="{6DC6CDFD-CD18-4AE8-BD92-BB603F42A630}" name="Home"/>
    <tableColumn id="4" xr3:uid="{A11CD664-9EB5-4EA4-AC9F-4DA1041DA149}" name="Muller"/>
    <tableColumn id="5" xr3:uid="{D59A7547-1D3F-431F-887F-2FF02A8E1F7D}" name="Total" dataDxfId="21">
      <calculatedColumnFormula>SUM(Tabla4[[#This Row],[Home]:[Muller]])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C50F688-CFC6-4D81-A0F0-F9BD816B628A}" name="Tabla5" displayName="Tabla5" ref="G10:J41" totalsRowShown="0">
  <autoFilter ref="G10:J41" xr:uid="{7C50F688-CFC6-4D81-A0F0-F9BD816B628A}"/>
  <tableColumns count="4">
    <tableColumn id="1" xr3:uid="{2E6E2574-1A84-4DB4-8E89-31C849AF7D48}" name="País de orixe da institución"/>
    <tableColumn id="2" xr3:uid="{D2D0BD87-A088-4BA5-8F17-ADB250584665}" name="Home"/>
    <tableColumn id="3" xr3:uid="{FB9906C7-B058-4721-9B96-296D5AAFD3B5}" name="Muller"/>
    <tableColumn id="4" xr3:uid="{68A52996-827E-4619-97E0-C027FFB41F43}" name="Total" dataDxfId="20">
      <calculatedColumnFormula>SUM(Tabla5[[#This Row],[Home]:[Muller]])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C7A54EA-49E4-4839-8BDF-5FF747EC2023}" name="Tabla6" displayName="Tabla6" ref="G45:J51" totalsRowShown="0">
  <autoFilter ref="G45:J51" xr:uid="{5C7A54EA-49E4-4839-8BDF-5FF747EC2023}"/>
  <tableColumns count="4">
    <tableColumn id="1" xr3:uid="{BEDA4C2B-8A5D-4694-B01F-0A379D35C12A}" name="Clasificación segundo HRS4"/>
    <tableColumn id="2" xr3:uid="{FC1578B8-5ADA-4E05-BBA6-C33462D431A9}" name="Home"/>
    <tableColumn id="3" xr3:uid="{4108AF90-600A-4A2C-8A0D-D029D1F9354C}" name="Muller"/>
    <tableColumn id="4" xr3:uid="{54D23F98-2B59-4015-9F86-9098A74DDB01}" name="Total" dataDxfId="19">
      <calculatedColumnFormula>SUM(Tabla6[[#This Row],[Home]:[Muller]])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6F16-E295-450A-BFBD-A89C5473DF64}">
  <dimension ref="A1:K97"/>
  <sheetViews>
    <sheetView tabSelected="1" workbookViewId="0">
      <selection activeCell="F5" sqref="F5"/>
    </sheetView>
  </sheetViews>
  <sheetFormatPr baseColWidth="10" defaultRowHeight="15" x14ac:dyDescent="0.25"/>
  <cols>
    <col min="1" max="1" width="42.5703125" customWidth="1"/>
    <col min="2" max="2" width="26.85546875" customWidth="1"/>
    <col min="8" max="8" width="28.28515625" customWidth="1"/>
  </cols>
  <sheetData>
    <row r="1" spans="1:11" s="27" customFormat="1" ht="61.5" customHeight="1" thickBot="1" x14ac:dyDescent="0.3">
      <c r="A1" s="22"/>
      <c r="B1" s="22"/>
      <c r="C1" s="23"/>
      <c r="D1" s="24"/>
      <c r="E1" s="25"/>
      <c r="F1" s="26"/>
      <c r="G1" s="24"/>
      <c r="H1" s="29" t="s">
        <v>0</v>
      </c>
      <c r="I1" s="29"/>
      <c r="J1" s="29"/>
      <c r="K1" s="29"/>
    </row>
    <row r="2" spans="1:11" s="27" customFormat="1" x14ac:dyDescent="0.25"/>
    <row r="3" spans="1:11" s="27" customFormat="1" x14ac:dyDescent="0.25">
      <c r="A3" s="27" t="s">
        <v>1</v>
      </c>
    </row>
    <row r="4" spans="1:11" s="27" customFormat="1" x14ac:dyDescent="0.25">
      <c r="A4" s="27" t="s">
        <v>2</v>
      </c>
    </row>
    <row r="5" spans="1:11" s="27" customFormat="1" x14ac:dyDescent="0.25">
      <c r="A5" s="27" t="s">
        <v>223</v>
      </c>
    </row>
    <row r="6" spans="1:11" s="27" customFormat="1" x14ac:dyDescent="0.25">
      <c r="A6" s="27" t="s">
        <v>166</v>
      </c>
    </row>
    <row r="7" spans="1:11" s="27" customFormat="1" x14ac:dyDescent="0.25">
      <c r="A7" s="28" t="s">
        <v>224</v>
      </c>
      <c r="B7" s="28"/>
    </row>
    <row r="10" spans="1:11" x14ac:dyDescent="0.25">
      <c r="A10" s="27" t="s">
        <v>146</v>
      </c>
      <c r="B10" s="27" t="s">
        <v>147</v>
      </c>
      <c r="C10" s="27" t="s">
        <v>126</v>
      </c>
      <c r="D10" s="27" t="s">
        <v>127</v>
      </c>
      <c r="E10" t="s">
        <v>12</v>
      </c>
      <c r="H10" s="27" t="s">
        <v>147</v>
      </c>
      <c r="I10" s="27" t="s">
        <v>126</v>
      </c>
      <c r="J10" s="27" t="s">
        <v>127</v>
      </c>
      <c r="K10" s="27" t="s">
        <v>12</v>
      </c>
    </row>
    <row r="11" spans="1:11" x14ac:dyDescent="0.25">
      <c r="A11" s="27" t="s">
        <v>87</v>
      </c>
      <c r="B11" s="27" t="s">
        <v>170</v>
      </c>
      <c r="C11" s="27"/>
      <c r="D11" s="27">
        <v>1</v>
      </c>
      <c r="E11">
        <f>SUM(Tabla311[[#This Row],[Home]:[Muller]])</f>
        <v>1</v>
      </c>
      <c r="H11" s="27" t="s">
        <v>136</v>
      </c>
      <c r="I11" s="27">
        <v>9</v>
      </c>
      <c r="J11" s="27">
        <v>11</v>
      </c>
      <c r="K11" s="27">
        <f>SUM(Tabla412[[#This Row],[Home]:[Muller]])</f>
        <v>20</v>
      </c>
    </row>
    <row r="12" spans="1:11" x14ac:dyDescent="0.25">
      <c r="A12" s="27" t="s">
        <v>87</v>
      </c>
      <c r="B12" s="27" t="s">
        <v>88</v>
      </c>
      <c r="C12" s="27">
        <v>1</v>
      </c>
      <c r="D12" s="27"/>
      <c r="E12">
        <f>SUM(Tabla311[[#This Row],[Home]:[Muller]])</f>
        <v>1</v>
      </c>
      <c r="H12" s="27" t="s">
        <v>130</v>
      </c>
      <c r="I12" s="27">
        <v>3</v>
      </c>
      <c r="J12" s="27">
        <v>1</v>
      </c>
      <c r="K12" s="27">
        <f>SUM(Tabla412[[#This Row],[Home]:[Muller]])</f>
        <v>4</v>
      </c>
    </row>
    <row r="13" spans="1:11" x14ac:dyDescent="0.25">
      <c r="A13" s="27" t="s">
        <v>87</v>
      </c>
      <c r="B13" s="27" t="s">
        <v>225</v>
      </c>
      <c r="C13" s="27"/>
      <c r="D13" s="27">
        <v>1</v>
      </c>
      <c r="E13">
        <f>SUM(Tabla311[[#This Row],[Home]:[Muller]])</f>
        <v>1</v>
      </c>
      <c r="H13" s="27" t="s">
        <v>173</v>
      </c>
      <c r="I13" s="27">
        <v>1</v>
      </c>
      <c r="J13" s="27">
        <v>2</v>
      </c>
      <c r="K13" s="27">
        <f>SUM(Tabla412[[#This Row],[Home]:[Muller]])</f>
        <v>3</v>
      </c>
    </row>
    <row r="14" spans="1:11" x14ac:dyDescent="0.25">
      <c r="A14" s="27" t="s">
        <v>87</v>
      </c>
      <c r="B14" s="27" t="s">
        <v>171</v>
      </c>
      <c r="C14" s="27">
        <v>1</v>
      </c>
      <c r="D14" s="27">
        <v>1</v>
      </c>
      <c r="E14">
        <f>SUM(Tabla311[[#This Row],[Home]:[Muller]])</f>
        <v>2</v>
      </c>
      <c r="H14" s="27" t="s">
        <v>133</v>
      </c>
      <c r="I14" s="27">
        <v>1</v>
      </c>
      <c r="J14" s="27"/>
      <c r="K14" s="27">
        <f>SUM(Tabla412[[#This Row],[Home]:[Muller]])</f>
        <v>1</v>
      </c>
    </row>
    <row r="15" spans="1:11" x14ac:dyDescent="0.25">
      <c r="A15" s="27" t="s">
        <v>87</v>
      </c>
      <c r="B15" s="27" t="s">
        <v>100</v>
      </c>
      <c r="C15" s="27"/>
      <c r="D15" s="27">
        <v>1</v>
      </c>
      <c r="E15">
        <f>SUM(Tabla311[[#This Row],[Home]:[Muller]])</f>
        <v>1</v>
      </c>
      <c r="H15" s="27" t="s">
        <v>107</v>
      </c>
      <c r="I15" s="27"/>
      <c r="J15" s="27">
        <v>1</v>
      </c>
      <c r="K15" s="27">
        <f>SUM(Tabla412[[#This Row],[Home]:[Muller]])</f>
        <v>1</v>
      </c>
    </row>
    <row r="16" spans="1:11" x14ac:dyDescent="0.25">
      <c r="A16" s="27" t="s">
        <v>87</v>
      </c>
      <c r="B16" s="27" t="s">
        <v>89</v>
      </c>
      <c r="C16" s="27"/>
      <c r="D16" s="27">
        <v>1</v>
      </c>
      <c r="E16">
        <f>SUM(Tabla311[[#This Row],[Home]:[Muller]])</f>
        <v>1</v>
      </c>
      <c r="H16" s="27" t="s">
        <v>94</v>
      </c>
      <c r="I16" s="27">
        <v>3</v>
      </c>
      <c r="J16" s="27">
        <v>6</v>
      </c>
      <c r="K16" s="27">
        <f>SUM(Tabla412[[#This Row],[Home]:[Muller]])</f>
        <v>9</v>
      </c>
    </row>
    <row r="17" spans="1:11" x14ac:dyDescent="0.25">
      <c r="A17" s="27" t="s">
        <v>226</v>
      </c>
      <c r="B17" s="27" t="s">
        <v>94</v>
      </c>
      <c r="C17" s="27"/>
      <c r="D17" s="27">
        <v>1</v>
      </c>
      <c r="E17">
        <f>SUM(Tabla311[[#This Row],[Home]:[Muller]])</f>
        <v>1</v>
      </c>
      <c r="H17" s="27" t="s">
        <v>170</v>
      </c>
      <c r="I17" s="27">
        <v>1</v>
      </c>
      <c r="J17" s="27">
        <v>1</v>
      </c>
      <c r="K17" s="27">
        <f>SUM(Tabla412[[#This Row],[Home]:[Muller]])</f>
        <v>2</v>
      </c>
    </row>
    <row r="18" spans="1:11" x14ac:dyDescent="0.25">
      <c r="A18" s="27" t="s">
        <v>226</v>
      </c>
      <c r="B18" s="27" t="s">
        <v>105</v>
      </c>
      <c r="C18" s="27"/>
      <c r="D18" s="27">
        <v>1</v>
      </c>
      <c r="E18">
        <f>SUM(Tabla311[[#This Row],[Home]:[Muller]])</f>
        <v>1</v>
      </c>
      <c r="H18" s="27" t="s">
        <v>137</v>
      </c>
      <c r="I18" s="27">
        <v>2</v>
      </c>
      <c r="J18" s="27"/>
      <c r="K18" s="27">
        <f>SUM(Tabla412[[#This Row],[Home]:[Muller]])</f>
        <v>2</v>
      </c>
    </row>
    <row r="19" spans="1:11" x14ac:dyDescent="0.25">
      <c r="A19" s="27" t="s">
        <v>226</v>
      </c>
      <c r="B19" s="27" t="s">
        <v>92</v>
      </c>
      <c r="C19" s="27"/>
      <c r="D19" s="27">
        <v>3</v>
      </c>
      <c r="E19">
        <f>SUM(Tabla311[[#This Row],[Home]:[Muller]])</f>
        <v>3</v>
      </c>
      <c r="H19" s="27" t="s">
        <v>95</v>
      </c>
      <c r="I19" s="27">
        <v>1</v>
      </c>
      <c r="J19" s="27">
        <v>3</v>
      </c>
      <c r="K19" s="27">
        <f>SUM(Tabla412[[#This Row],[Home]:[Muller]])</f>
        <v>4</v>
      </c>
    </row>
    <row r="20" spans="1:11" x14ac:dyDescent="0.25">
      <c r="A20" s="27" t="s">
        <v>226</v>
      </c>
      <c r="B20" s="27" t="s">
        <v>91</v>
      </c>
      <c r="C20" s="27">
        <v>1</v>
      </c>
      <c r="D20" s="27"/>
      <c r="E20">
        <f>SUM(Tabla311[[#This Row],[Home]:[Muller]])</f>
        <v>1</v>
      </c>
      <c r="H20" s="27" t="s">
        <v>141</v>
      </c>
      <c r="I20" s="27">
        <v>2</v>
      </c>
      <c r="J20" s="27">
        <v>1</v>
      </c>
      <c r="K20" s="27">
        <f>SUM(Tabla412[[#This Row],[Home]:[Muller]])</f>
        <v>3</v>
      </c>
    </row>
    <row r="21" spans="1:11" x14ac:dyDescent="0.25">
      <c r="A21" s="27" t="s">
        <v>227</v>
      </c>
      <c r="B21" s="27" t="s">
        <v>130</v>
      </c>
      <c r="C21" s="27">
        <v>1</v>
      </c>
      <c r="D21" s="27"/>
      <c r="E21">
        <f>SUM(Tabla311[[#This Row],[Home]:[Muller]])</f>
        <v>1</v>
      </c>
      <c r="H21" s="27" t="s">
        <v>93</v>
      </c>
      <c r="I21" s="27">
        <v>1</v>
      </c>
      <c r="J21" s="27"/>
      <c r="K21" s="27">
        <f>SUM(Tabla412[[#This Row],[Home]:[Muller]])</f>
        <v>1</v>
      </c>
    </row>
    <row r="22" spans="1:11" x14ac:dyDescent="0.25">
      <c r="A22" s="27" t="s">
        <v>201</v>
      </c>
      <c r="B22" s="27" t="s">
        <v>88</v>
      </c>
      <c r="C22" s="27"/>
      <c r="D22" s="27">
        <v>1</v>
      </c>
      <c r="E22">
        <f>SUM(Tabla311[[#This Row],[Home]:[Muller]])</f>
        <v>1</v>
      </c>
      <c r="H22" s="27" t="s">
        <v>88</v>
      </c>
      <c r="I22" s="27">
        <v>10</v>
      </c>
      <c r="J22" s="27">
        <v>16</v>
      </c>
      <c r="K22" s="27">
        <f>SUM(Tabla412[[#This Row],[Home]:[Muller]])</f>
        <v>26</v>
      </c>
    </row>
    <row r="23" spans="1:11" x14ac:dyDescent="0.25">
      <c r="A23" s="27" t="s">
        <v>201</v>
      </c>
      <c r="B23" s="27" t="s">
        <v>92</v>
      </c>
      <c r="C23" s="27"/>
      <c r="D23" s="27">
        <v>2</v>
      </c>
      <c r="E23">
        <f>SUM(Tabla311[[#This Row],[Home]:[Muller]])</f>
        <v>2</v>
      </c>
      <c r="H23" s="27" t="s">
        <v>225</v>
      </c>
      <c r="I23" s="27">
        <v>1</v>
      </c>
      <c r="J23" s="27">
        <v>1</v>
      </c>
      <c r="K23" s="27">
        <f>SUM(Tabla412[[#This Row],[Home]:[Muller]])</f>
        <v>2</v>
      </c>
    </row>
    <row r="24" spans="1:11" x14ac:dyDescent="0.25">
      <c r="A24" s="27" t="s">
        <v>201</v>
      </c>
      <c r="B24" s="27" t="s">
        <v>100</v>
      </c>
      <c r="C24" s="27">
        <v>1</v>
      </c>
      <c r="D24" s="27">
        <v>1</v>
      </c>
      <c r="E24">
        <f>SUM(Tabla311[[#This Row],[Home]:[Muller]])</f>
        <v>2</v>
      </c>
      <c r="H24" s="27" t="s">
        <v>97</v>
      </c>
      <c r="I24" s="27">
        <v>1</v>
      </c>
      <c r="J24" s="27"/>
      <c r="K24" s="27">
        <f>SUM(Tabla412[[#This Row],[Home]:[Muller]])</f>
        <v>1</v>
      </c>
    </row>
    <row r="25" spans="1:11" x14ac:dyDescent="0.25">
      <c r="A25" s="27" t="s">
        <v>202</v>
      </c>
      <c r="B25" s="27" t="s">
        <v>88</v>
      </c>
      <c r="C25" s="27"/>
      <c r="D25" s="27">
        <v>1</v>
      </c>
      <c r="E25">
        <f>SUM(Tabla311[[#This Row],[Home]:[Muller]])</f>
        <v>1</v>
      </c>
      <c r="H25" s="27" t="s">
        <v>208</v>
      </c>
      <c r="I25" s="27"/>
      <c r="J25" s="27">
        <v>2</v>
      </c>
      <c r="K25" s="27">
        <f>SUM(Tabla412[[#This Row],[Home]:[Muller]])</f>
        <v>2</v>
      </c>
    </row>
    <row r="26" spans="1:11" x14ac:dyDescent="0.25">
      <c r="A26" s="27" t="s">
        <v>202</v>
      </c>
      <c r="B26" s="27" t="s">
        <v>105</v>
      </c>
      <c r="C26" s="27">
        <v>1</v>
      </c>
      <c r="D26" s="27"/>
      <c r="E26">
        <f>SUM(Tabla311[[#This Row],[Home]:[Muller]])</f>
        <v>1</v>
      </c>
      <c r="H26" s="27" t="s">
        <v>105</v>
      </c>
      <c r="I26" s="27">
        <v>5</v>
      </c>
      <c r="J26" s="27">
        <v>4</v>
      </c>
      <c r="K26" s="27">
        <f>SUM(Tabla412[[#This Row],[Home]:[Muller]])</f>
        <v>9</v>
      </c>
    </row>
    <row r="27" spans="1:11" x14ac:dyDescent="0.25">
      <c r="A27" s="27" t="s">
        <v>203</v>
      </c>
      <c r="B27" s="27" t="s">
        <v>128</v>
      </c>
      <c r="C27" s="27">
        <v>1</v>
      </c>
      <c r="D27" s="27"/>
      <c r="E27">
        <f>SUM(Tabla311[[#This Row],[Home]:[Muller]])</f>
        <v>1</v>
      </c>
      <c r="H27" s="27" t="s">
        <v>92</v>
      </c>
      <c r="I27" s="27">
        <v>2</v>
      </c>
      <c r="J27" s="27">
        <v>9</v>
      </c>
      <c r="K27" s="27">
        <f>SUM(Tabla412[[#This Row],[Home]:[Muller]])</f>
        <v>11</v>
      </c>
    </row>
    <row r="28" spans="1:11" x14ac:dyDescent="0.25">
      <c r="A28" s="27" t="s">
        <v>204</v>
      </c>
      <c r="B28" s="27" t="s">
        <v>107</v>
      </c>
      <c r="C28" s="27"/>
      <c r="D28" s="27">
        <v>1</v>
      </c>
      <c r="E28">
        <f>SUM(Tabla311[[#This Row],[Home]:[Muller]])</f>
        <v>1</v>
      </c>
      <c r="H28" s="27" t="s">
        <v>171</v>
      </c>
      <c r="I28" s="27">
        <v>1</v>
      </c>
      <c r="J28" s="27">
        <v>1</v>
      </c>
      <c r="K28" s="27">
        <f>SUM(Tabla412[[#This Row],[Home]:[Muller]])</f>
        <v>2</v>
      </c>
    </row>
    <row r="29" spans="1:11" x14ac:dyDescent="0.25">
      <c r="A29" s="27" t="s">
        <v>204</v>
      </c>
      <c r="B29" s="27" t="s">
        <v>208</v>
      </c>
      <c r="C29" s="27"/>
      <c r="D29" s="27">
        <v>2</v>
      </c>
      <c r="E29">
        <f>SUM(Tabla311[[#This Row],[Home]:[Muller]])</f>
        <v>2</v>
      </c>
      <c r="H29" s="27" t="s">
        <v>167</v>
      </c>
      <c r="I29" s="27">
        <v>2</v>
      </c>
      <c r="J29" s="27">
        <v>4</v>
      </c>
      <c r="K29" s="27">
        <f>SUM(Tabla412[[#This Row],[Home]:[Muller]])</f>
        <v>6</v>
      </c>
    </row>
    <row r="30" spans="1:11" x14ac:dyDescent="0.25">
      <c r="A30" s="27" t="s">
        <v>204</v>
      </c>
      <c r="B30" s="27" t="s">
        <v>109</v>
      </c>
      <c r="C30" s="27"/>
      <c r="D30" s="27">
        <v>1</v>
      </c>
      <c r="E30">
        <f>SUM(Tabla311[[#This Row],[Home]:[Muller]])</f>
        <v>1</v>
      </c>
      <c r="H30" s="27" t="s">
        <v>108</v>
      </c>
      <c r="I30" s="27">
        <v>2</v>
      </c>
      <c r="J30" s="27">
        <v>2</v>
      </c>
      <c r="K30" s="27">
        <f>SUM(Tabla412[[#This Row],[Home]:[Muller]])</f>
        <v>4</v>
      </c>
    </row>
    <row r="31" spans="1:11" x14ac:dyDescent="0.25">
      <c r="A31" s="27" t="s">
        <v>204</v>
      </c>
      <c r="B31" s="27" t="s">
        <v>100</v>
      </c>
      <c r="C31" s="27">
        <v>1</v>
      </c>
      <c r="D31" s="27"/>
      <c r="E31">
        <f>SUM(Tabla311[[#This Row],[Home]:[Muller]])</f>
        <v>1</v>
      </c>
      <c r="H31" s="27" t="s">
        <v>128</v>
      </c>
      <c r="I31" s="27">
        <v>1</v>
      </c>
      <c r="J31" s="27"/>
      <c r="K31" s="27">
        <f>SUM(Tabla412[[#This Row],[Home]:[Muller]])</f>
        <v>1</v>
      </c>
    </row>
    <row r="32" spans="1:11" x14ac:dyDescent="0.25">
      <c r="A32" s="27" t="s">
        <v>205</v>
      </c>
      <c r="B32" s="27" t="s">
        <v>108</v>
      </c>
      <c r="C32" s="27"/>
      <c r="D32" s="27">
        <v>1</v>
      </c>
      <c r="E32">
        <f>SUM(Tabla311[[#This Row],[Home]:[Muller]])</f>
        <v>1</v>
      </c>
      <c r="H32" s="27" t="s">
        <v>142</v>
      </c>
      <c r="I32" s="27">
        <v>1</v>
      </c>
      <c r="J32" s="27"/>
      <c r="K32" s="27">
        <f>SUM(Tabla412[[#This Row],[Home]:[Muller]])</f>
        <v>1</v>
      </c>
    </row>
    <row r="33" spans="1:11" x14ac:dyDescent="0.25">
      <c r="A33" s="27" t="s">
        <v>205</v>
      </c>
      <c r="B33" s="27" t="s">
        <v>89</v>
      </c>
      <c r="C33" s="27"/>
      <c r="D33" s="27">
        <v>2</v>
      </c>
      <c r="E33">
        <f>SUM(Tabla311[[#This Row],[Home]:[Muller]])</f>
        <v>2</v>
      </c>
      <c r="H33" s="27" t="s">
        <v>109</v>
      </c>
      <c r="I33" s="27">
        <v>1</v>
      </c>
      <c r="J33" s="27">
        <v>1</v>
      </c>
      <c r="K33" s="27">
        <f>SUM(Tabla412[[#This Row],[Home]:[Muller]])</f>
        <v>2</v>
      </c>
    </row>
    <row r="34" spans="1:11" x14ac:dyDescent="0.25">
      <c r="A34" s="27" t="s">
        <v>207</v>
      </c>
      <c r="B34" s="27" t="s">
        <v>130</v>
      </c>
      <c r="C34" s="27"/>
      <c r="D34" s="27">
        <v>1</v>
      </c>
      <c r="E34">
        <f>SUM(Tabla311[[#This Row],[Home]:[Muller]])</f>
        <v>1</v>
      </c>
      <c r="H34" s="27" t="s">
        <v>100</v>
      </c>
      <c r="I34" s="27">
        <v>8</v>
      </c>
      <c r="J34" s="27">
        <v>6</v>
      </c>
      <c r="K34" s="27">
        <f>SUM(Tabla412[[#This Row],[Home]:[Muller]])</f>
        <v>14</v>
      </c>
    </row>
    <row r="35" spans="1:11" x14ac:dyDescent="0.25">
      <c r="A35" s="27" t="s">
        <v>207</v>
      </c>
      <c r="B35" s="27" t="s">
        <v>141</v>
      </c>
      <c r="C35" s="27">
        <v>1</v>
      </c>
      <c r="D35" s="27">
        <v>1</v>
      </c>
      <c r="E35">
        <f>SUM(Tabla311[[#This Row],[Home]:[Muller]])</f>
        <v>2</v>
      </c>
      <c r="H35" s="27" t="s">
        <v>91</v>
      </c>
      <c r="I35" s="27">
        <v>1</v>
      </c>
      <c r="J35" s="27"/>
      <c r="K35" s="27">
        <f>SUM(Tabla412[[#This Row],[Home]:[Muller]])</f>
        <v>1</v>
      </c>
    </row>
    <row r="36" spans="1:11" x14ac:dyDescent="0.25">
      <c r="A36" s="27" t="s">
        <v>207</v>
      </c>
      <c r="B36" s="27" t="s">
        <v>88</v>
      </c>
      <c r="C36" s="27">
        <v>1</v>
      </c>
      <c r="D36" s="27"/>
      <c r="E36">
        <f>SUM(Tabla311[[#This Row],[Home]:[Muller]])</f>
        <v>1</v>
      </c>
      <c r="H36" s="27" t="s">
        <v>101</v>
      </c>
      <c r="I36" s="27">
        <v>1</v>
      </c>
      <c r="J36" s="27">
        <v>3</v>
      </c>
      <c r="K36" s="27">
        <f>SUM(Tabla412[[#This Row],[Home]:[Muller]])</f>
        <v>4</v>
      </c>
    </row>
    <row r="37" spans="1:11" x14ac:dyDescent="0.25">
      <c r="A37" s="27" t="s">
        <v>207</v>
      </c>
      <c r="B37" s="27" t="s">
        <v>167</v>
      </c>
      <c r="C37" s="27">
        <v>2</v>
      </c>
      <c r="D37" s="27">
        <v>4</v>
      </c>
      <c r="E37">
        <f>SUM(Tabla311[[#This Row],[Home]:[Muller]])</f>
        <v>6</v>
      </c>
      <c r="H37" s="27" t="s">
        <v>89</v>
      </c>
      <c r="I37" s="27"/>
      <c r="J37" s="27">
        <v>3</v>
      </c>
      <c r="K37" s="27">
        <f>SUM(Tabla412[[#This Row],[Home]:[Muller]])</f>
        <v>3</v>
      </c>
    </row>
    <row r="38" spans="1:11" x14ac:dyDescent="0.25">
      <c r="A38" s="27" t="s">
        <v>207</v>
      </c>
      <c r="B38" s="27" t="s">
        <v>98</v>
      </c>
      <c r="C38" s="27"/>
      <c r="D38" s="27">
        <v>5</v>
      </c>
      <c r="E38">
        <f>SUM(Tabla311[[#This Row],[Home]:[Muller]])</f>
        <v>5</v>
      </c>
      <c r="H38" s="27" t="s">
        <v>228</v>
      </c>
      <c r="I38" s="27"/>
      <c r="J38" s="27">
        <v>1</v>
      </c>
      <c r="K38" s="27">
        <f>SUM(Tabla412[[#This Row],[Home]:[Muller]])</f>
        <v>1</v>
      </c>
    </row>
    <row r="39" spans="1:11" x14ac:dyDescent="0.25">
      <c r="A39" s="27" t="s">
        <v>210</v>
      </c>
      <c r="B39" s="27" t="s">
        <v>88</v>
      </c>
      <c r="C39" s="27">
        <v>1</v>
      </c>
      <c r="D39" s="27">
        <v>3</v>
      </c>
      <c r="E39">
        <f>SUM(Tabla311[[#This Row],[Home]:[Muller]])</f>
        <v>4</v>
      </c>
      <c r="H39" s="27" t="s">
        <v>98</v>
      </c>
      <c r="I39" s="27"/>
      <c r="J39" s="27">
        <v>6</v>
      </c>
      <c r="K39" s="27">
        <f>SUM(Tabla412[[#This Row],[Home]:[Muller]])</f>
        <v>6</v>
      </c>
    </row>
    <row r="40" spans="1:11" x14ac:dyDescent="0.25">
      <c r="A40" s="27" t="s">
        <v>210</v>
      </c>
      <c r="B40" s="27" t="s">
        <v>100</v>
      </c>
      <c r="C40" s="27"/>
      <c r="D40" s="27">
        <v>1</v>
      </c>
      <c r="E40">
        <f>SUM(Tabla311[[#This Row],[Home]:[Muller]])</f>
        <v>1</v>
      </c>
      <c r="H40" s="27" t="s">
        <v>12</v>
      </c>
      <c r="I40" s="27">
        <f>SUBTOTAL(109,I11:I39)</f>
        <v>61</v>
      </c>
      <c r="J40" s="27">
        <f>SUBTOTAL(109,J11:J39)</f>
        <v>85</v>
      </c>
      <c r="K40" s="27">
        <f>SUM(Tabla412[[#This Row],[Home]:[Muller]])</f>
        <v>146</v>
      </c>
    </row>
    <row r="41" spans="1:11" x14ac:dyDescent="0.25">
      <c r="A41" s="27" t="s">
        <v>211</v>
      </c>
      <c r="B41" s="27" t="s">
        <v>170</v>
      </c>
      <c r="C41" s="27">
        <v>1</v>
      </c>
      <c r="D41" s="27"/>
      <c r="E41">
        <f>SUM(Tabla311[[#This Row],[Home]:[Muller]])</f>
        <v>1</v>
      </c>
    </row>
    <row r="42" spans="1:11" x14ac:dyDescent="0.25">
      <c r="A42" s="27" t="s">
        <v>211</v>
      </c>
      <c r="B42" s="27" t="s">
        <v>137</v>
      </c>
      <c r="C42" s="27">
        <v>1</v>
      </c>
      <c r="D42" s="27"/>
      <c r="E42">
        <f>SUM(Tabla311[[#This Row],[Home]:[Muller]])</f>
        <v>1</v>
      </c>
    </row>
    <row r="43" spans="1:11" x14ac:dyDescent="0.25">
      <c r="A43" s="27" t="s">
        <v>211</v>
      </c>
      <c r="B43" s="27" t="s">
        <v>88</v>
      </c>
      <c r="C43" s="27"/>
      <c r="D43" s="27">
        <v>3</v>
      </c>
      <c r="E43">
        <f>SUM(Tabla311[[#This Row],[Home]:[Muller]])</f>
        <v>3</v>
      </c>
    </row>
    <row r="44" spans="1:11" x14ac:dyDescent="0.25">
      <c r="A44" s="27" t="s">
        <v>211</v>
      </c>
      <c r="B44" s="27" t="s">
        <v>225</v>
      </c>
      <c r="C44" s="27">
        <v>1</v>
      </c>
      <c r="D44" s="27"/>
      <c r="E44">
        <f>SUM(Tabla311[[#This Row],[Home]:[Muller]])</f>
        <v>1</v>
      </c>
      <c r="H44" s="27" t="s">
        <v>163</v>
      </c>
      <c r="I44" s="27" t="s">
        <v>126</v>
      </c>
      <c r="J44" s="27" t="s">
        <v>127</v>
      </c>
      <c r="K44" s="27" t="s">
        <v>12</v>
      </c>
    </row>
    <row r="45" spans="1:11" x14ac:dyDescent="0.25">
      <c r="A45" s="27" t="s">
        <v>211</v>
      </c>
      <c r="B45" s="27" t="s">
        <v>105</v>
      </c>
      <c r="C45" s="27"/>
      <c r="D45" s="27">
        <v>1</v>
      </c>
      <c r="E45">
        <f>SUM(Tabla311[[#This Row],[Home]:[Muller]])</f>
        <v>1</v>
      </c>
      <c r="H45" s="27" t="s">
        <v>159</v>
      </c>
      <c r="I45" s="27">
        <v>26</v>
      </c>
      <c r="J45" s="27">
        <v>48</v>
      </c>
      <c r="K45" s="27">
        <f>SUM(Tabla513[[#This Row],[Home]:[Muller]])</f>
        <v>74</v>
      </c>
    </row>
    <row r="46" spans="1:11" x14ac:dyDescent="0.25">
      <c r="A46" s="27" t="s">
        <v>211</v>
      </c>
      <c r="B46" s="27" t="s">
        <v>92</v>
      </c>
      <c r="C46" s="27"/>
      <c r="D46" s="27">
        <v>1</v>
      </c>
      <c r="E46">
        <f>SUM(Tabla311[[#This Row],[Home]:[Muller]])</f>
        <v>1</v>
      </c>
      <c r="H46" s="27" t="s">
        <v>160</v>
      </c>
      <c r="I46" s="27">
        <v>17</v>
      </c>
      <c r="J46" s="27">
        <v>13</v>
      </c>
      <c r="K46" s="27">
        <f>SUM(Tabla513[[#This Row],[Home]:[Muller]])</f>
        <v>30</v>
      </c>
    </row>
    <row r="47" spans="1:11" x14ac:dyDescent="0.25">
      <c r="A47" s="27" t="s">
        <v>211</v>
      </c>
      <c r="B47" s="27" t="s">
        <v>100</v>
      </c>
      <c r="C47" s="27">
        <v>1</v>
      </c>
      <c r="D47" s="27">
        <v>1</v>
      </c>
      <c r="E47">
        <f>SUM(Tabla311[[#This Row],[Home]:[Muller]])</f>
        <v>2</v>
      </c>
      <c r="H47" s="27" t="s">
        <v>161</v>
      </c>
      <c r="I47" s="27">
        <v>10</v>
      </c>
      <c r="J47" s="27">
        <v>14</v>
      </c>
      <c r="K47" s="27">
        <f>SUM(Tabla513[[#This Row],[Home]:[Muller]])</f>
        <v>24</v>
      </c>
    </row>
    <row r="48" spans="1:11" x14ac:dyDescent="0.25">
      <c r="A48" s="27" t="s">
        <v>26</v>
      </c>
      <c r="B48" s="27" t="s">
        <v>130</v>
      </c>
      <c r="C48" s="27">
        <v>1</v>
      </c>
      <c r="D48" s="27"/>
      <c r="E48">
        <f>SUM(Tabla311[[#This Row],[Home]:[Muller]])</f>
        <v>1</v>
      </c>
      <c r="H48" s="27" t="s">
        <v>162</v>
      </c>
      <c r="I48" s="27">
        <v>8</v>
      </c>
      <c r="J48" s="27">
        <v>10</v>
      </c>
      <c r="K48" s="27">
        <f>SUM(Tabla513[[#This Row],[Home]:[Muller]])</f>
        <v>18</v>
      </c>
    </row>
    <row r="49" spans="1:11" x14ac:dyDescent="0.25">
      <c r="A49" s="27" t="s">
        <v>26</v>
      </c>
      <c r="B49" s="27" t="s">
        <v>92</v>
      </c>
      <c r="C49" s="27"/>
      <c r="D49" s="27">
        <v>1</v>
      </c>
      <c r="E49">
        <f>SUM(Tabla311[[#This Row],[Home]:[Muller]])</f>
        <v>1</v>
      </c>
      <c r="H49" s="27" t="s">
        <v>12</v>
      </c>
      <c r="I49" s="27">
        <f>SUBTOTAL(109,I45:I48)</f>
        <v>61</v>
      </c>
      <c r="J49" s="27">
        <f>SUBTOTAL(109,J45:J48)</f>
        <v>85</v>
      </c>
      <c r="K49" s="27">
        <f>SUM(Tabla513[[#This Row],[Home]:[Muller]])</f>
        <v>146</v>
      </c>
    </row>
    <row r="50" spans="1:11" x14ac:dyDescent="0.25">
      <c r="A50" s="27" t="s">
        <v>229</v>
      </c>
      <c r="B50" s="27" t="s">
        <v>136</v>
      </c>
      <c r="C50" s="27">
        <v>1</v>
      </c>
      <c r="D50" s="27"/>
      <c r="E50">
        <f>SUM(Tabla311[[#This Row],[Home]:[Muller]])</f>
        <v>1</v>
      </c>
    </row>
    <row r="51" spans="1:11" x14ac:dyDescent="0.25">
      <c r="A51" s="27" t="s">
        <v>229</v>
      </c>
      <c r="B51" s="27" t="s">
        <v>94</v>
      </c>
      <c r="C51" s="27"/>
      <c r="D51" s="27">
        <v>1</v>
      </c>
      <c r="E51">
        <f>SUM(Tabla311[[#This Row],[Home]:[Muller]])</f>
        <v>1</v>
      </c>
    </row>
    <row r="52" spans="1:11" x14ac:dyDescent="0.25">
      <c r="A52" s="27" t="s">
        <v>229</v>
      </c>
      <c r="B52" s="27" t="s">
        <v>95</v>
      </c>
      <c r="C52" s="27">
        <v>1</v>
      </c>
      <c r="D52" s="27">
        <v>2</v>
      </c>
      <c r="E52">
        <f>SUM(Tabla311[[#This Row],[Home]:[Muller]])</f>
        <v>3</v>
      </c>
    </row>
    <row r="53" spans="1:11" x14ac:dyDescent="0.25">
      <c r="A53" s="27" t="s">
        <v>229</v>
      </c>
      <c r="B53" s="27" t="s">
        <v>88</v>
      </c>
      <c r="C53" s="27">
        <v>1</v>
      </c>
      <c r="D53" s="27"/>
      <c r="E53">
        <f>SUM(Tabla311[[#This Row],[Home]:[Muller]])</f>
        <v>1</v>
      </c>
    </row>
    <row r="54" spans="1:11" x14ac:dyDescent="0.25">
      <c r="A54" s="27" t="s">
        <v>229</v>
      </c>
      <c r="B54" s="27" t="s">
        <v>228</v>
      </c>
      <c r="C54" s="27"/>
      <c r="D54" s="27">
        <v>1</v>
      </c>
      <c r="E54">
        <f>SUM(Tabla311[[#This Row],[Home]:[Muller]])</f>
        <v>1</v>
      </c>
    </row>
    <row r="55" spans="1:11" x14ac:dyDescent="0.25">
      <c r="A55" s="27" t="s">
        <v>229</v>
      </c>
      <c r="B55" s="27" t="s">
        <v>98</v>
      </c>
      <c r="C55" s="27"/>
      <c r="D55" s="27">
        <v>1</v>
      </c>
      <c r="E55">
        <f>SUM(Tabla311[[#This Row],[Home]:[Muller]])</f>
        <v>1</v>
      </c>
    </row>
    <row r="56" spans="1:11" x14ac:dyDescent="0.25">
      <c r="A56" s="27" t="s">
        <v>215</v>
      </c>
      <c r="B56" s="27" t="s">
        <v>136</v>
      </c>
      <c r="C56" s="27">
        <v>7</v>
      </c>
      <c r="D56" s="27">
        <v>10</v>
      </c>
      <c r="E56">
        <f>SUM(Tabla311[[#This Row],[Home]:[Muller]])</f>
        <v>17</v>
      </c>
    </row>
    <row r="57" spans="1:11" x14ac:dyDescent="0.25">
      <c r="A57" s="27" t="s">
        <v>215</v>
      </c>
      <c r="B57" s="27" t="s">
        <v>94</v>
      </c>
      <c r="C57" s="27">
        <v>1</v>
      </c>
      <c r="D57" s="27"/>
      <c r="E57">
        <f>SUM(Tabla311[[#This Row],[Home]:[Muller]])</f>
        <v>1</v>
      </c>
    </row>
    <row r="58" spans="1:11" x14ac:dyDescent="0.25">
      <c r="A58" s="27" t="s">
        <v>215</v>
      </c>
      <c r="B58" s="27" t="s">
        <v>137</v>
      </c>
      <c r="C58" s="27">
        <v>1</v>
      </c>
      <c r="D58" s="27"/>
      <c r="E58">
        <f>SUM(Tabla311[[#This Row],[Home]:[Muller]])</f>
        <v>1</v>
      </c>
    </row>
    <row r="59" spans="1:11" x14ac:dyDescent="0.25">
      <c r="A59" s="27" t="s">
        <v>215</v>
      </c>
      <c r="B59" s="27" t="s">
        <v>141</v>
      </c>
      <c r="C59" s="27">
        <v>1</v>
      </c>
      <c r="D59" s="27"/>
      <c r="E59">
        <f>SUM(Tabla311[[#This Row],[Home]:[Muller]])</f>
        <v>1</v>
      </c>
    </row>
    <row r="60" spans="1:11" x14ac:dyDescent="0.25">
      <c r="A60" s="27" t="s">
        <v>215</v>
      </c>
      <c r="B60" s="27" t="s">
        <v>88</v>
      </c>
      <c r="C60" s="27">
        <v>1</v>
      </c>
      <c r="D60" s="27">
        <v>2</v>
      </c>
      <c r="E60">
        <f>SUM(Tabla311[[#This Row],[Home]:[Muller]])</f>
        <v>3</v>
      </c>
    </row>
    <row r="61" spans="1:11" x14ac:dyDescent="0.25">
      <c r="A61" s="27" t="s">
        <v>215</v>
      </c>
      <c r="B61" s="27" t="s">
        <v>105</v>
      </c>
      <c r="C61" s="27">
        <v>2</v>
      </c>
      <c r="D61" s="27">
        <v>2</v>
      </c>
      <c r="E61">
        <f>SUM(Tabla311[[#This Row],[Home]:[Muller]])</f>
        <v>4</v>
      </c>
    </row>
    <row r="62" spans="1:11" x14ac:dyDescent="0.25">
      <c r="A62" s="27" t="s">
        <v>215</v>
      </c>
      <c r="B62" s="27" t="s">
        <v>92</v>
      </c>
      <c r="C62" s="27">
        <v>1</v>
      </c>
      <c r="D62" s="27"/>
      <c r="E62">
        <f>SUM(Tabla311[[#This Row],[Home]:[Muller]])</f>
        <v>1</v>
      </c>
    </row>
    <row r="63" spans="1:11" x14ac:dyDescent="0.25">
      <c r="A63" s="27" t="s">
        <v>215</v>
      </c>
      <c r="B63" s="27" t="s">
        <v>108</v>
      </c>
      <c r="C63" s="27">
        <v>1</v>
      </c>
      <c r="D63" s="27"/>
      <c r="E63">
        <f>SUM(Tabla311[[#This Row],[Home]:[Muller]])</f>
        <v>1</v>
      </c>
    </row>
    <row r="64" spans="1:11" x14ac:dyDescent="0.25">
      <c r="A64" s="27" t="s">
        <v>215</v>
      </c>
      <c r="B64" s="27" t="s">
        <v>100</v>
      </c>
      <c r="C64" s="27"/>
      <c r="D64" s="27">
        <v>1</v>
      </c>
      <c r="E64">
        <f>SUM(Tabla311[[#This Row],[Home]:[Muller]])</f>
        <v>1</v>
      </c>
    </row>
    <row r="65" spans="1:5" x14ac:dyDescent="0.25">
      <c r="A65" s="27" t="s">
        <v>215</v>
      </c>
      <c r="B65" s="27" t="s">
        <v>101</v>
      </c>
      <c r="C65" s="27">
        <v>1</v>
      </c>
      <c r="D65" s="27">
        <v>3</v>
      </c>
      <c r="E65">
        <f>SUM(Tabla311[[#This Row],[Home]:[Muller]])</f>
        <v>4</v>
      </c>
    </row>
    <row r="66" spans="1:5" x14ac:dyDescent="0.25">
      <c r="A66" s="27" t="s">
        <v>216</v>
      </c>
      <c r="B66" s="27" t="s">
        <v>173</v>
      </c>
      <c r="C66" s="27"/>
      <c r="D66" s="27">
        <v>2</v>
      </c>
      <c r="E66">
        <f>SUM(Tabla311[[#This Row],[Home]:[Muller]])</f>
        <v>2</v>
      </c>
    </row>
    <row r="67" spans="1:5" x14ac:dyDescent="0.25">
      <c r="A67" s="27" t="s">
        <v>216</v>
      </c>
      <c r="B67" s="27" t="s">
        <v>88</v>
      </c>
      <c r="C67" s="27">
        <v>1</v>
      </c>
      <c r="D67" s="27">
        <v>1</v>
      </c>
      <c r="E67">
        <f>SUM(Tabla311[[#This Row],[Home]:[Muller]])</f>
        <v>2</v>
      </c>
    </row>
    <row r="68" spans="1:5" x14ac:dyDescent="0.25">
      <c r="A68" s="27" t="s">
        <v>216</v>
      </c>
      <c r="B68" s="27" t="s">
        <v>105</v>
      </c>
      <c r="C68" s="27">
        <v>2</v>
      </c>
      <c r="D68" s="27"/>
      <c r="E68">
        <f>SUM(Tabla311[[#This Row],[Home]:[Muller]])</f>
        <v>2</v>
      </c>
    </row>
    <row r="69" spans="1:5" x14ac:dyDescent="0.25">
      <c r="A69" s="27" t="s">
        <v>216</v>
      </c>
      <c r="B69" s="27" t="s">
        <v>92</v>
      </c>
      <c r="C69" s="27"/>
      <c r="D69" s="27">
        <v>1</v>
      </c>
      <c r="E69">
        <f>SUM(Tabla311[[#This Row],[Home]:[Muller]])</f>
        <v>1</v>
      </c>
    </row>
    <row r="70" spans="1:5" x14ac:dyDescent="0.25">
      <c r="A70" s="27" t="s">
        <v>216</v>
      </c>
      <c r="B70" s="27" t="s">
        <v>100</v>
      </c>
      <c r="C70" s="27">
        <v>2</v>
      </c>
      <c r="D70" s="27"/>
      <c r="E70">
        <f>SUM(Tabla311[[#This Row],[Home]:[Muller]])</f>
        <v>2</v>
      </c>
    </row>
    <row r="71" spans="1:5" x14ac:dyDescent="0.25">
      <c r="A71" s="27" t="s">
        <v>217</v>
      </c>
      <c r="B71" s="27" t="s">
        <v>94</v>
      </c>
      <c r="C71" s="27">
        <v>1</v>
      </c>
      <c r="D71" s="27">
        <v>1</v>
      </c>
      <c r="E71">
        <f>SUM(Tabla311[[#This Row],[Home]:[Muller]])</f>
        <v>2</v>
      </c>
    </row>
    <row r="72" spans="1:5" x14ac:dyDescent="0.25">
      <c r="A72" s="27" t="s">
        <v>218</v>
      </c>
      <c r="B72" s="27" t="s">
        <v>136</v>
      </c>
      <c r="C72" s="27"/>
      <c r="D72" s="27">
        <v>1</v>
      </c>
      <c r="E72">
        <f>SUM(Tabla311[[#This Row],[Home]:[Muller]])</f>
        <v>1</v>
      </c>
    </row>
    <row r="73" spans="1:5" x14ac:dyDescent="0.25">
      <c r="A73" s="27" t="s">
        <v>218</v>
      </c>
      <c r="B73" s="27" t="s">
        <v>88</v>
      </c>
      <c r="C73" s="27">
        <v>1</v>
      </c>
      <c r="D73" s="27"/>
      <c r="E73">
        <f>SUM(Tabla311[[#This Row],[Home]:[Muller]])</f>
        <v>1</v>
      </c>
    </row>
    <row r="74" spans="1:5" x14ac:dyDescent="0.25">
      <c r="A74" s="27" t="s">
        <v>218</v>
      </c>
      <c r="B74" s="27" t="s">
        <v>92</v>
      </c>
      <c r="C74" s="27"/>
      <c r="D74" s="27">
        <v>1</v>
      </c>
      <c r="E74">
        <f>SUM(Tabla311[[#This Row],[Home]:[Muller]])</f>
        <v>1</v>
      </c>
    </row>
    <row r="75" spans="1:5" x14ac:dyDescent="0.25">
      <c r="A75" s="27" t="s">
        <v>218</v>
      </c>
      <c r="B75" s="27" t="s">
        <v>108</v>
      </c>
      <c r="C75" s="27"/>
      <c r="D75" s="27">
        <v>1</v>
      </c>
      <c r="E75">
        <f>SUM(Tabla311[[#This Row],[Home]:[Muller]])</f>
        <v>1</v>
      </c>
    </row>
    <row r="76" spans="1:5" x14ac:dyDescent="0.25">
      <c r="A76" s="27" t="s">
        <v>219</v>
      </c>
      <c r="B76" s="27" t="s">
        <v>108</v>
      </c>
      <c r="C76" s="27">
        <v>1</v>
      </c>
      <c r="D76" s="27"/>
      <c r="E76">
        <f>SUM(Tabla311[[#This Row],[Home]:[Muller]])</f>
        <v>1</v>
      </c>
    </row>
    <row r="77" spans="1:5" x14ac:dyDescent="0.25">
      <c r="A77" s="27" t="s">
        <v>31</v>
      </c>
      <c r="B77" s="27" t="s">
        <v>173</v>
      </c>
      <c r="C77" s="27">
        <v>1</v>
      </c>
      <c r="D77" s="27"/>
      <c r="E77">
        <f>SUM(Tabla311[[#This Row],[Home]:[Muller]])</f>
        <v>1</v>
      </c>
    </row>
    <row r="78" spans="1:5" x14ac:dyDescent="0.25">
      <c r="A78" s="27" t="s">
        <v>31</v>
      </c>
      <c r="B78" s="27" t="s">
        <v>133</v>
      </c>
      <c r="C78" s="27">
        <v>1</v>
      </c>
      <c r="D78" s="27"/>
      <c r="E78">
        <f>SUM(Tabla311[[#This Row],[Home]:[Muller]])</f>
        <v>1</v>
      </c>
    </row>
    <row r="79" spans="1:5" x14ac:dyDescent="0.25">
      <c r="A79" s="27" t="s">
        <v>31</v>
      </c>
      <c r="B79" s="27" t="s">
        <v>100</v>
      </c>
      <c r="C79" s="27">
        <v>1</v>
      </c>
      <c r="D79" s="27"/>
      <c r="E79">
        <f>SUM(Tabla311[[#This Row],[Home]:[Muller]])</f>
        <v>1</v>
      </c>
    </row>
    <row r="80" spans="1:5" x14ac:dyDescent="0.25">
      <c r="A80" s="27" t="s">
        <v>230</v>
      </c>
      <c r="B80" s="27" t="s">
        <v>93</v>
      </c>
      <c r="C80" s="27">
        <v>1</v>
      </c>
      <c r="D80" s="27"/>
      <c r="E80">
        <f>SUM(Tabla311[[#This Row],[Home]:[Muller]])</f>
        <v>1</v>
      </c>
    </row>
    <row r="81" spans="1:5" x14ac:dyDescent="0.25">
      <c r="A81" s="27" t="s">
        <v>230</v>
      </c>
      <c r="B81" s="27" t="s">
        <v>88</v>
      </c>
      <c r="C81" s="27">
        <v>1</v>
      </c>
      <c r="D81" s="27">
        <v>1</v>
      </c>
      <c r="E81">
        <f>SUM(Tabla311[[#This Row],[Home]:[Muller]])</f>
        <v>2</v>
      </c>
    </row>
    <row r="82" spans="1:5" x14ac:dyDescent="0.25">
      <c r="A82" s="27" t="s">
        <v>230</v>
      </c>
      <c r="B82" s="27" t="s">
        <v>142</v>
      </c>
      <c r="C82" s="27">
        <v>1</v>
      </c>
      <c r="D82" s="27"/>
      <c r="E82">
        <f>SUM(Tabla311[[#This Row],[Home]:[Muller]])</f>
        <v>1</v>
      </c>
    </row>
    <row r="83" spans="1:5" x14ac:dyDescent="0.25">
      <c r="A83" s="27" t="s">
        <v>220</v>
      </c>
      <c r="B83" s="27" t="s">
        <v>94</v>
      </c>
      <c r="C83" s="27"/>
      <c r="D83" s="27">
        <v>1</v>
      </c>
      <c r="E83">
        <f>SUM(Tabla311[[#This Row],[Home]:[Muller]])</f>
        <v>1</v>
      </c>
    </row>
    <row r="84" spans="1:5" x14ac:dyDescent="0.25">
      <c r="A84" s="27" t="s">
        <v>220</v>
      </c>
      <c r="B84" s="27" t="s">
        <v>88</v>
      </c>
      <c r="C84" s="27">
        <v>1</v>
      </c>
      <c r="D84" s="27">
        <v>1</v>
      </c>
      <c r="E84">
        <f>SUM(Tabla311[[#This Row],[Home]:[Muller]])</f>
        <v>2</v>
      </c>
    </row>
    <row r="85" spans="1:5" x14ac:dyDescent="0.25">
      <c r="A85" s="27" t="s">
        <v>221</v>
      </c>
      <c r="B85" s="27" t="s">
        <v>94</v>
      </c>
      <c r="C85" s="27"/>
      <c r="D85" s="27">
        <v>1</v>
      </c>
      <c r="E85">
        <f>SUM(Tabla311[[#This Row],[Home]:[Muller]])</f>
        <v>1</v>
      </c>
    </row>
    <row r="86" spans="1:5" x14ac:dyDescent="0.25">
      <c r="A86" s="27" t="s">
        <v>221</v>
      </c>
      <c r="B86" s="27" t="s">
        <v>88</v>
      </c>
      <c r="C86" s="27"/>
      <c r="D86" s="27">
        <v>1</v>
      </c>
      <c r="E86">
        <f>SUM(Tabla311[[#This Row],[Home]:[Muller]])</f>
        <v>1</v>
      </c>
    </row>
    <row r="87" spans="1:5" x14ac:dyDescent="0.25">
      <c r="A87" s="27" t="s">
        <v>231</v>
      </c>
      <c r="B87" s="27" t="s">
        <v>88</v>
      </c>
      <c r="C87" s="27">
        <v>1</v>
      </c>
      <c r="D87" s="27"/>
      <c r="E87">
        <f>SUM(Tabla311[[#This Row],[Home]:[Muller]])</f>
        <v>1</v>
      </c>
    </row>
    <row r="88" spans="1:5" x14ac:dyDescent="0.25">
      <c r="A88" s="27" t="s">
        <v>222</v>
      </c>
      <c r="B88" s="27" t="s">
        <v>136</v>
      </c>
      <c r="C88" s="27">
        <v>1</v>
      </c>
      <c r="D88" s="27"/>
      <c r="E88">
        <f>SUM(Tabla311[[#This Row],[Home]:[Muller]])</f>
        <v>1</v>
      </c>
    </row>
    <row r="89" spans="1:5" x14ac:dyDescent="0.25">
      <c r="A89" s="27" t="s">
        <v>222</v>
      </c>
      <c r="B89" s="27" t="s">
        <v>130</v>
      </c>
      <c r="C89" s="27">
        <v>1</v>
      </c>
      <c r="D89" s="27"/>
      <c r="E89">
        <f>SUM(Tabla311[[#This Row],[Home]:[Muller]])</f>
        <v>1</v>
      </c>
    </row>
    <row r="90" spans="1:5" x14ac:dyDescent="0.25">
      <c r="A90" s="27" t="s">
        <v>222</v>
      </c>
      <c r="B90" s="27" t="s">
        <v>94</v>
      </c>
      <c r="C90" s="27">
        <v>1</v>
      </c>
      <c r="D90" s="27">
        <v>1</v>
      </c>
      <c r="E90">
        <f>SUM(Tabla311[[#This Row],[Home]:[Muller]])</f>
        <v>2</v>
      </c>
    </row>
    <row r="91" spans="1:5" x14ac:dyDescent="0.25">
      <c r="A91" s="27" t="s">
        <v>222</v>
      </c>
      <c r="B91" s="27" t="s">
        <v>95</v>
      </c>
      <c r="C91" s="27"/>
      <c r="D91" s="27">
        <v>1</v>
      </c>
      <c r="E91">
        <f>SUM(Tabla311[[#This Row],[Home]:[Muller]])</f>
        <v>1</v>
      </c>
    </row>
    <row r="92" spans="1:5" x14ac:dyDescent="0.25">
      <c r="A92" s="27" t="s">
        <v>222</v>
      </c>
      <c r="B92" s="27" t="s">
        <v>88</v>
      </c>
      <c r="C92" s="27"/>
      <c r="D92" s="27">
        <v>2</v>
      </c>
      <c r="E92">
        <f>SUM(Tabla311[[#This Row],[Home]:[Muller]])</f>
        <v>2</v>
      </c>
    </row>
    <row r="93" spans="1:5" x14ac:dyDescent="0.25">
      <c r="A93" s="27" t="s">
        <v>222</v>
      </c>
      <c r="B93" s="27" t="s">
        <v>97</v>
      </c>
      <c r="C93" s="27">
        <v>1</v>
      </c>
      <c r="D93" s="27"/>
      <c r="E93">
        <f>SUM(Tabla311[[#This Row],[Home]:[Muller]])</f>
        <v>1</v>
      </c>
    </row>
    <row r="94" spans="1:5" x14ac:dyDescent="0.25">
      <c r="A94" s="27" t="s">
        <v>222</v>
      </c>
      <c r="B94" s="27" t="s">
        <v>92</v>
      </c>
      <c r="C94" s="27">
        <v>1</v>
      </c>
      <c r="D94" s="27"/>
      <c r="E94">
        <f>SUM(Tabla311[[#This Row],[Home]:[Muller]])</f>
        <v>1</v>
      </c>
    </row>
    <row r="95" spans="1:5" x14ac:dyDescent="0.25">
      <c r="A95" s="27" t="s">
        <v>222</v>
      </c>
      <c r="B95" s="27" t="s">
        <v>109</v>
      </c>
      <c r="C95" s="27">
        <v>1</v>
      </c>
      <c r="D95" s="27"/>
      <c r="E95">
        <f>SUM(Tabla311[[#This Row],[Home]:[Muller]])</f>
        <v>1</v>
      </c>
    </row>
    <row r="96" spans="1:5" x14ac:dyDescent="0.25">
      <c r="A96" s="27" t="s">
        <v>222</v>
      </c>
      <c r="B96" s="27" t="s">
        <v>100</v>
      </c>
      <c r="C96" s="27">
        <v>2</v>
      </c>
      <c r="D96" s="27">
        <v>1</v>
      </c>
      <c r="E96">
        <f>SUM(Tabla311[[#This Row],[Home]:[Muller]])</f>
        <v>3</v>
      </c>
    </row>
    <row r="97" spans="1:5" x14ac:dyDescent="0.25">
      <c r="A97" s="27" t="s">
        <v>12</v>
      </c>
      <c r="B97" s="27"/>
      <c r="C97" s="27">
        <f>SUBTOTAL(109,C11:C96)</f>
        <v>61</v>
      </c>
      <c r="D97" s="27">
        <f>SUBTOTAL(109,D11:D96)</f>
        <v>85</v>
      </c>
      <c r="E97" s="27">
        <f>SUM(Tabla311[[#This Row],[Home]:[Muller]])</f>
        <v>146</v>
      </c>
    </row>
  </sheetData>
  <mergeCells count="1">
    <mergeCell ref="H1:K1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workbookViewId="0">
      <selection activeCell="M30" sqref="M30"/>
    </sheetView>
  </sheetViews>
  <sheetFormatPr baseColWidth="10" defaultRowHeight="15" x14ac:dyDescent="0.25"/>
  <cols>
    <col min="1" max="1" width="44.85546875" bestFit="1" customWidth="1"/>
    <col min="2" max="2" width="12.140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30" t="s">
        <v>0</v>
      </c>
      <c r="H1" s="30"/>
      <c r="I1" s="30"/>
      <c r="J1" s="30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50</v>
      </c>
    </row>
    <row r="6" spans="1:10" x14ac:dyDescent="0.25">
      <c r="A6" t="s">
        <v>4</v>
      </c>
    </row>
    <row r="7" spans="1:10" x14ac:dyDescent="0.25">
      <c r="A7" t="s">
        <v>5</v>
      </c>
    </row>
    <row r="9" spans="1:10" ht="15.75" thickBot="1" x14ac:dyDescent="0.3"/>
    <row r="10" spans="1:10" ht="15.75" thickBot="1" x14ac:dyDescent="0.3">
      <c r="A10" s="35" t="s">
        <v>6</v>
      </c>
      <c r="B10" s="36"/>
      <c r="C10" s="36"/>
      <c r="D10" s="36"/>
      <c r="E10" s="37"/>
      <c r="G10" s="35" t="s">
        <v>7</v>
      </c>
      <c r="H10" s="36"/>
      <c r="I10" s="36"/>
      <c r="J10" s="37"/>
    </row>
    <row r="11" spans="1:10" x14ac:dyDescent="0.25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G11" s="7"/>
      <c r="H11" s="7" t="s">
        <v>10</v>
      </c>
      <c r="I11" s="7" t="s">
        <v>11</v>
      </c>
      <c r="J11" s="7" t="s">
        <v>12</v>
      </c>
    </row>
    <row r="12" spans="1:10" x14ac:dyDescent="0.25">
      <c r="A12" t="s">
        <v>49</v>
      </c>
      <c r="B12" t="s">
        <v>15</v>
      </c>
      <c r="D12">
        <v>1</v>
      </c>
      <c r="E12">
        <v>1</v>
      </c>
      <c r="G12" s="8" t="s">
        <v>40</v>
      </c>
      <c r="H12" s="8">
        <v>1</v>
      </c>
      <c r="I12" s="8">
        <v>2</v>
      </c>
      <c r="J12" s="8">
        <v>3</v>
      </c>
    </row>
    <row r="13" spans="1:10" x14ac:dyDescent="0.25">
      <c r="A13" s="31" t="s">
        <v>13</v>
      </c>
      <c r="B13" s="8" t="s">
        <v>14</v>
      </c>
      <c r="C13" s="8"/>
      <c r="D13" s="8">
        <v>1</v>
      </c>
      <c r="E13" s="8">
        <v>1</v>
      </c>
      <c r="G13" s="8" t="s">
        <v>41</v>
      </c>
      <c r="H13" s="8">
        <v>1</v>
      </c>
      <c r="I13" s="8"/>
      <c r="J13" s="8">
        <v>1</v>
      </c>
    </row>
    <row r="14" spans="1:10" x14ac:dyDescent="0.25">
      <c r="A14" s="31"/>
      <c r="B14" s="8" t="s">
        <v>46</v>
      </c>
      <c r="C14" s="8">
        <v>1</v>
      </c>
      <c r="D14" s="8"/>
      <c r="E14" s="8">
        <v>1</v>
      </c>
      <c r="G14" s="8" t="s">
        <v>15</v>
      </c>
      <c r="H14" s="8">
        <v>1</v>
      </c>
      <c r="I14" s="8">
        <v>3</v>
      </c>
      <c r="J14" s="8">
        <v>4</v>
      </c>
    </row>
    <row r="15" spans="1:10" x14ac:dyDescent="0.25">
      <c r="A15" s="8" t="s">
        <v>16</v>
      </c>
      <c r="B15" s="8" t="s">
        <v>40</v>
      </c>
      <c r="C15" s="8"/>
      <c r="D15" s="8">
        <v>2</v>
      </c>
      <c r="E15" s="8">
        <v>2</v>
      </c>
      <c r="G15" s="8" t="s">
        <v>18</v>
      </c>
      <c r="H15" s="8">
        <v>1</v>
      </c>
      <c r="I15" s="8"/>
      <c r="J15" s="8">
        <v>1</v>
      </c>
    </row>
    <row r="16" spans="1:10" x14ac:dyDescent="0.25">
      <c r="A16" s="31" t="s">
        <v>20</v>
      </c>
      <c r="B16" s="8" t="s">
        <v>40</v>
      </c>
      <c r="C16" s="8">
        <v>1</v>
      </c>
      <c r="D16" s="8"/>
      <c r="E16" s="8">
        <v>1</v>
      </c>
      <c r="G16" s="8" t="s">
        <v>48</v>
      </c>
      <c r="H16" s="8"/>
      <c r="I16" s="8">
        <v>1</v>
      </c>
      <c r="J16" s="8">
        <v>1</v>
      </c>
    </row>
    <row r="17" spans="1:10" x14ac:dyDescent="0.25">
      <c r="A17" s="31"/>
      <c r="B17" s="8" t="s">
        <v>22</v>
      </c>
      <c r="C17" s="8">
        <v>2</v>
      </c>
      <c r="D17" s="8"/>
      <c r="E17" s="8">
        <v>2</v>
      </c>
      <c r="G17" s="8" t="s">
        <v>14</v>
      </c>
      <c r="H17" s="8"/>
      <c r="I17" s="8">
        <v>1</v>
      </c>
      <c r="J17" s="8">
        <v>1</v>
      </c>
    </row>
    <row r="18" spans="1:10" x14ac:dyDescent="0.25">
      <c r="A18" s="31"/>
      <c r="B18" s="8" t="s">
        <v>42</v>
      </c>
      <c r="C18" s="8"/>
      <c r="D18" s="8">
        <v>2</v>
      </c>
      <c r="E18" s="8">
        <v>2</v>
      </c>
      <c r="G18" s="8" t="s">
        <v>23</v>
      </c>
      <c r="H18" s="8">
        <v>1</v>
      </c>
      <c r="I18" s="8"/>
      <c r="J18" s="8">
        <v>1</v>
      </c>
    </row>
    <row r="19" spans="1:10" x14ac:dyDescent="0.25">
      <c r="A19" s="31" t="s">
        <v>24</v>
      </c>
      <c r="B19" s="8" t="s">
        <v>15</v>
      </c>
      <c r="C19" s="8">
        <v>1</v>
      </c>
      <c r="D19" s="8"/>
      <c r="E19" s="8">
        <v>1</v>
      </c>
      <c r="G19" s="8" t="s">
        <v>39</v>
      </c>
      <c r="H19" s="8">
        <v>1</v>
      </c>
      <c r="I19" s="8">
        <v>3</v>
      </c>
      <c r="J19" s="8">
        <v>4</v>
      </c>
    </row>
    <row r="20" spans="1:10" x14ac:dyDescent="0.25">
      <c r="A20" s="31"/>
      <c r="B20" s="8" t="s">
        <v>39</v>
      </c>
      <c r="C20" s="8">
        <v>1</v>
      </c>
      <c r="D20" s="8">
        <v>2</v>
      </c>
      <c r="E20" s="8">
        <v>3</v>
      </c>
      <c r="G20" s="8" t="s">
        <v>25</v>
      </c>
      <c r="H20" s="8">
        <v>1</v>
      </c>
      <c r="I20" s="8">
        <v>1</v>
      </c>
      <c r="J20" s="8">
        <v>2</v>
      </c>
    </row>
    <row r="21" spans="1:10" x14ac:dyDescent="0.25">
      <c r="A21" s="31"/>
      <c r="B21" s="8" t="s">
        <v>25</v>
      </c>
      <c r="C21" s="8"/>
      <c r="D21" s="8">
        <v>1</v>
      </c>
      <c r="E21" s="8">
        <v>1</v>
      </c>
      <c r="G21" s="8" t="s">
        <v>46</v>
      </c>
      <c r="H21" s="8">
        <v>1</v>
      </c>
      <c r="I21" s="8"/>
      <c r="J21" s="8">
        <v>1</v>
      </c>
    </row>
    <row r="22" spans="1:10" x14ac:dyDescent="0.25">
      <c r="A22" s="31"/>
      <c r="B22" s="8" t="s">
        <v>22</v>
      </c>
      <c r="C22" s="8"/>
      <c r="D22" s="8">
        <v>1</v>
      </c>
      <c r="E22" s="8">
        <v>1</v>
      </c>
      <c r="G22" s="8" t="s">
        <v>28</v>
      </c>
      <c r="H22" s="8">
        <v>1</v>
      </c>
      <c r="I22" s="8"/>
      <c r="J22" s="8">
        <v>1</v>
      </c>
    </row>
    <row r="23" spans="1:10" x14ac:dyDescent="0.25">
      <c r="A23" s="31"/>
      <c r="B23" s="8" t="s">
        <v>42</v>
      </c>
      <c r="C23" s="8"/>
      <c r="D23" s="8">
        <v>2</v>
      </c>
      <c r="E23" s="8">
        <v>2</v>
      </c>
      <c r="G23" s="8" t="s">
        <v>22</v>
      </c>
      <c r="H23" s="8">
        <v>3</v>
      </c>
      <c r="I23" s="8">
        <v>2</v>
      </c>
      <c r="J23" s="8">
        <v>5</v>
      </c>
    </row>
    <row r="24" spans="1:10" x14ac:dyDescent="0.25">
      <c r="A24" s="31" t="s">
        <v>26</v>
      </c>
      <c r="B24" s="8" t="s">
        <v>41</v>
      </c>
      <c r="C24" s="8">
        <v>1</v>
      </c>
      <c r="D24" s="8"/>
      <c r="E24" s="8">
        <v>1</v>
      </c>
      <c r="G24" s="8" t="s">
        <v>42</v>
      </c>
      <c r="H24" s="8"/>
      <c r="I24" s="8">
        <v>4</v>
      </c>
      <c r="J24" s="8">
        <v>4</v>
      </c>
    </row>
    <row r="25" spans="1:10" x14ac:dyDescent="0.25">
      <c r="A25" s="31"/>
      <c r="B25" s="8" t="s">
        <v>15</v>
      </c>
      <c r="C25" s="8"/>
      <c r="D25" s="8">
        <v>1</v>
      </c>
      <c r="E25" s="8">
        <v>1</v>
      </c>
      <c r="G25" s="9" t="s">
        <v>12</v>
      </c>
      <c r="H25" s="10">
        <v>12</v>
      </c>
      <c r="I25" s="10">
        <v>17</v>
      </c>
      <c r="J25" s="10">
        <v>29</v>
      </c>
    </row>
    <row r="26" spans="1:10" x14ac:dyDescent="0.25">
      <c r="A26" s="31"/>
      <c r="B26" s="8" t="s">
        <v>48</v>
      </c>
      <c r="C26" s="8"/>
      <c r="D26" s="8">
        <v>1</v>
      </c>
      <c r="E26" s="8">
        <v>1</v>
      </c>
    </row>
    <row r="27" spans="1:10" x14ac:dyDescent="0.25">
      <c r="A27" s="31"/>
      <c r="B27" s="8" t="s">
        <v>22</v>
      </c>
      <c r="C27" s="8"/>
      <c r="D27" s="8">
        <v>1</v>
      </c>
      <c r="E27" s="8">
        <v>1</v>
      </c>
    </row>
    <row r="28" spans="1:10" x14ac:dyDescent="0.25">
      <c r="A28" s="31" t="s">
        <v>29</v>
      </c>
      <c r="B28" s="8" t="s">
        <v>18</v>
      </c>
      <c r="C28" s="8">
        <v>1</v>
      </c>
      <c r="D28" s="8"/>
      <c r="E28" s="8">
        <v>1</v>
      </c>
    </row>
    <row r="29" spans="1:10" x14ac:dyDescent="0.25">
      <c r="A29" s="31"/>
      <c r="B29" s="8" t="s">
        <v>23</v>
      </c>
      <c r="C29" s="8">
        <v>1</v>
      </c>
      <c r="D29" s="8"/>
      <c r="E29" s="8">
        <v>1</v>
      </c>
    </row>
    <row r="30" spans="1:10" x14ac:dyDescent="0.25">
      <c r="A30" s="31"/>
      <c r="B30" s="8" t="s">
        <v>28</v>
      </c>
      <c r="C30" s="8">
        <v>1</v>
      </c>
      <c r="D30" s="8"/>
      <c r="E30" s="8">
        <v>1</v>
      </c>
    </row>
    <row r="31" spans="1:10" x14ac:dyDescent="0.25">
      <c r="A31" s="31" t="s">
        <v>30</v>
      </c>
      <c r="B31" s="8" t="s">
        <v>15</v>
      </c>
      <c r="C31" s="8"/>
      <c r="D31" s="8">
        <v>1</v>
      </c>
      <c r="E31" s="8">
        <v>1</v>
      </c>
    </row>
    <row r="32" spans="1:10" x14ac:dyDescent="0.25">
      <c r="A32" s="31"/>
      <c r="B32" s="8" t="s">
        <v>25</v>
      </c>
      <c r="C32" s="8">
        <v>1</v>
      </c>
      <c r="D32" s="8"/>
      <c r="E32" s="8">
        <v>1</v>
      </c>
    </row>
    <row r="33" spans="1:5" x14ac:dyDescent="0.25">
      <c r="A33" s="31"/>
      <c r="B33" s="8" t="s">
        <v>22</v>
      </c>
      <c r="C33" s="8">
        <v>1</v>
      </c>
      <c r="D33" s="8"/>
      <c r="E33" s="8">
        <v>1</v>
      </c>
    </row>
    <row r="34" spans="1:5" x14ac:dyDescent="0.25">
      <c r="A34" s="8" t="s">
        <v>32</v>
      </c>
      <c r="B34" s="8" t="s">
        <v>39</v>
      </c>
      <c r="C34" s="8"/>
      <c r="D34" s="8">
        <v>1</v>
      </c>
      <c r="E34" s="8">
        <v>1</v>
      </c>
    </row>
    <row r="35" spans="1:5" ht="15.75" thickBot="1" x14ac:dyDescent="0.3">
      <c r="A35" s="11" t="s">
        <v>12</v>
      </c>
      <c r="B35" s="11"/>
      <c r="C35" s="11">
        <v>12</v>
      </c>
      <c r="D35" s="11">
        <v>17</v>
      </c>
      <c r="E35" s="11">
        <v>29</v>
      </c>
    </row>
    <row r="36" spans="1:5" ht="15.75" thickTop="1" x14ac:dyDescent="0.25"/>
  </sheetData>
  <mergeCells count="9">
    <mergeCell ref="A28:A30"/>
    <mergeCell ref="A31:A33"/>
    <mergeCell ref="A10:E10"/>
    <mergeCell ref="G10:J10"/>
    <mergeCell ref="G1:J1"/>
    <mergeCell ref="A13:A14"/>
    <mergeCell ref="A16:A18"/>
    <mergeCell ref="A19:A23"/>
    <mergeCell ref="A24:A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"/>
  <sheetViews>
    <sheetView workbookViewId="0">
      <selection activeCell="L25" sqref="L25"/>
    </sheetView>
  </sheetViews>
  <sheetFormatPr baseColWidth="10" defaultRowHeight="15" x14ac:dyDescent="0.25"/>
  <cols>
    <col min="1" max="1" width="44.85546875" bestFit="1" customWidth="1"/>
    <col min="2" max="2" width="12.140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30" t="s">
        <v>0</v>
      </c>
      <c r="H1" s="30"/>
      <c r="I1" s="30"/>
      <c r="J1" s="30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3</v>
      </c>
    </row>
    <row r="6" spans="1:10" x14ac:dyDescent="0.25">
      <c r="A6" t="s">
        <v>4</v>
      </c>
    </row>
    <row r="7" spans="1:10" x14ac:dyDescent="0.25">
      <c r="A7" t="s">
        <v>5</v>
      </c>
    </row>
    <row r="10" spans="1:10" ht="15.75" thickBot="1" x14ac:dyDescent="0.3"/>
    <row r="11" spans="1:10" ht="15.75" thickBot="1" x14ac:dyDescent="0.3">
      <c r="A11" s="35" t="s">
        <v>6</v>
      </c>
      <c r="B11" s="36"/>
      <c r="C11" s="36"/>
      <c r="D11" s="36"/>
      <c r="E11" s="37"/>
      <c r="G11" s="35" t="s">
        <v>7</v>
      </c>
      <c r="H11" s="36"/>
      <c r="I11" s="36"/>
      <c r="J11" s="37"/>
    </row>
    <row r="12" spans="1:10" x14ac:dyDescent="0.25">
      <c r="A12" s="6" t="s">
        <v>8</v>
      </c>
      <c r="B12" s="6" t="s">
        <v>9</v>
      </c>
      <c r="C12" s="6" t="s">
        <v>10</v>
      </c>
      <c r="D12" s="6" t="s">
        <v>11</v>
      </c>
      <c r="E12" s="6" t="s">
        <v>12</v>
      </c>
      <c r="G12" s="7"/>
      <c r="H12" s="7" t="s">
        <v>10</v>
      </c>
      <c r="I12" s="7" t="s">
        <v>11</v>
      </c>
      <c r="J12" s="7" t="s">
        <v>12</v>
      </c>
    </row>
    <row r="13" spans="1:10" x14ac:dyDescent="0.25">
      <c r="A13" s="8" t="s">
        <v>13</v>
      </c>
      <c r="B13" s="8" t="s">
        <v>14</v>
      </c>
      <c r="C13" s="8"/>
      <c r="D13" s="8">
        <v>1</v>
      </c>
      <c r="E13" s="8">
        <v>1</v>
      </c>
      <c r="G13" s="8" t="s">
        <v>15</v>
      </c>
      <c r="H13" s="8">
        <v>1</v>
      </c>
      <c r="I13" s="8">
        <v>1</v>
      </c>
      <c r="J13" s="8">
        <v>2</v>
      </c>
    </row>
    <row r="14" spans="1:10" x14ac:dyDescent="0.25">
      <c r="A14" s="31" t="s">
        <v>16</v>
      </c>
      <c r="B14" s="8" t="s">
        <v>17</v>
      </c>
      <c r="C14" s="8">
        <v>1</v>
      </c>
      <c r="D14" s="8"/>
      <c r="E14" s="8">
        <v>1</v>
      </c>
      <c r="G14" s="8" t="s">
        <v>18</v>
      </c>
      <c r="H14" s="8">
        <v>1</v>
      </c>
      <c r="I14" s="8"/>
      <c r="J14" s="8">
        <v>1</v>
      </c>
    </row>
    <row r="15" spans="1:10" x14ac:dyDescent="0.25">
      <c r="A15" s="31"/>
      <c r="B15" s="8" t="s">
        <v>19</v>
      </c>
      <c r="C15" s="8"/>
      <c r="D15" s="8">
        <v>2</v>
      </c>
      <c r="E15" s="8">
        <v>2</v>
      </c>
      <c r="G15" s="8" t="s">
        <v>14</v>
      </c>
      <c r="H15" s="8"/>
      <c r="I15" s="8">
        <v>2</v>
      </c>
      <c r="J15" s="8">
        <v>2</v>
      </c>
    </row>
    <row r="16" spans="1:10" x14ac:dyDescent="0.25">
      <c r="A16" s="31" t="s">
        <v>20</v>
      </c>
      <c r="B16" s="8" t="s">
        <v>14</v>
      </c>
      <c r="C16" s="8"/>
      <c r="D16" s="8">
        <v>1</v>
      </c>
      <c r="E16" s="8">
        <v>1</v>
      </c>
      <c r="G16" s="8" t="s">
        <v>21</v>
      </c>
      <c r="H16" s="8">
        <v>1</v>
      </c>
      <c r="I16" s="8"/>
      <c r="J16" s="8">
        <v>1</v>
      </c>
    </row>
    <row r="17" spans="1:10" x14ac:dyDescent="0.25">
      <c r="A17" s="31"/>
      <c r="B17" s="8" t="s">
        <v>22</v>
      </c>
      <c r="C17" s="8">
        <v>1</v>
      </c>
      <c r="D17" s="8"/>
      <c r="E17" s="8">
        <v>1</v>
      </c>
      <c r="G17" s="8" t="s">
        <v>23</v>
      </c>
      <c r="H17" s="8">
        <v>1</v>
      </c>
      <c r="I17" s="8"/>
      <c r="J17" s="8">
        <v>1</v>
      </c>
    </row>
    <row r="18" spans="1:10" x14ac:dyDescent="0.25">
      <c r="A18" s="8" t="s">
        <v>24</v>
      </c>
      <c r="B18" s="8" t="s">
        <v>15</v>
      </c>
      <c r="C18" s="8">
        <v>1</v>
      </c>
      <c r="D18" s="8"/>
      <c r="E18" s="8">
        <v>1</v>
      </c>
      <c r="G18" s="8" t="s">
        <v>25</v>
      </c>
      <c r="H18" s="8">
        <v>1</v>
      </c>
      <c r="I18" s="8"/>
      <c r="J18" s="8">
        <v>1</v>
      </c>
    </row>
    <row r="19" spans="1:10" x14ac:dyDescent="0.25">
      <c r="A19" s="8" t="s">
        <v>26</v>
      </c>
      <c r="B19" s="8" t="s">
        <v>27</v>
      </c>
      <c r="C19" s="8"/>
      <c r="D19" s="8">
        <v>1</v>
      </c>
      <c r="E19" s="8">
        <v>1</v>
      </c>
      <c r="G19" s="8" t="s">
        <v>28</v>
      </c>
      <c r="H19" s="8"/>
      <c r="I19" s="8">
        <v>1</v>
      </c>
      <c r="J19" s="8">
        <v>1</v>
      </c>
    </row>
    <row r="20" spans="1:10" x14ac:dyDescent="0.25">
      <c r="A20" s="31" t="s">
        <v>29</v>
      </c>
      <c r="B20" s="8" t="s">
        <v>18</v>
      </c>
      <c r="C20" s="8">
        <v>1</v>
      </c>
      <c r="D20" s="8"/>
      <c r="E20" s="8">
        <v>1</v>
      </c>
      <c r="G20" s="8" t="s">
        <v>22</v>
      </c>
      <c r="H20" s="8">
        <v>1</v>
      </c>
      <c r="I20" s="8">
        <v>1</v>
      </c>
      <c r="J20" s="8">
        <v>2</v>
      </c>
    </row>
    <row r="21" spans="1:10" x14ac:dyDescent="0.25">
      <c r="A21" s="31"/>
      <c r="B21" s="8" t="s">
        <v>23</v>
      </c>
      <c r="C21" s="8">
        <v>1</v>
      </c>
      <c r="D21" s="8"/>
      <c r="E21" s="8">
        <v>1</v>
      </c>
      <c r="G21" s="8" t="s">
        <v>17</v>
      </c>
      <c r="H21" s="8">
        <v>1</v>
      </c>
      <c r="I21" s="8">
        <v>1</v>
      </c>
      <c r="J21" s="8">
        <v>2</v>
      </c>
    </row>
    <row r="22" spans="1:10" x14ac:dyDescent="0.25">
      <c r="A22" s="31"/>
      <c r="B22" s="8" t="s">
        <v>28</v>
      </c>
      <c r="C22" s="8"/>
      <c r="D22" s="8">
        <v>1</v>
      </c>
      <c r="E22" s="8">
        <v>1</v>
      </c>
      <c r="G22" s="8" t="s">
        <v>27</v>
      </c>
      <c r="H22" s="8"/>
      <c r="I22" s="8">
        <v>1</v>
      </c>
      <c r="J22" s="8">
        <v>1</v>
      </c>
    </row>
    <row r="23" spans="1:10" x14ac:dyDescent="0.25">
      <c r="A23" s="31"/>
      <c r="B23" s="8" t="s">
        <v>17</v>
      </c>
      <c r="C23" s="8"/>
      <c r="D23" s="8">
        <v>1</v>
      </c>
      <c r="E23" s="8">
        <v>1</v>
      </c>
      <c r="G23" s="8" t="s">
        <v>19</v>
      </c>
      <c r="H23" s="8"/>
      <c r="I23" s="8">
        <v>2</v>
      </c>
      <c r="J23" s="8">
        <v>2</v>
      </c>
    </row>
    <row r="24" spans="1:10" x14ac:dyDescent="0.25">
      <c r="A24" s="31" t="s">
        <v>30</v>
      </c>
      <c r="B24" s="8" t="s">
        <v>25</v>
      </c>
      <c r="C24" s="8">
        <v>1</v>
      </c>
      <c r="D24" s="8"/>
      <c r="E24" s="8">
        <v>1</v>
      </c>
      <c r="G24" s="9" t="s">
        <v>12</v>
      </c>
      <c r="H24" s="10">
        <v>7</v>
      </c>
      <c r="I24" s="10">
        <v>9</v>
      </c>
      <c r="J24" s="10">
        <v>16</v>
      </c>
    </row>
    <row r="25" spans="1:10" x14ac:dyDescent="0.25">
      <c r="A25" s="31"/>
      <c r="B25" s="8" t="s">
        <v>22</v>
      </c>
      <c r="C25" s="8"/>
      <c r="D25" s="8">
        <v>1</v>
      </c>
      <c r="E25" s="8">
        <v>1</v>
      </c>
    </row>
    <row r="26" spans="1:10" x14ac:dyDescent="0.25">
      <c r="A26" s="8" t="s">
        <v>31</v>
      </c>
      <c r="B26" s="8" t="s">
        <v>21</v>
      </c>
      <c r="C26" s="8">
        <v>1</v>
      </c>
      <c r="D26" s="8"/>
      <c r="E26" s="8">
        <v>1</v>
      </c>
    </row>
    <row r="27" spans="1:10" x14ac:dyDescent="0.25">
      <c r="A27" s="8" t="s">
        <v>32</v>
      </c>
      <c r="B27" s="8" t="s">
        <v>15</v>
      </c>
      <c r="C27" s="8"/>
      <c r="D27" s="8">
        <v>1</v>
      </c>
      <c r="E27" s="8">
        <v>1</v>
      </c>
    </row>
    <row r="28" spans="1:10" ht="15.75" thickBot="1" x14ac:dyDescent="0.3">
      <c r="A28" s="11" t="s">
        <v>12</v>
      </c>
      <c r="B28" s="11"/>
      <c r="C28" s="11">
        <v>7</v>
      </c>
      <c r="D28" s="11">
        <v>9</v>
      </c>
      <c r="E28" s="11">
        <v>16</v>
      </c>
    </row>
    <row r="29" spans="1:10" ht="15.75" thickTop="1" x14ac:dyDescent="0.25"/>
  </sheetData>
  <mergeCells count="7">
    <mergeCell ref="A24:A25"/>
    <mergeCell ref="G1:J1"/>
    <mergeCell ref="A11:E11"/>
    <mergeCell ref="G11:J11"/>
    <mergeCell ref="A14:A15"/>
    <mergeCell ref="A16:A17"/>
    <mergeCell ref="A20:A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5ADAE-9262-40CA-8656-6996310CF29A}">
  <dimension ref="A1:K76"/>
  <sheetViews>
    <sheetView workbookViewId="0">
      <selection activeCell="H45" sqref="H45:K45"/>
    </sheetView>
  </sheetViews>
  <sheetFormatPr baseColWidth="10" defaultRowHeight="15" x14ac:dyDescent="0.25"/>
  <cols>
    <col min="1" max="1" width="45" style="27" customWidth="1"/>
    <col min="2" max="2" width="26.85546875" style="27" customWidth="1"/>
    <col min="3" max="7" width="11.42578125" style="27"/>
    <col min="8" max="8" width="26.85546875" style="27" customWidth="1"/>
    <col min="9" max="11" width="11.42578125" style="27"/>
    <col min="12" max="12" width="27" style="27" customWidth="1"/>
    <col min="13" max="16384" width="11.42578125" style="27"/>
  </cols>
  <sheetData>
    <row r="1" spans="1:11" ht="61.5" customHeight="1" thickBot="1" x14ac:dyDescent="0.3">
      <c r="A1" s="22"/>
      <c r="B1" s="22"/>
      <c r="C1" s="23"/>
      <c r="D1" s="24"/>
      <c r="E1" s="25"/>
      <c r="F1" s="26"/>
      <c r="G1" s="24"/>
      <c r="H1" s="29" t="s">
        <v>0</v>
      </c>
      <c r="I1" s="29"/>
      <c r="J1" s="29"/>
      <c r="K1" s="29"/>
    </row>
    <row r="3" spans="1:11" x14ac:dyDescent="0.25">
      <c r="A3" s="27" t="s">
        <v>1</v>
      </c>
    </row>
    <row r="4" spans="1:11" x14ac:dyDescent="0.25">
      <c r="A4" s="27" t="s">
        <v>2</v>
      </c>
    </row>
    <row r="5" spans="1:11" x14ac:dyDescent="0.25">
      <c r="A5" s="27" t="s">
        <v>196</v>
      </c>
    </row>
    <row r="6" spans="1:11" x14ac:dyDescent="0.25">
      <c r="A6" s="27" t="s">
        <v>166</v>
      </c>
    </row>
    <row r="7" spans="1:11" x14ac:dyDescent="0.25">
      <c r="A7" s="28" t="s">
        <v>197</v>
      </c>
      <c r="B7" s="28"/>
    </row>
    <row r="10" spans="1:11" x14ac:dyDescent="0.25">
      <c r="A10" s="27" t="s">
        <v>146</v>
      </c>
      <c r="B10" s="27" t="s">
        <v>147</v>
      </c>
      <c r="C10" s="27" t="s">
        <v>126</v>
      </c>
      <c r="D10" s="27" t="s">
        <v>127</v>
      </c>
      <c r="E10" s="27" t="s">
        <v>12</v>
      </c>
      <c r="H10" s="27" t="s">
        <v>147</v>
      </c>
      <c r="I10" s="27" t="s">
        <v>126</v>
      </c>
      <c r="J10" s="27" t="s">
        <v>127</v>
      </c>
      <c r="K10" s="27" t="s">
        <v>12</v>
      </c>
    </row>
    <row r="11" spans="1:11" x14ac:dyDescent="0.25">
      <c r="A11" s="27" t="s">
        <v>198</v>
      </c>
      <c r="B11" s="27" t="s">
        <v>94</v>
      </c>
      <c r="C11" s="27">
        <v>1</v>
      </c>
      <c r="D11" s="27">
        <v>1</v>
      </c>
      <c r="E11" s="27">
        <f>SUM(Tabla49[[#This Row],[Home]:[Muller]])</f>
        <v>2</v>
      </c>
      <c r="H11" s="27" t="s">
        <v>136</v>
      </c>
      <c r="I11" s="27">
        <v>1</v>
      </c>
      <c r="K11" s="27">
        <f>SUM(Tabla510[[#This Row],[Home]:[Muller]])</f>
        <v>1</v>
      </c>
    </row>
    <row r="12" spans="1:11" x14ac:dyDescent="0.25">
      <c r="A12" s="27" t="s">
        <v>198</v>
      </c>
      <c r="B12" s="27" t="s">
        <v>199</v>
      </c>
      <c r="C12" s="27">
        <v>1</v>
      </c>
      <c r="E12" s="27">
        <f>SUM(Tabla49[[#This Row],[Home]:[Muller]])</f>
        <v>1</v>
      </c>
      <c r="H12" s="27" t="s">
        <v>130</v>
      </c>
      <c r="I12" s="27">
        <v>3</v>
      </c>
      <c r="J12" s="27">
        <v>2</v>
      </c>
      <c r="K12" s="27">
        <f>SUM(Tabla510[[#This Row],[Home]:[Muller]])</f>
        <v>5</v>
      </c>
    </row>
    <row r="13" spans="1:11" x14ac:dyDescent="0.25">
      <c r="A13" s="27" t="s">
        <v>198</v>
      </c>
      <c r="B13" s="27" t="s">
        <v>200</v>
      </c>
      <c r="D13" s="27">
        <v>3</v>
      </c>
      <c r="E13" s="27">
        <f>SUM(Tabla49[[#This Row],[Home]:[Muller]])</f>
        <v>3</v>
      </c>
      <c r="H13" s="27" t="s">
        <v>173</v>
      </c>
      <c r="I13" s="27">
        <v>1</v>
      </c>
      <c r="J13" s="27">
        <v>2</v>
      </c>
      <c r="K13" s="27">
        <f>SUM(Tabla510[[#This Row],[Home]:[Muller]])</f>
        <v>3</v>
      </c>
    </row>
    <row r="14" spans="1:11" x14ac:dyDescent="0.25">
      <c r="A14" s="27" t="s">
        <v>198</v>
      </c>
      <c r="B14" s="27" t="s">
        <v>92</v>
      </c>
      <c r="D14" s="27">
        <v>1</v>
      </c>
      <c r="E14" s="27">
        <f>SUM(Tabla49[[#This Row],[Home]:[Muller]])</f>
        <v>1</v>
      </c>
      <c r="H14" s="27" t="s">
        <v>133</v>
      </c>
      <c r="I14" s="27">
        <v>1</v>
      </c>
      <c r="J14" s="27">
        <v>1</v>
      </c>
      <c r="K14" s="27">
        <f>SUM(Tabla510[[#This Row],[Home]:[Muller]])</f>
        <v>2</v>
      </c>
    </row>
    <row r="15" spans="1:11" x14ac:dyDescent="0.25">
      <c r="A15" s="27" t="s">
        <v>198</v>
      </c>
      <c r="B15" s="27" t="s">
        <v>91</v>
      </c>
      <c r="C15" s="27">
        <v>1</v>
      </c>
      <c r="E15" s="27">
        <f>SUM(Tabla49[[#This Row],[Home]:[Muller]])</f>
        <v>1</v>
      </c>
      <c r="H15" s="27" t="s">
        <v>86</v>
      </c>
      <c r="I15" s="27">
        <v>1</v>
      </c>
      <c r="K15" s="27">
        <f>SUM(Tabla510[[#This Row],[Home]:[Muller]])</f>
        <v>1</v>
      </c>
    </row>
    <row r="16" spans="1:11" x14ac:dyDescent="0.25">
      <c r="A16" s="27" t="s">
        <v>201</v>
      </c>
      <c r="B16" s="27" t="s">
        <v>100</v>
      </c>
      <c r="D16" s="27">
        <v>2</v>
      </c>
      <c r="E16" s="27">
        <f>SUM(Tabla49[[#This Row],[Home]:[Muller]])</f>
        <v>2</v>
      </c>
      <c r="H16" s="27" t="s">
        <v>94</v>
      </c>
      <c r="I16" s="27">
        <v>9</v>
      </c>
      <c r="J16" s="27">
        <v>7</v>
      </c>
      <c r="K16" s="27">
        <f>SUM(Tabla510[[#This Row],[Home]:[Muller]])</f>
        <v>16</v>
      </c>
    </row>
    <row r="17" spans="1:11" x14ac:dyDescent="0.25">
      <c r="A17" s="27" t="s">
        <v>202</v>
      </c>
      <c r="B17" s="27" t="s">
        <v>105</v>
      </c>
      <c r="C17" s="27">
        <v>1</v>
      </c>
      <c r="E17" s="27">
        <f>SUM(Tabla49[[#This Row],[Home]:[Muller]])</f>
        <v>1</v>
      </c>
      <c r="H17" s="27" t="s">
        <v>137</v>
      </c>
      <c r="I17" s="27">
        <v>1</v>
      </c>
      <c r="K17" s="27">
        <f>SUM(Tabla510[[#This Row],[Home]:[Muller]])</f>
        <v>1</v>
      </c>
    </row>
    <row r="18" spans="1:11" x14ac:dyDescent="0.25">
      <c r="A18" s="27" t="s">
        <v>203</v>
      </c>
      <c r="B18" s="27" t="s">
        <v>95</v>
      </c>
      <c r="C18" s="27">
        <v>1</v>
      </c>
      <c r="E18" s="27">
        <f>SUM(Tabla49[[#This Row],[Home]:[Muller]])</f>
        <v>1</v>
      </c>
      <c r="H18" s="27" t="s">
        <v>95</v>
      </c>
      <c r="I18" s="27">
        <v>6</v>
      </c>
      <c r="J18" s="27">
        <v>3</v>
      </c>
      <c r="K18" s="27">
        <f>SUM(Tabla510[[#This Row],[Home]:[Muller]])</f>
        <v>9</v>
      </c>
    </row>
    <row r="19" spans="1:11" x14ac:dyDescent="0.25">
      <c r="A19" s="27" t="s">
        <v>204</v>
      </c>
      <c r="B19" s="27" t="s">
        <v>94</v>
      </c>
      <c r="C19" s="27">
        <v>1</v>
      </c>
      <c r="E19" s="27">
        <f>SUM(Tabla49[[#This Row],[Home]:[Muller]])</f>
        <v>1</v>
      </c>
      <c r="H19" s="27" t="s">
        <v>141</v>
      </c>
      <c r="I19" s="27">
        <v>2</v>
      </c>
      <c r="J19" s="27">
        <v>1</v>
      </c>
      <c r="K19" s="27">
        <f>SUM(Tabla510[[#This Row],[Home]:[Muller]])</f>
        <v>3</v>
      </c>
    </row>
    <row r="20" spans="1:11" x14ac:dyDescent="0.25">
      <c r="A20" s="27" t="s">
        <v>205</v>
      </c>
      <c r="B20" s="27" t="s">
        <v>108</v>
      </c>
      <c r="D20" s="27">
        <v>2</v>
      </c>
      <c r="E20" s="27">
        <f>SUM(Tabla49[[#This Row],[Home]:[Muller]])</f>
        <v>2</v>
      </c>
      <c r="H20" s="27" t="s">
        <v>206</v>
      </c>
      <c r="J20" s="27">
        <v>1</v>
      </c>
      <c r="K20" s="27">
        <f>SUM(Tabla510[[#This Row],[Home]:[Muller]])</f>
        <v>1</v>
      </c>
    </row>
    <row r="21" spans="1:11" x14ac:dyDescent="0.25">
      <c r="A21" s="27" t="s">
        <v>207</v>
      </c>
      <c r="B21" s="27" t="s">
        <v>136</v>
      </c>
      <c r="C21" s="27">
        <v>1</v>
      </c>
      <c r="E21" s="27">
        <f>SUM(Tabla49[[#This Row],[Home]:[Muller]])</f>
        <v>1</v>
      </c>
      <c r="H21" s="27" t="s">
        <v>88</v>
      </c>
      <c r="I21" s="27">
        <v>10</v>
      </c>
      <c r="J21" s="27">
        <v>10</v>
      </c>
      <c r="K21" s="27">
        <f>SUM(Tabla510[[#This Row],[Home]:[Muller]])</f>
        <v>20</v>
      </c>
    </row>
    <row r="22" spans="1:11" x14ac:dyDescent="0.25">
      <c r="A22" s="27" t="s">
        <v>207</v>
      </c>
      <c r="B22" s="27" t="s">
        <v>130</v>
      </c>
      <c r="D22" s="27">
        <v>2</v>
      </c>
      <c r="E22" s="27">
        <f>SUM(Tabla49[[#This Row],[Home]:[Muller]])</f>
        <v>2</v>
      </c>
      <c r="H22" s="27" t="s">
        <v>199</v>
      </c>
      <c r="I22" s="27">
        <v>1</v>
      </c>
      <c r="K22" s="27">
        <f>SUM(Tabla510[[#This Row],[Home]:[Muller]])</f>
        <v>1</v>
      </c>
    </row>
    <row r="23" spans="1:11" x14ac:dyDescent="0.25">
      <c r="A23" s="27" t="s">
        <v>207</v>
      </c>
      <c r="B23" s="27" t="s">
        <v>95</v>
      </c>
      <c r="C23" s="27">
        <v>2</v>
      </c>
      <c r="D23" s="27">
        <v>1</v>
      </c>
      <c r="E23" s="27">
        <f>SUM(Tabla49[[#This Row],[Home]:[Muller]])</f>
        <v>3</v>
      </c>
      <c r="H23" s="27" t="s">
        <v>208</v>
      </c>
      <c r="J23" s="27">
        <v>1</v>
      </c>
      <c r="K23" s="27">
        <f>SUM(Tabla510[[#This Row],[Home]:[Muller]])</f>
        <v>1</v>
      </c>
    </row>
    <row r="24" spans="1:11" x14ac:dyDescent="0.25">
      <c r="A24" s="27" t="s">
        <v>207</v>
      </c>
      <c r="B24" s="27" t="s">
        <v>167</v>
      </c>
      <c r="C24" s="27">
        <v>2</v>
      </c>
      <c r="D24" s="27">
        <v>2</v>
      </c>
      <c r="E24" s="27">
        <f>SUM(Tabla49[[#This Row],[Home]:[Muller]])</f>
        <v>4</v>
      </c>
      <c r="H24" s="27" t="s">
        <v>200</v>
      </c>
      <c r="J24" s="27">
        <v>4</v>
      </c>
      <c r="K24" s="27">
        <f>SUM(Tabla510[[#This Row],[Home]:[Muller]])</f>
        <v>4</v>
      </c>
    </row>
    <row r="25" spans="1:11" x14ac:dyDescent="0.25">
      <c r="A25" s="27" t="s">
        <v>207</v>
      </c>
      <c r="B25" s="27" t="s">
        <v>100</v>
      </c>
      <c r="C25" s="27">
        <v>1</v>
      </c>
      <c r="D25" s="27">
        <v>1</v>
      </c>
      <c r="E25" s="27">
        <f>SUM(Tabla49[[#This Row],[Home]:[Muller]])</f>
        <v>2</v>
      </c>
      <c r="H25" s="27" t="s">
        <v>105</v>
      </c>
      <c r="I25" s="27">
        <v>1</v>
      </c>
      <c r="J25" s="27">
        <v>1</v>
      </c>
      <c r="K25" s="27">
        <f>SUM(Tabla510[[#This Row],[Home]:[Muller]])</f>
        <v>2</v>
      </c>
    </row>
    <row r="26" spans="1:11" x14ac:dyDescent="0.25">
      <c r="A26" s="27" t="s">
        <v>207</v>
      </c>
      <c r="B26" s="27" t="s">
        <v>98</v>
      </c>
      <c r="D26" s="27">
        <v>1</v>
      </c>
      <c r="E26" s="27">
        <f>SUM(Tabla49[[#This Row],[Home]:[Muller]])</f>
        <v>1</v>
      </c>
      <c r="H26" s="27" t="s">
        <v>92</v>
      </c>
      <c r="I26" s="27">
        <v>1</v>
      </c>
      <c r="J26" s="27">
        <v>10</v>
      </c>
      <c r="K26" s="27">
        <f>SUM(Tabla510[[#This Row],[Home]:[Muller]])</f>
        <v>11</v>
      </c>
    </row>
    <row r="27" spans="1:11" x14ac:dyDescent="0.25">
      <c r="A27" s="27" t="s">
        <v>209</v>
      </c>
      <c r="B27" s="27" t="s">
        <v>88</v>
      </c>
      <c r="D27" s="27">
        <v>1</v>
      </c>
      <c r="E27" s="27">
        <f>SUM(Tabla49[[#This Row],[Home]:[Muller]])</f>
        <v>1</v>
      </c>
      <c r="H27" s="27" t="s">
        <v>171</v>
      </c>
      <c r="I27" s="27">
        <v>1</v>
      </c>
      <c r="K27" s="27">
        <f>SUM(Tabla510[[#This Row],[Home]:[Muller]])</f>
        <v>1</v>
      </c>
    </row>
    <row r="28" spans="1:11" x14ac:dyDescent="0.25">
      <c r="A28" s="27" t="s">
        <v>210</v>
      </c>
      <c r="B28" s="27" t="s">
        <v>94</v>
      </c>
      <c r="C28" s="27">
        <v>1</v>
      </c>
      <c r="D28" s="27">
        <v>2</v>
      </c>
      <c r="E28" s="27">
        <f>SUM(Tabla49[[#This Row],[Home]:[Muller]])</f>
        <v>3</v>
      </c>
      <c r="H28" s="27" t="s">
        <v>167</v>
      </c>
      <c r="I28" s="27">
        <v>2</v>
      </c>
      <c r="J28" s="27">
        <v>2</v>
      </c>
      <c r="K28" s="27">
        <f>SUM(Tabla510[[#This Row],[Home]:[Muller]])</f>
        <v>4</v>
      </c>
    </row>
    <row r="29" spans="1:11" x14ac:dyDescent="0.25">
      <c r="A29" s="27" t="s">
        <v>210</v>
      </c>
      <c r="B29" s="27" t="s">
        <v>141</v>
      </c>
      <c r="C29" s="27">
        <v>1</v>
      </c>
      <c r="D29" s="27">
        <v>1</v>
      </c>
      <c r="E29" s="27">
        <f>SUM(Tabla49[[#This Row],[Home]:[Muller]])</f>
        <v>2</v>
      </c>
      <c r="H29" s="27" t="s">
        <v>108</v>
      </c>
      <c r="I29" s="27">
        <v>1</v>
      </c>
      <c r="J29" s="27">
        <v>3</v>
      </c>
      <c r="K29" s="27">
        <f>SUM(Tabla510[[#This Row],[Home]:[Muller]])</f>
        <v>4</v>
      </c>
    </row>
    <row r="30" spans="1:11" x14ac:dyDescent="0.25">
      <c r="A30" s="27" t="s">
        <v>210</v>
      </c>
      <c r="B30" s="27" t="s">
        <v>88</v>
      </c>
      <c r="C30" s="27">
        <v>1</v>
      </c>
      <c r="E30" s="27">
        <f>SUM(Tabla49[[#This Row],[Home]:[Muller]])</f>
        <v>1</v>
      </c>
      <c r="H30" s="27" t="s">
        <v>142</v>
      </c>
      <c r="J30" s="27">
        <v>1</v>
      </c>
      <c r="K30" s="27">
        <f>SUM(Tabla510[[#This Row],[Home]:[Muller]])</f>
        <v>1</v>
      </c>
    </row>
    <row r="31" spans="1:11" x14ac:dyDescent="0.25">
      <c r="A31" s="27" t="s">
        <v>210</v>
      </c>
      <c r="B31" s="27" t="s">
        <v>100</v>
      </c>
      <c r="D31" s="27">
        <v>1</v>
      </c>
      <c r="E31" s="27">
        <f>SUM(Tabla49[[#This Row],[Home]:[Muller]])</f>
        <v>1</v>
      </c>
      <c r="H31" s="27" t="s">
        <v>100</v>
      </c>
      <c r="I31" s="27">
        <v>3</v>
      </c>
      <c r="J31" s="27">
        <v>6</v>
      </c>
      <c r="K31" s="27">
        <f>SUM(Tabla510[[#This Row],[Home]:[Muller]])</f>
        <v>9</v>
      </c>
    </row>
    <row r="32" spans="1:11" x14ac:dyDescent="0.25">
      <c r="A32" s="27" t="s">
        <v>210</v>
      </c>
      <c r="B32" s="27" t="s">
        <v>172</v>
      </c>
      <c r="C32" s="27">
        <v>1</v>
      </c>
      <c r="E32" s="27">
        <f>SUM(Tabla49[[#This Row],[Home]:[Muller]])</f>
        <v>1</v>
      </c>
      <c r="H32" s="27" t="s">
        <v>91</v>
      </c>
      <c r="I32" s="27">
        <v>2</v>
      </c>
      <c r="J32" s="27">
        <v>1</v>
      </c>
      <c r="K32" s="27">
        <f>SUM(Tabla510[[#This Row],[Home]:[Muller]])</f>
        <v>3</v>
      </c>
    </row>
    <row r="33" spans="1:11" x14ac:dyDescent="0.25">
      <c r="A33" s="27" t="s">
        <v>211</v>
      </c>
      <c r="B33" s="27" t="s">
        <v>133</v>
      </c>
      <c r="C33" s="27">
        <v>1</v>
      </c>
      <c r="E33" s="27">
        <f>SUM(Tabla49[[#This Row],[Home]:[Muller]])</f>
        <v>1</v>
      </c>
      <c r="H33" s="27" t="s">
        <v>98</v>
      </c>
      <c r="J33" s="27">
        <v>5</v>
      </c>
      <c r="K33" s="27">
        <f>SUM(Tabla510[[#This Row],[Home]:[Muller]])</f>
        <v>5</v>
      </c>
    </row>
    <row r="34" spans="1:11" x14ac:dyDescent="0.25">
      <c r="A34" s="27" t="s">
        <v>211</v>
      </c>
      <c r="B34" s="27" t="s">
        <v>94</v>
      </c>
      <c r="D34" s="27">
        <v>1</v>
      </c>
      <c r="E34" s="27">
        <f>SUM(Tabla49[[#This Row],[Home]:[Muller]])</f>
        <v>1</v>
      </c>
      <c r="H34" s="27" t="s">
        <v>212</v>
      </c>
      <c r="J34" s="27">
        <v>1</v>
      </c>
      <c r="K34" s="27">
        <f>SUM(Tabla510[[#This Row],[Home]:[Muller]])</f>
        <v>1</v>
      </c>
    </row>
    <row r="35" spans="1:11" x14ac:dyDescent="0.25">
      <c r="A35" s="27" t="s">
        <v>211</v>
      </c>
      <c r="B35" s="27" t="s">
        <v>137</v>
      </c>
      <c r="C35" s="27">
        <v>1</v>
      </c>
      <c r="E35" s="27">
        <f>SUM(Tabla49[[#This Row],[Home]:[Muller]])</f>
        <v>1</v>
      </c>
      <c r="H35" s="27" t="s">
        <v>213</v>
      </c>
      <c r="J35" s="27">
        <v>1</v>
      </c>
      <c r="K35" s="27">
        <f>SUM(Tabla510[[#This Row],[Home]:[Muller]])</f>
        <v>1</v>
      </c>
    </row>
    <row r="36" spans="1:11" x14ac:dyDescent="0.25">
      <c r="A36" s="27" t="s">
        <v>211</v>
      </c>
      <c r="B36" s="27" t="s">
        <v>141</v>
      </c>
      <c r="C36" s="27">
        <v>1</v>
      </c>
      <c r="E36" s="27">
        <f>SUM(Tabla49[[#This Row],[Home]:[Muller]])</f>
        <v>1</v>
      </c>
      <c r="H36" s="27" t="s">
        <v>172</v>
      </c>
      <c r="I36" s="27">
        <v>1</v>
      </c>
      <c r="K36" s="27">
        <f>SUM(Tabla510[[#This Row],[Home]:[Muller]])</f>
        <v>1</v>
      </c>
    </row>
    <row r="37" spans="1:11" x14ac:dyDescent="0.25">
      <c r="A37" s="27" t="s">
        <v>211</v>
      </c>
      <c r="B37" s="27" t="s">
        <v>88</v>
      </c>
      <c r="C37" s="27">
        <v>1</v>
      </c>
      <c r="D37" s="27">
        <v>2</v>
      </c>
      <c r="E37" s="27">
        <f>SUM(Tabla49[[#This Row],[Home]:[Muller]])</f>
        <v>3</v>
      </c>
      <c r="H37" s="27" t="s">
        <v>214</v>
      </c>
      <c r="I37" s="27">
        <v>1</v>
      </c>
      <c r="K37" s="27">
        <f>SUM(Tabla510[[#This Row],[Home]:[Muller]])</f>
        <v>1</v>
      </c>
    </row>
    <row r="38" spans="1:11" x14ac:dyDescent="0.25">
      <c r="A38" s="27" t="s">
        <v>211</v>
      </c>
      <c r="B38" s="27" t="s">
        <v>105</v>
      </c>
      <c r="D38" s="27">
        <v>1</v>
      </c>
      <c r="E38" s="27">
        <f>SUM(Tabla49[[#This Row],[Home]:[Muller]])</f>
        <v>1</v>
      </c>
      <c r="H38" s="27" t="s">
        <v>128</v>
      </c>
      <c r="J38" s="27">
        <v>1</v>
      </c>
      <c r="K38" s="27">
        <f>SUM(Tabla510[[#This Row],[Home]:[Muller]])</f>
        <v>1</v>
      </c>
    </row>
    <row r="39" spans="1:11" x14ac:dyDescent="0.25">
      <c r="A39" s="27" t="s">
        <v>211</v>
      </c>
      <c r="B39" s="27" t="s">
        <v>100</v>
      </c>
      <c r="C39" s="27">
        <v>1</v>
      </c>
      <c r="D39" s="27">
        <v>1</v>
      </c>
      <c r="E39" s="27">
        <f>SUM(Tabla49[[#This Row],[Home]:[Muller]])</f>
        <v>2</v>
      </c>
      <c r="H39" s="27" t="s">
        <v>12</v>
      </c>
      <c r="I39" s="27">
        <f>SUBTOTAL(109,I11:I38)</f>
        <v>49</v>
      </c>
      <c r="J39" s="27">
        <f>SUBTOTAL(109,J11:J38)</f>
        <v>64</v>
      </c>
      <c r="K39" s="27">
        <f>SUM(Tabla510[[#This Row],[Home]:[Muller]])</f>
        <v>113</v>
      </c>
    </row>
    <row r="40" spans="1:11" x14ac:dyDescent="0.25">
      <c r="A40" s="27" t="s">
        <v>211</v>
      </c>
      <c r="B40" s="27" t="s">
        <v>91</v>
      </c>
      <c r="D40" s="27">
        <v>1</v>
      </c>
      <c r="E40" s="27">
        <f>SUM(Tabla49[[#This Row],[Home]:[Muller]])</f>
        <v>1</v>
      </c>
    </row>
    <row r="41" spans="1:11" x14ac:dyDescent="0.25">
      <c r="A41" s="27" t="s">
        <v>26</v>
      </c>
      <c r="B41" s="27" t="s">
        <v>94</v>
      </c>
      <c r="C41" s="27">
        <v>2</v>
      </c>
      <c r="E41" s="27">
        <f>SUM(Tabla49[[#This Row],[Home]:[Muller]])</f>
        <v>2</v>
      </c>
    </row>
    <row r="42" spans="1:11" x14ac:dyDescent="0.25">
      <c r="A42" s="27" t="s">
        <v>26</v>
      </c>
      <c r="B42" s="27" t="s">
        <v>95</v>
      </c>
      <c r="C42" s="27">
        <v>3</v>
      </c>
      <c r="D42" s="27">
        <v>1</v>
      </c>
      <c r="E42" s="27">
        <f>SUM(Tabla49[[#This Row],[Home]:[Muller]])</f>
        <v>4</v>
      </c>
    </row>
    <row r="43" spans="1:11" x14ac:dyDescent="0.25">
      <c r="A43" s="27" t="s">
        <v>26</v>
      </c>
      <c r="B43" s="27" t="s">
        <v>206</v>
      </c>
      <c r="D43" s="27">
        <v>1</v>
      </c>
      <c r="E43" s="27">
        <f>SUM(Tabla49[[#This Row],[Home]:[Muller]])</f>
        <v>1</v>
      </c>
    </row>
    <row r="44" spans="1:11" x14ac:dyDescent="0.25">
      <c r="A44" s="27" t="s">
        <v>26</v>
      </c>
      <c r="B44" s="27" t="s">
        <v>88</v>
      </c>
      <c r="C44" s="27">
        <v>2</v>
      </c>
      <c r="D44" s="27">
        <v>1</v>
      </c>
      <c r="E44" s="27">
        <f>SUM(Tabla49[[#This Row],[Home]:[Muller]])</f>
        <v>3</v>
      </c>
    </row>
    <row r="45" spans="1:11" x14ac:dyDescent="0.25">
      <c r="A45" s="27" t="s">
        <v>26</v>
      </c>
      <c r="B45" s="27" t="s">
        <v>92</v>
      </c>
      <c r="D45" s="27">
        <v>8</v>
      </c>
      <c r="E45" s="27">
        <f>SUM(Tabla49[[#This Row],[Home]:[Muller]])</f>
        <v>8</v>
      </c>
      <c r="H45" s="27" t="s">
        <v>163</v>
      </c>
      <c r="I45" s="27" t="s">
        <v>126</v>
      </c>
      <c r="J45" s="27" t="s">
        <v>127</v>
      </c>
      <c r="K45" s="27" t="s">
        <v>12</v>
      </c>
    </row>
    <row r="46" spans="1:11" x14ac:dyDescent="0.25">
      <c r="A46" s="27" t="s">
        <v>26</v>
      </c>
      <c r="B46" s="27" t="s">
        <v>98</v>
      </c>
      <c r="D46" s="27">
        <v>1</v>
      </c>
      <c r="E46" s="27">
        <f>SUM(Tabla49[[#This Row],[Home]:[Muller]])</f>
        <v>1</v>
      </c>
      <c r="H46" s="27" t="s">
        <v>159</v>
      </c>
      <c r="I46" s="27">
        <v>22</v>
      </c>
      <c r="J46" s="27">
        <v>39</v>
      </c>
      <c r="K46" s="27">
        <f>SUM(Tabla38[[#This Row],[Home]:[Muller]])</f>
        <v>61</v>
      </c>
    </row>
    <row r="47" spans="1:11" x14ac:dyDescent="0.25">
      <c r="A47" s="27" t="s">
        <v>26</v>
      </c>
      <c r="B47" s="27" t="s">
        <v>212</v>
      </c>
      <c r="D47" s="27">
        <v>1</v>
      </c>
      <c r="E47" s="27">
        <f>SUM(Tabla49[[#This Row],[Home]:[Muller]])</f>
        <v>1</v>
      </c>
      <c r="H47" s="27" t="s">
        <v>160</v>
      </c>
      <c r="I47" s="27">
        <v>13</v>
      </c>
      <c r="J47" s="27">
        <v>3</v>
      </c>
      <c r="K47" s="27">
        <f>SUM(Tabla38[[#This Row],[Home]:[Muller]])</f>
        <v>16</v>
      </c>
    </row>
    <row r="48" spans="1:11" x14ac:dyDescent="0.25">
      <c r="A48" s="27" t="s">
        <v>26</v>
      </c>
      <c r="B48" s="27" t="s">
        <v>213</v>
      </c>
      <c r="D48" s="27">
        <v>1</v>
      </c>
      <c r="E48" s="27">
        <f>SUM(Tabla49[[#This Row],[Home]:[Muller]])</f>
        <v>1</v>
      </c>
      <c r="H48" s="27" t="s">
        <v>161</v>
      </c>
      <c r="I48" s="27">
        <v>10</v>
      </c>
      <c r="J48" s="27">
        <v>13</v>
      </c>
      <c r="K48" s="27">
        <f>SUM(Tabla38[[#This Row],[Home]:[Muller]])</f>
        <v>23</v>
      </c>
    </row>
    <row r="49" spans="1:11" x14ac:dyDescent="0.25">
      <c r="A49" s="27" t="s">
        <v>26</v>
      </c>
      <c r="B49" s="27" t="s">
        <v>214</v>
      </c>
      <c r="C49" s="27">
        <v>1</v>
      </c>
      <c r="E49" s="27">
        <f>SUM(Tabla49[[#This Row],[Home]:[Muller]])</f>
        <v>1</v>
      </c>
      <c r="H49" s="27" t="s">
        <v>162</v>
      </c>
      <c r="I49" s="27">
        <v>4</v>
      </c>
      <c r="J49" s="27">
        <v>9</v>
      </c>
      <c r="K49" s="27">
        <f>SUM(Tabla38[[#This Row],[Home]:[Muller]])</f>
        <v>13</v>
      </c>
    </row>
    <row r="50" spans="1:11" x14ac:dyDescent="0.25">
      <c r="A50" s="27" t="s">
        <v>26</v>
      </c>
      <c r="B50" s="27" t="s">
        <v>128</v>
      </c>
      <c r="D50" s="27">
        <v>1</v>
      </c>
      <c r="E50" s="27">
        <f>SUM(Tabla49[[#This Row],[Home]:[Muller]])</f>
        <v>1</v>
      </c>
      <c r="H50" s="27" t="s">
        <v>12</v>
      </c>
      <c r="I50" s="27">
        <f>SUBTOTAL(109,I46:I49)</f>
        <v>49</v>
      </c>
      <c r="J50" s="27">
        <f>SUBTOTAL(109,J46:J49)</f>
        <v>64</v>
      </c>
      <c r="K50" s="27">
        <f>SUM(Tabla38[[#This Row],[Home]:[Muller]])</f>
        <v>113</v>
      </c>
    </row>
    <row r="51" spans="1:11" x14ac:dyDescent="0.25">
      <c r="A51" s="27" t="s">
        <v>215</v>
      </c>
      <c r="B51" s="27" t="s">
        <v>133</v>
      </c>
      <c r="D51" s="27">
        <v>1</v>
      </c>
      <c r="E51" s="27">
        <f>SUM(Tabla49[[#This Row],[Home]:[Muller]])</f>
        <v>1</v>
      </c>
    </row>
    <row r="52" spans="1:11" x14ac:dyDescent="0.25">
      <c r="A52" s="27" t="s">
        <v>215</v>
      </c>
      <c r="B52" s="27" t="s">
        <v>94</v>
      </c>
      <c r="C52" s="27">
        <v>1</v>
      </c>
      <c r="D52" s="27">
        <v>1</v>
      </c>
      <c r="E52" s="27">
        <f>SUM(Tabla49[[#This Row],[Home]:[Muller]])</f>
        <v>2</v>
      </c>
    </row>
    <row r="53" spans="1:11" x14ac:dyDescent="0.25">
      <c r="A53" s="27" t="s">
        <v>215</v>
      </c>
      <c r="B53" s="27" t="s">
        <v>88</v>
      </c>
      <c r="D53" s="27">
        <v>3</v>
      </c>
      <c r="E53" s="27">
        <f>SUM(Tabla49[[#This Row],[Home]:[Muller]])</f>
        <v>3</v>
      </c>
    </row>
    <row r="54" spans="1:11" x14ac:dyDescent="0.25">
      <c r="A54" s="27" t="s">
        <v>215</v>
      </c>
      <c r="B54" s="27" t="s">
        <v>200</v>
      </c>
      <c r="D54" s="27">
        <v>1</v>
      </c>
      <c r="E54" s="27">
        <f>SUM(Tabla49[[#This Row],[Home]:[Muller]])</f>
        <v>1</v>
      </c>
    </row>
    <row r="55" spans="1:11" x14ac:dyDescent="0.25">
      <c r="A55" s="27" t="s">
        <v>215</v>
      </c>
      <c r="B55" s="27" t="s">
        <v>92</v>
      </c>
      <c r="C55" s="27">
        <v>1</v>
      </c>
      <c r="E55" s="27">
        <f>SUM(Tabla49[[#This Row],[Home]:[Muller]])</f>
        <v>1</v>
      </c>
    </row>
    <row r="56" spans="1:11" x14ac:dyDescent="0.25">
      <c r="A56" s="27" t="s">
        <v>215</v>
      </c>
      <c r="B56" s="27" t="s">
        <v>171</v>
      </c>
      <c r="C56" s="27">
        <v>1</v>
      </c>
      <c r="E56" s="27">
        <f>SUM(Tabla49[[#This Row],[Home]:[Muller]])</f>
        <v>1</v>
      </c>
    </row>
    <row r="57" spans="1:11" x14ac:dyDescent="0.25">
      <c r="A57" s="27" t="s">
        <v>215</v>
      </c>
      <c r="B57" s="27" t="s">
        <v>108</v>
      </c>
      <c r="C57" s="27">
        <v>1</v>
      </c>
      <c r="E57" s="27">
        <f>SUM(Tabla49[[#This Row],[Home]:[Muller]])</f>
        <v>1</v>
      </c>
    </row>
    <row r="58" spans="1:11" x14ac:dyDescent="0.25">
      <c r="A58" s="27" t="s">
        <v>215</v>
      </c>
      <c r="B58" s="27" t="s">
        <v>100</v>
      </c>
      <c r="D58" s="27">
        <v>1</v>
      </c>
      <c r="E58" s="27">
        <f>SUM(Tabla49[[#This Row],[Home]:[Muller]])</f>
        <v>1</v>
      </c>
    </row>
    <row r="59" spans="1:11" x14ac:dyDescent="0.25">
      <c r="A59" s="27" t="s">
        <v>216</v>
      </c>
      <c r="B59" s="27" t="s">
        <v>173</v>
      </c>
      <c r="D59" s="27">
        <v>2</v>
      </c>
      <c r="E59" s="27">
        <f>SUM(Tabla49[[#This Row],[Home]:[Muller]])</f>
        <v>2</v>
      </c>
    </row>
    <row r="60" spans="1:11" x14ac:dyDescent="0.25">
      <c r="A60" s="27" t="s">
        <v>216</v>
      </c>
      <c r="B60" s="27" t="s">
        <v>88</v>
      </c>
      <c r="C60" s="27">
        <v>3</v>
      </c>
      <c r="D60" s="27">
        <v>1</v>
      </c>
      <c r="E60" s="27">
        <f>SUM(Tabla49[[#This Row],[Home]:[Muller]])</f>
        <v>4</v>
      </c>
    </row>
    <row r="61" spans="1:11" x14ac:dyDescent="0.25">
      <c r="A61" s="27" t="s">
        <v>216</v>
      </c>
      <c r="B61" s="27" t="s">
        <v>91</v>
      </c>
      <c r="C61" s="27">
        <v>1</v>
      </c>
      <c r="E61" s="27">
        <f>SUM(Tabla49[[#This Row],[Home]:[Muller]])</f>
        <v>1</v>
      </c>
    </row>
    <row r="62" spans="1:11" x14ac:dyDescent="0.25">
      <c r="A62" s="27" t="s">
        <v>217</v>
      </c>
      <c r="B62" s="27" t="s">
        <v>88</v>
      </c>
      <c r="C62" s="27">
        <v>1</v>
      </c>
      <c r="D62" s="27">
        <v>1</v>
      </c>
      <c r="E62" s="27">
        <f>SUM(Tabla49[[#This Row],[Home]:[Muller]])</f>
        <v>2</v>
      </c>
    </row>
    <row r="63" spans="1:11" x14ac:dyDescent="0.25">
      <c r="A63" s="27" t="s">
        <v>218</v>
      </c>
      <c r="B63" s="27" t="s">
        <v>108</v>
      </c>
      <c r="D63" s="27">
        <v>1</v>
      </c>
      <c r="E63" s="27">
        <f>SUM(Tabla49[[#This Row],[Home]:[Muller]])</f>
        <v>1</v>
      </c>
    </row>
    <row r="64" spans="1:11" x14ac:dyDescent="0.25">
      <c r="A64" s="27" t="s">
        <v>218</v>
      </c>
      <c r="B64" s="27" t="s">
        <v>142</v>
      </c>
      <c r="D64" s="27">
        <v>1</v>
      </c>
      <c r="E64" s="27">
        <f>SUM(Tabla49[[#This Row],[Home]:[Muller]])</f>
        <v>1</v>
      </c>
    </row>
    <row r="65" spans="1:5" x14ac:dyDescent="0.25">
      <c r="A65" s="27" t="s">
        <v>219</v>
      </c>
      <c r="B65" s="27" t="s">
        <v>173</v>
      </c>
      <c r="C65" s="27">
        <v>1</v>
      </c>
      <c r="E65" s="27">
        <f>SUM(Tabla49[[#This Row],[Home]:[Muller]])</f>
        <v>1</v>
      </c>
    </row>
    <row r="66" spans="1:5" x14ac:dyDescent="0.25">
      <c r="A66" s="27" t="s">
        <v>220</v>
      </c>
      <c r="B66" s="27" t="s">
        <v>88</v>
      </c>
      <c r="D66" s="27">
        <v>1</v>
      </c>
      <c r="E66" s="27">
        <f>SUM(Tabla49[[#This Row],[Home]:[Muller]])</f>
        <v>1</v>
      </c>
    </row>
    <row r="67" spans="1:5" x14ac:dyDescent="0.25">
      <c r="A67" s="27" t="s">
        <v>221</v>
      </c>
      <c r="B67" s="27" t="s">
        <v>86</v>
      </c>
      <c r="C67" s="27">
        <v>1</v>
      </c>
      <c r="E67" s="27">
        <f>SUM(Tabla49[[#This Row],[Home]:[Muller]])</f>
        <v>1</v>
      </c>
    </row>
    <row r="68" spans="1:5" x14ac:dyDescent="0.25">
      <c r="A68" s="27" t="s">
        <v>221</v>
      </c>
      <c r="B68" s="27" t="s">
        <v>88</v>
      </c>
      <c r="C68" s="27">
        <v>2</v>
      </c>
      <c r="E68" s="27">
        <f>SUM(Tabla49[[#This Row],[Home]:[Muller]])</f>
        <v>2</v>
      </c>
    </row>
    <row r="69" spans="1:5" x14ac:dyDescent="0.25">
      <c r="A69" s="27" t="s">
        <v>221</v>
      </c>
      <c r="B69" s="27" t="s">
        <v>208</v>
      </c>
      <c r="D69" s="27">
        <v>1</v>
      </c>
      <c r="E69" s="27">
        <f>SUM(Tabla49[[#This Row],[Home]:[Muller]])</f>
        <v>1</v>
      </c>
    </row>
    <row r="70" spans="1:5" x14ac:dyDescent="0.25">
      <c r="A70" s="27" t="s">
        <v>222</v>
      </c>
      <c r="B70" s="27" t="s">
        <v>130</v>
      </c>
      <c r="C70" s="27">
        <v>3</v>
      </c>
      <c r="E70" s="27">
        <f>SUM(Tabla49[[#This Row],[Home]:[Muller]])</f>
        <v>3</v>
      </c>
    </row>
    <row r="71" spans="1:5" x14ac:dyDescent="0.25">
      <c r="A71" s="27" t="s">
        <v>222</v>
      </c>
      <c r="B71" s="27" t="s">
        <v>94</v>
      </c>
      <c r="C71" s="27">
        <v>3</v>
      </c>
      <c r="D71" s="27">
        <v>2</v>
      </c>
      <c r="E71" s="27">
        <f>SUM(Tabla49[[#This Row],[Home]:[Muller]])</f>
        <v>5</v>
      </c>
    </row>
    <row r="72" spans="1:5" x14ac:dyDescent="0.25">
      <c r="A72" s="27" t="s">
        <v>222</v>
      </c>
      <c r="B72" s="27" t="s">
        <v>95</v>
      </c>
      <c r="D72" s="27">
        <v>1</v>
      </c>
      <c r="E72" s="27">
        <f>SUM(Tabla49[[#This Row],[Home]:[Muller]])</f>
        <v>1</v>
      </c>
    </row>
    <row r="73" spans="1:5" x14ac:dyDescent="0.25">
      <c r="A73" s="27" t="s">
        <v>222</v>
      </c>
      <c r="B73" s="27" t="s">
        <v>92</v>
      </c>
      <c r="D73" s="27">
        <v>1</v>
      </c>
      <c r="E73" s="27">
        <f>SUM(Tabla49[[#This Row],[Home]:[Muller]])</f>
        <v>1</v>
      </c>
    </row>
    <row r="74" spans="1:5" x14ac:dyDescent="0.25">
      <c r="A74" s="27" t="s">
        <v>222</v>
      </c>
      <c r="B74" s="27" t="s">
        <v>100</v>
      </c>
      <c r="C74" s="27">
        <v>1</v>
      </c>
      <c r="E74" s="27">
        <f>SUM(Tabla49[[#This Row],[Home]:[Muller]])</f>
        <v>1</v>
      </c>
    </row>
    <row r="75" spans="1:5" x14ac:dyDescent="0.25">
      <c r="A75" s="27" t="s">
        <v>222</v>
      </c>
      <c r="B75" s="27" t="s">
        <v>98</v>
      </c>
      <c r="D75" s="27">
        <v>3</v>
      </c>
      <c r="E75" s="27">
        <f>SUM(Tabla49[[#This Row],[Home]:[Muller]])</f>
        <v>3</v>
      </c>
    </row>
    <row r="76" spans="1:5" x14ac:dyDescent="0.25">
      <c r="A76" s="27" t="s">
        <v>12</v>
      </c>
      <c r="C76" s="27">
        <f>SUBTOTAL(109,C11:C75)</f>
        <v>49</v>
      </c>
      <c r="D76" s="27">
        <f>SUBTOTAL(109,D11:D75)</f>
        <v>64</v>
      </c>
      <c r="E76" s="27">
        <f>SUM(Tabla49[[#This Row],[Home]:[Muller]])</f>
        <v>113</v>
      </c>
    </row>
  </sheetData>
  <mergeCells count="1">
    <mergeCell ref="H1:K1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01E1-F090-43F5-8E99-098BE8DF333E}">
  <dimension ref="A1:K87"/>
  <sheetViews>
    <sheetView topLeftCell="A39" workbookViewId="0">
      <selection activeCell="G10" sqref="G10:J10"/>
    </sheetView>
  </sheetViews>
  <sheetFormatPr baseColWidth="10" defaultRowHeight="15" x14ac:dyDescent="0.25"/>
  <cols>
    <col min="1" max="1" width="50.140625" customWidth="1"/>
    <col min="2" max="2" width="27.28515625" bestFit="1" customWidth="1"/>
    <col min="7" max="7" width="27" customWidth="1"/>
  </cols>
  <sheetData>
    <row r="1" spans="1:11" ht="61.5" customHeight="1" thickBot="1" x14ac:dyDescent="0.3">
      <c r="A1" s="1"/>
      <c r="B1" s="1"/>
      <c r="C1" s="2"/>
      <c r="D1" s="3"/>
      <c r="E1" s="4"/>
      <c r="F1" s="5"/>
      <c r="G1" s="3"/>
      <c r="H1" s="30" t="s">
        <v>0</v>
      </c>
      <c r="I1" s="30"/>
      <c r="J1" s="30"/>
      <c r="K1" s="30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164</v>
      </c>
    </row>
    <row r="6" spans="1:11" x14ac:dyDescent="0.25">
      <c r="A6" t="s">
        <v>166</v>
      </c>
    </row>
    <row r="7" spans="1:11" x14ac:dyDescent="0.25">
      <c r="A7" s="21" t="s">
        <v>165</v>
      </c>
      <c r="B7" s="21"/>
    </row>
    <row r="10" spans="1:11" x14ac:dyDescent="0.25">
      <c r="A10" t="s">
        <v>146</v>
      </c>
      <c r="B10" t="s">
        <v>147</v>
      </c>
      <c r="C10" s="20" t="s">
        <v>126</v>
      </c>
      <c r="D10" s="20" t="s">
        <v>127</v>
      </c>
      <c r="E10" s="20" t="s">
        <v>12</v>
      </c>
      <c r="G10" t="s">
        <v>147</v>
      </c>
      <c r="H10" t="s">
        <v>126</v>
      </c>
      <c r="I10" t="s">
        <v>127</v>
      </c>
      <c r="J10" t="s">
        <v>12</v>
      </c>
    </row>
    <row r="11" spans="1:11" x14ac:dyDescent="0.25">
      <c r="A11" t="s">
        <v>87</v>
      </c>
      <c r="B11" t="s">
        <v>95</v>
      </c>
      <c r="D11">
        <v>1</v>
      </c>
      <c r="E11">
        <f>SUM(Tabla4[[#This Row],[Home]:[Muller]])</f>
        <v>1</v>
      </c>
      <c r="G11" t="s">
        <v>136</v>
      </c>
      <c r="H11">
        <v>3</v>
      </c>
      <c r="J11">
        <f>SUM(Tabla5[[#This Row],[Home]:[Muller]])</f>
        <v>3</v>
      </c>
    </row>
    <row r="12" spans="1:11" x14ac:dyDescent="0.25">
      <c r="A12" t="s">
        <v>175</v>
      </c>
      <c r="B12" t="s">
        <v>136</v>
      </c>
      <c r="C12">
        <v>2</v>
      </c>
      <c r="E12">
        <f>SUM(Tabla4[[#This Row],[Home]:[Muller]])</f>
        <v>2</v>
      </c>
      <c r="G12" t="s">
        <v>130</v>
      </c>
      <c r="H12">
        <v>2</v>
      </c>
      <c r="I12">
        <v>5</v>
      </c>
      <c r="J12">
        <f>SUM(Tabla5[[#This Row],[Home]:[Muller]])</f>
        <v>7</v>
      </c>
    </row>
    <row r="13" spans="1:11" x14ac:dyDescent="0.25">
      <c r="A13" t="s">
        <v>175</v>
      </c>
      <c r="B13" t="s">
        <v>86</v>
      </c>
      <c r="D13">
        <v>2</v>
      </c>
      <c r="E13">
        <f>SUM(Tabla4[[#This Row],[Home]:[Muller]])</f>
        <v>2</v>
      </c>
      <c r="G13" t="s">
        <v>173</v>
      </c>
      <c r="I13">
        <v>2</v>
      </c>
      <c r="J13">
        <f>SUM(Tabla5[[#This Row],[Home]:[Muller]])</f>
        <v>2</v>
      </c>
    </row>
    <row r="14" spans="1:11" x14ac:dyDescent="0.25">
      <c r="A14" t="s">
        <v>175</v>
      </c>
      <c r="B14" t="s">
        <v>92</v>
      </c>
      <c r="C14">
        <v>1</v>
      </c>
      <c r="D14">
        <v>1</v>
      </c>
      <c r="E14">
        <f>SUM(Tabla4[[#This Row],[Home]:[Muller]])</f>
        <v>2</v>
      </c>
      <c r="G14" t="s">
        <v>133</v>
      </c>
      <c r="H14">
        <v>1</v>
      </c>
      <c r="J14">
        <f>SUM(Tabla5[[#This Row],[Home]:[Muller]])</f>
        <v>1</v>
      </c>
    </row>
    <row r="15" spans="1:11" x14ac:dyDescent="0.25">
      <c r="A15" t="s">
        <v>175</v>
      </c>
      <c r="B15" t="s">
        <v>138</v>
      </c>
      <c r="C15">
        <v>1</v>
      </c>
      <c r="E15">
        <f>SUM(Tabla4[[#This Row],[Home]:[Muller]])</f>
        <v>1</v>
      </c>
      <c r="G15" t="s">
        <v>86</v>
      </c>
      <c r="H15">
        <v>1</v>
      </c>
      <c r="I15">
        <v>3</v>
      </c>
      <c r="J15">
        <f>SUM(Tabla5[[#This Row],[Home]:[Muller]])</f>
        <v>4</v>
      </c>
    </row>
    <row r="16" spans="1:11" x14ac:dyDescent="0.25">
      <c r="A16" t="s">
        <v>175</v>
      </c>
      <c r="B16" t="s">
        <v>91</v>
      </c>
      <c r="C16">
        <v>2</v>
      </c>
      <c r="D16">
        <v>1</v>
      </c>
      <c r="E16">
        <f>SUM(Tabla4[[#This Row],[Home]:[Muller]])</f>
        <v>3</v>
      </c>
      <c r="G16" t="s">
        <v>174</v>
      </c>
      <c r="I16">
        <v>1</v>
      </c>
      <c r="J16">
        <f>SUM(Tabla5[[#This Row],[Home]:[Muller]])</f>
        <v>1</v>
      </c>
    </row>
    <row r="17" spans="1:10" x14ac:dyDescent="0.25">
      <c r="A17" t="s">
        <v>176</v>
      </c>
      <c r="B17" t="s">
        <v>136</v>
      </c>
      <c r="C17">
        <v>1</v>
      </c>
      <c r="E17">
        <f>SUM(Tabla4[[#This Row],[Home]:[Muller]])</f>
        <v>1</v>
      </c>
      <c r="G17" t="s">
        <v>94</v>
      </c>
      <c r="H17">
        <v>7</v>
      </c>
      <c r="I17">
        <v>6</v>
      </c>
      <c r="J17">
        <f>SUM(Tabla5[[#This Row],[Home]:[Muller]])</f>
        <v>13</v>
      </c>
    </row>
    <row r="18" spans="1:10" x14ac:dyDescent="0.25">
      <c r="A18" t="s">
        <v>176</v>
      </c>
      <c r="B18" t="s">
        <v>88</v>
      </c>
      <c r="D18">
        <v>1</v>
      </c>
      <c r="E18">
        <f>SUM(Tabla4[[#This Row],[Home]:[Muller]])</f>
        <v>1</v>
      </c>
      <c r="G18" t="s">
        <v>170</v>
      </c>
      <c r="H18">
        <v>1</v>
      </c>
      <c r="J18">
        <f>SUM(Tabla5[[#This Row],[Home]:[Muller]])</f>
        <v>1</v>
      </c>
    </row>
    <row r="19" spans="1:10" x14ac:dyDescent="0.25">
      <c r="A19" t="s">
        <v>176</v>
      </c>
      <c r="B19" t="s">
        <v>92</v>
      </c>
      <c r="C19">
        <v>1</v>
      </c>
      <c r="E19">
        <f>SUM(Tabla4[[#This Row],[Home]:[Muller]])</f>
        <v>1</v>
      </c>
      <c r="G19" t="s">
        <v>137</v>
      </c>
      <c r="H19">
        <v>3</v>
      </c>
      <c r="I19">
        <v>2</v>
      </c>
      <c r="J19">
        <f>SUM(Tabla5[[#This Row],[Home]:[Muller]])</f>
        <v>5</v>
      </c>
    </row>
    <row r="20" spans="1:10" x14ac:dyDescent="0.25">
      <c r="A20" t="s">
        <v>177</v>
      </c>
      <c r="B20" t="s">
        <v>95</v>
      </c>
      <c r="C20">
        <v>2</v>
      </c>
      <c r="E20">
        <f>SUM(Tabla4[[#This Row],[Home]:[Muller]])</f>
        <v>2</v>
      </c>
      <c r="G20" t="s">
        <v>95</v>
      </c>
      <c r="H20">
        <v>4</v>
      </c>
      <c r="I20">
        <v>3</v>
      </c>
      <c r="J20">
        <f>SUM(Tabla5[[#This Row],[Home]:[Muller]])</f>
        <v>7</v>
      </c>
    </row>
    <row r="21" spans="1:10" x14ac:dyDescent="0.25">
      <c r="A21" t="s">
        <v>177</v>
      </c>
      <c r="B21" t="s">
        <v>104</v>
      </c>
      <c r="C21">
        <v>1</v>
      </c>
      <c r="E21">
        <f>SUM(Tabla4[[#This Row],[Home]:[Muller]])</f>
        <v>1</v>
      </c>
      <c r="G21" t="s">
        <v>141</v>
      </c>
      <c r="H21">
        <v>1</v>
      </c>
      <c r="I21">
        <v>1</v>
      </c>
      <c r="J21">
        <f>SUM(Tabla5[[#This Row],[Home]:[Muller]])</f>
        <v>2</v>
      </c>
    </row>
    <row r="22" spans="1:10" x14ac:dyDescent="0.25">
      <c r="A22" t="s">
        <v>177</v>
      </c>
      <c r="B22" t="s">
        <v>92</v>
      </c>
      <c r="C22">
        <v>1</v>
      </c>
      <c r="E22">
        <f>SUM(Tabla4[[#This Row],[Home]:[Muller]])</f>
        <v>1</v>
      </c>
      <c r="G22" t="s">
        <v>169</v>
      </c>
      <c r="H22">
        <v>1</v>
      </c>
      <c r="J22">
        <f>SUM(Tabla5[[#This Row],[Home]:[Muller]])</f>
        <v>1</v>
      </c>
    </row>
    <row r="23" spans="1:10" x14ac:dyDescent="0.25">
      <c r="A23" t="s">
        <v>178</v>
      </c>
      <c r="B23" t="s">
        <v>88</v>
      </c>
      <c r="D23">
        <v>1</v>
      </c>
      <c r="E23">
        <f>SUM(Tabla4[[#This Row],[Home]:[Muller]])</f>
        <v>1</v>
      </c>
      <c r="G23" t="s">
        <v>104</v>
      </c>
      <c r="H23">
        <v>1</v>
      </c>
      <c r="J23">
        <f>SUM(Tabla5[[#This Row],[Home]:[Muller]])</f>
        <v>1</v>
      </c>
    </row>
    <row r="24" spans="1:10" x14ac:dyDescent="0.25">
      <c r="A24" t="s">
        <v>179</v>
      </c>
      <c r="B24" t="s">
        <v>108</v>
      </c>
      <c r="C24">
        <v>2</v>
      </c>
      <c r="E24">
        <f>SUM(Tabla4[[#This Row],[Home]:[Muller]])</f>
        <v>2</v>
      </c>
      <c r="G24" t="s">
        <v>88</v>
      </c>
      <c r="H24">
        <v>5</v>
      </c>
      <c r="I24">
        <v>13</v>
      </c>
      <c r="J24">
        <f>SUM(Tabla5[[#This Row],[Home]:[Muller]])</f>
        <v>18</v>
      </c>
    </row>
    <row r="25" spans="1:10" x14ac:dyDescent="0.25">
      <c r="A25" t="s">
        <v>180</v>
      </c>
      <c r="B25" t="s">
        <v>130</v>
      </c>
      <c r="C25">
        <v>2</v>
      </c>
      <c r="D25">
        <v>3</v>
      </c>
      <c r="E25">
        <f>SUM(Tabla4[[#This Row],[Home]:[Muller]])</f>
        <v>5</v>
      </c>
      <c r="G25" t="s">
        <v>96</v>
      </c>
      <c r="I25">
        <v>1</v>
      </c>
      <c r="J25">
        <f>SUM(Tabla5[[#This Row],[Home]:[Muller]])</f>
        <v>1</v>
      </c>
    </row>
    <row r="26" spans="1:10" x14ac:dyDescent="0.25">
      <c r="A26" t="s">
        <v>180</v>
      </c>
      <c r="B26" t="s">
        <v>86</v>
      </c>
      <c r="C26">
        <v>1</v>
      </c>
      <c r="E26">
        <f>SUM(Tabla4[[#This Row],[Home]:[Muller]])</f>
        <v>1</v>
      </c>
      <c r="G26" t="s">
        <v>97</v>
      </c>
      <c r="H26">
        <v>1</v>
      </c>
      <c r="J26">
        <f>SUM(Tabla5[[#This Row],[Home]:[Muller]])</f>
        <v>1</v>
      </c>
    </row>
    <row r="27" spans="1:10" x14ac:dyDescent="0.25">
      <c r="A27" t="s">
        <v>180</v>
      </c>
      <c r="B27" t="s">
        <v>141</v>
      </c>
      <c r="D27">
        <v>1</v>
      </c>
      <c r="E27">
        <f>SUM(Tabla4[[#This Row],[Home]:[Muller]])</f>
        <v>1</v>
      </c>
      <c r="G27" t="s">
        <v>105</v>
      </c>
      <c r="H27">
        <v>4</v>
      </c>
      <c r="J27">
        <f>SUM(Tabla5[[#This Row],[Home]:[Muller]])</f>
        <v>4</v>
      </c>
    </row>
    <row r="28" spans="1:10" x14ac:dyDescent="0.25">
      <c r="A28" t="s">
        <v>180</v>
      </c>
      <c r="B28" t="s">
        <v>105</v>
      </c>
      <c r="C28">
        <v>1</v>
      </c>
      <c r="E28">
        <f>SUM(Tabla4[[#This Row],[Home]:[Muller]])</f>
        <v>1</v>
      </c>
      <c r="G28" t="s">
        <v>168</v>
      </c>
      <c r="I28">
        <v>1</v>
      </c>
      <c r="J28">
        <f>SUM(Tabla5[[#This Row],[Home]:[Muller]])</f>
        <v>1</v>
      </c>
    </row>
    <row r="29" spans="1:10" x14ac:dyDescent="0.25">
      <c r="A29" t="s">
        <v>180</v>
      </c>
      <c r="B29" t="s">
        <v>167</v>
      </c>
      <c r="C29">
        <v>1</v>
      </c>
      <c r="D29">
        <v>2</v>
      </c>
      <c r="E29">
        <f>SUM(Tabla4[[#This Row],[Home]:[Muller]])</f>
        <v>3</v>
      </c>
      <c r="G29" t="s">
        <v>92</v>
      </c>
      <c r="H29">
        <v>4</v>
      </c>
      <c r="I29">
        <v>3</v>
      </c>
      <c r="J29">
        <f>SUM(Tabla5[[#This Row],[Home]:[Muller]])</f>
        <v>7</v>
      </c>
    </row>
    <row r="30" spans="1:10" x14ac:dyDescent="0.25">
      <c r="A30" t="s">
        <v>180</v>
      </c>
      <c r="B30" t="s">
        <v>108</v>
      </c>
      <c r="D30">
        <v>1</v>
      </c>
      <c r="E30">
        <f>SUM(Tabla4[[#This Row],[Home]:[Muller]])</f>
        <v>1</v>
      </c>
      <c r="G30" t="s">
        <v>171</v>
      </c>
      <c r="H30">
        <v>1</v>
      </c>
      <c r="J30">
        <f>SUM(Tabla5[[#This Row],[Home]:[Muller]])</f>
        <v>1</v>
      </c>
    </row>
    <row r="31" spans="1:10" x14ac:dyDescent="0.25">
      <c r="A31" t="s">
        <v>180</v>
      </c>
      <c r="B31" t="s">
        <v>100</v>
      </c>
      <c r="C31">
        <v>1</v>
      </c>
      <c r="D31">
        <v>1</v>
      </c>
      <c r="E31">
        <f>SUM(Tabla4[[#This Row],[Home]:[Muller]])</f>
        <v>2</v>
      </c>
      <c r="G31" t="s">
        <v>167</v>
      </c>
      <c r="H31">
        <v>1</v>
      </c>
      <c r="I31">
        <v>3</v>
      </c>
      <c r="J31">
        <f>SUM(Tabla5[[#This Row],[Home]:[Muller]])</f>
        <v>4</v>
      </c>
    </row>
    <row r="32" spans="1:10" x14ac:dyDescent="0.25">
      <c r="A32" t="s">
        <v>180</v>
      </c>
      <c r="B32" t="s">
        <v>91</v>
      </c>
      <c r="C32">
        <v>1</v>
      </c>
      <c r="E32">
        <f>SUM(Tabla4[[#This Row],[Home]:[Muller]])</f>
        <v>1</v>
      </c>
      <c r="G32" t="s">
        <v>108</v>
      </c>
      <c r="H32">
        <v>2</v>
      </c>
      <c r="I32">
        <v>2</v>
      </c>
      <c r="J32">
        <f>SUM(Tabla5[[#This Row],[Home]:[Muller]])</f>
        <v>4</v>
      </c>
    </row>
    <row r="33" spans="1:10" x14ac:dyDescent="0.25">
      <c r="A33" t="s">
        <v>180</v>
      </c>
      <c r="B33" t="s">
        <v>98</v>
      </c>
      <c r="D33">
        <v>3</v>
      </c>
      <c r="E33">
        <f>SUM(Tabla4[[#This Row],[Home]:[Muller]])</f>
        <v>3</v>
      </c>
      <c r="G33" t="s">
        <v>138</v>
      </c>
      <c r="H33">
        <v>1</v>
      </c>
      <c r="J33">
        <f>SUM(Tabla5[[#This Row],[Home]:[Muller]])</f>
        <v>1</v>
      </c>
    </row>
    <row r="34" spans="1:10" x14ac:dyDescent="0.25">
      <c r="A34" t="s">
        <v>181</v>
      </c>
      <c r="B34" t="s">
        <v>94</v>
      </c>
      <c r="C34">
        <v>1</v>
      </c>
      <c r="E34">
        <f>SUM(Tabla4[[#This Row],[Home]:[Muller]])</f>
        <v>1</v>
      </c>
      <c r="G34" t="s">
        <v>142</v>
      </c>
      <c r="H34">
        <v>2</v>
      </c>
      <c r="J34">
        <f>SUM(Tabla5[[#This Row],[Home]:[Muller]])</f>
        <v>2</v>
      </c>
    </row>
    <row r="35" spans="1:10" x14ac:dyDescent="0.25">
      <c r="A35" t="s">
        <v>182</v>
      </c>
      <c r="B35" t="s">
        <v>94</v>
      </c>
      <c r="C35">
        <v>2</v>
      </c>
      <c r="E35">
        <f>SUM(Tabla4[[#This Row],[Home]:[Muller]])</f>
        <v>2</v>
      </c>
      <c r="G35" t="s">
        <v>109</v>
      </c>
      <c r="H35">
        <v>1</v>
      </c>
      <c r="J35">
        <f>SUM(Tabla5[[#This Row],[Home]:[Muller]])</f>
        <v>1</v>
      </c>
    </row>
    <row r="36" spans="1:10" x14ac:dyDescent="0.25">
      <c r="A36" t="s">
        <v>183</v>
      </c>
      <c r="B36" t="s">
        <v>137</v>
      </c>
      <c r="C36">
        <v>1</v>
      </c>
      <c r="D36">
        <v>1</v>
      </c>
      <c r="E36">
        <f>SUM(Tabla4[[#This Row],[Home]:[Muller]])</f>
        <v>2</v>
      </c>
      <c r="G36" t="s">
        <v>100</v>
      </c>
      <c r="H36">
        <v>6</v>
      </c>
      <c r="I36">
        <v>7</v>
      </c>
      <c r="J36">
        <f>SUM(Tabla5[[#This Row],[Home]:[Muller]])</f>
        <v>13</v>
      </c>
    </row>
    <row r="37" spans="1:10" x14ac:dyDescent="0.25">
      <c r="A37" t="s">
        <v>183</v>
      </c>
      <c r="B37" t="s">
        <v>95</v>
      </c>
      <c r="C37">
        <v>1</v>
      </c>
      <c r="E37">
        <f>SUM(Tabla4[[#This Row],[Home]:[Muller]])</f>
        <v>1</v>
      </c>
      <c r="G37" t="s">
        <v>91</v>
      </c>
      <c r="H37">
        <v>4</v>
      </c>
      <c r="I37">
        <v>1</v>
      </c>
      <c r="J37">
        <f>SUM(Tabla5[[#This Row],[Home]:[Muller]])</f>
        <v>5</v>
      </c>
    </row>
    <row r="38" spans="1:10" x14ac:dyDescent="0.25">
      <c r="A38" t="s">
        <v>183</v>
      </c>
      <c r="B38" t="s">
        <v>88</v>
      </c>
      <c r="C38">
        <v>1</v>
      </c>
      <c r="D38">
        <v>1</v>
      </c>
      <c r="E38">
        <f>SUM(Tabla4[[#This Row],[Home]:[Muller]])</f>
        <v>2</v>
      </c>
      <c r="G38" t="s">
        <v>98</v>
      </c>
      <c r="I38">
        <v>4</v>
      </c>
      <c r="J38">
        <f>SUM(Tabla5[[#This Row],[Home]:[Muller]])</f>
        <v>4</v>
      </c>
    </row>
    <row r="39" spans="1:10" x14ac:dyDescent="0.25">
      <c r="A39" t="s">
        <v>183</v>
      </c>
      <c r="B39" t="s">
        <v>168</v>
      </c>
      <c r="D39">
        <v>1</v>
      </c>
      <c r="E39">
        <f>SUM(Tabla4[[#This Row],[Home]:[Muller]])</f>
        <v>1</v>
      </c>
      <c r="G39" t="s">
        <v>99</v>
      </c>
      <c r="I39">
        <v>1</v>
      </c>
      <c r="J39">
        <f>SUM(Tabla5[[#This Row],[Home]:[Muller]])</f>
        <v>1</v>
      </c>
    </row>
    <row r="40" spans="1:10" x14ac:dyDescent="0.25">
      <c r="A40" t="s">
        <v>183</v>
      </c>
      <c r="B40" t="s">
        <v>92</v>
      </c>
      <c r="D40">
        <v>1</v>
      </c>
      <c r="E40">
        <f>SUM(Tabla4[[#This Row],[Home]:[Muller]])</f>
        <v>1</v>
      </c>
      <c r="G40" t="s">
        <v>172</v>
      </c>
      <c r="H40">
        <v>1</v>
      </c>
      <c r="J40">
        <f>SUM(Tabla5[[#This Row],[Home]:[Muller]])</f>
        <v>1</v>
      </c>
    </row>
    <row r="41" spans="1:10" x14ac:dyDescent="0.25">
      <c r="A41" t="s">
        <v>183</v>
      </c>
      <c r="B41" t="s">
        <v>167</v>
      </c>
      <c r="D41">
        <v>1</v>
      </c>
      <c r="E41">
        <f>SUM(Tabla4[[#This Row],[Home]:[Muller]])</f>
        <v>1</v>
      </c>
      <c r="G41" s="19" t="s">
        <v>194</v>
      </c>
      <c r="H41" s="19">
        <f>SUBTOTAL(109,H11:H40)</f>
        <v>58</v>
      </c>
      <c r="I41" s="19">
        <f>SUBTOTAL(109,I11:I40)</f>
        <v>59</v>
      </c>
      <c r="J41" s="19">
        <f>SUM(Tabla5[[#This Row],[Home]:[Muller]])</f>
        <v>117</v>
      </c>
    </row>
    <row r="42" spans="1:10" x14ac:dyDescent="0.25">
      <c r="A42" t="s">
        <v>183</v>
      </c>
      <c r="B42" t="s">
        <v>108</v>
      </c>
      <c r="D42">
        <v>1</v>
      </c>
      <c r="E42">
        <f>SUM(Tabla4[[#This Row],[Home]:[Muller]])</f>
        <v>1</v>
      </c>
    </row>
    <row r="43" spans="1:10" x14ac:dyDescent="0.25">
      <c r="A43" t="s">
        <v>183</v>
      </c>
      <c r="B43" t="s">
        <v>100</v>
      </c>
      <c r="C43">
        <v>4</v>
      </c>
      <c r="D43">
        <v>1</v>
      </c>
      <c r="E43">
        <f>SUM(Tabla4[[#This Row],[Home]:[Muller]])</f>
        <v>5</v>
      </c>
    </row>
    <row r="44" spans="1:10" x14ac:dyDescent="0.25">
      <c r="A44" t="s">
        <v>116</v>
      </c>
      <c r="B44" t="s">
        <v>94</v>
      </c>
      <c r="C44">
        <v>1</v>
      </c>
      <c r="E44">
        <f>SUM(Tabla4[[#This Row],[Home]:[Muller]])</f>
        <v>1</v>
      </c>
    </row>
    <row r="45" spans="1:10" x14ac:dyDescent="0.25">
      <c r="A45" t="s">
        <v>116</v>
      </c>
      <c r="B45" t="s">
        <v>95</v>
      </c>
      <c r="C45">
        <v>1</v>
      </c>
      <c r="D45">
        <v>1</v>
      </c>
      <c r="E45">
        <f>SUM(Tabla4[[#This Row],[Home]:[Muller]])</f>
        <v>2</v>
      </c>
      <c r="G45" t="s">
        <v>163</v>
      </c>
      <c r="H45" t="s">
        <v>126</v>
      </c>
      <c r="I45" t="s">
        <v>127</v>
      </c>
      <c r="J45" t="s">
        <v>12</v>
      </c>
    </row>
    <row r="46" spans="1:10" x14ac:dyDescent="0.25">
      <c r="A46" t="s">
        <v>116</v>
      </c>
      <c r="B46" t="s">
        <v>92</v>
      </c>
      <c r="C46">
        <v>1</v>
      </c>
      <c r="E46">
        <f>SUM(Tabla4[[#This Row],[Home]:[Muller]])</f>
        <v>1</v>
      </c>
      <c r="G46" t="s">
        <v>159</v>
      </c>
      <c r="H46">
        <v>30</v>
      </c>
      <c r="I46">
        <v>28</v>
      </c>
      <c r="J46">
        <f>SUM(Tabla6[[#This Row],[Home]:[Muller]])</f>
        <v>58</v>
      </c>
    </row>
    <row r="47" spans="1:10" x14ac:dyDescent="0.25">
      <c r="A47" t="s">
        <v>184</v>
      </c>
      <c r="B47" t="s">
        <v>130</v>
      </c>
      <c r="D47">
        <v>2</v>
      </c>
      <c r="E47">
        <f>SUM(Tabla4[[#This Row],[Home]:[Muller]])</f>
        <v>2</v>
      </c>
      <c r="G47" t="s">
        <v>195</v>
      </c>
      <c r="H47">
        <v>2</v>
      </c>
      <c r="I47">
        <v>5</v>
      </c>
      <c r="J47">
        <f>SUM(Tabla6[[#This Row],[Home]:[Muller]])</f>
        <v>7</v>
      </c>
    </row>
    <row r="48" spans="1:10" x14ac:dyDescent="0.25">
      <c r="A48" t="s">
        <v>184</v>
      </c>
      <c r="B48" t="s">
        <v>94</v>
      </c>
      <c r="C48">
        <v>1</v>
      </c>
      <c r="D48">
        <v>1</v>
      </c>
      <c r="E48">
        <f>SUM(Tabla4[[#This Row],[Home]:[Muller]])</f>
        <v>2</v>
      </c>
      <c r="G48" t="s">
        <v>160</v>
      </c>
      <c r="H48">
        <v>12</v>
      </c>
      <c r="I48">
        <v>7</v>
      </c>
      <c r="J48">
        <f>SUM(Tabla6[[#This Row],[Home]:[Muller]])</f>
        <v>19</v>
      </c>
    </row>
    <row r="49" spans="1:10" x14ac:dyDescent="0.25">
      <c r="A49" t="s">
        <v>184</v>
      </c>
      <c r="B49" t="s">
        <v>137</v>
      </c>
      <c r="D49">
        <v>1</v>
      </c>
      <c r="E49">
        <f>SUM(Tabla4[[#This Row],[Home]:[Muller]])</f>
        <v>1</v>
      </c>
      <c r="G49" t="s">
        <v>161</v>
      </c>
      <c r="H49">
        <v>8</v>
      </c>
      <c r="I49">
        <v>13</v>
      </c>
      <c r="J49">
        <f>SUM(Tabla6[[#This Row],[Home]:[Muller]])</f>
        <v>21</v>
      </c>
    </row>
    <row r="50" spans="1:10" x14ac:dyDescent="0.25">
      <c r="A50" t="s">
        <v>184</v>
      </c>
      <c r="B50" t="s">
        <v>95</v>
      </c>
      <c r="D50">
        <v>1</v>
      </c>
      <c r="E50">
        <f>SUM(Tabla4[[#This Row],[Home]:[Muller]])</f>
        <v>1</v>
      </c>
      <c r="G50" t="s">
        <v>162</v>
      </c>
      <c r="H50">
        <v>6</v>
      </c>
      <c r="I50">
        <v>6</v>
      </c>
      <c r="J50">
        <f>SUM(Tabla6[[#This Row],[Home]:[Muller]])</f>
        <v>12</v>
      </c>
    </row>
    <row r="51" spans="1:10" x14ac:dyDescent="0.25">
      <c r="A51" t="s">
        <v>184</v>
      </c>
      <c r="B51" t="s">
        <v>169</v>
      </c>
      <c r="C51">
        <v>1</v>
      </c>
      <c r="E51">
        <f>SUM(Tabla4[[#This Row],[Home]:[Muller]])</f>
        <v>1</v>
      </c>
      <c r="G51" s="19" t="s">
        <v>194</v>
      </c>
      <c r="H51" s="19">
        <f>SUBTOTAL(109,H46:H50)</f>
        <v>58</v>
      </c>
      <c r="I51" s="19">
        <f>SUBTOTAL(109,I46:I50)</f>
        <v>59</v>
      </c>
      <c r="J51" s="19">
        <f>SUM(Tabla6[[#This Row],[Home]:[Muller]])</f>
        <v>117</v>
      </c>
    </row>
    <row r="52" spans="1:10" x14ac:dyDescent="0.25">
      <c r="A52" t="s">
        <v>184</v>
      </c>
      <c r="B52" t="s">
        <v>88</v>
      </c>
      <c r="C52">
        <v>1</v>
      </c>
      <c r="D52">
        <v>1</v>
      </c>
      <c r="E52">
        <f>SUM(Tabla4[[#This Row],[Home]:[Muller]])</f>
        <v>2</v>
      </c>
    </row>
    <row r="53" spans="1:10" x14ac:dyDescent="0.25">
      <c r="A53" t="s">
        <v>184</v>
      </c>
      <c r="B53" t="s">
        <v>97</v>
      </c>
      <c r="C53">
        <v>1</v>
      </c>
      <c r="E53">
        <f>SUM(Tabla4[[#This Row],[Home]:[Muller]])</f>
        <v>1</v>
      </c>
    </row>
    <row r="54" spans="1:10" x14ac:dyDescent="0.25">
      <c r="A54" t="s">
        <v>184</v>
      </c>
      <c r="B54" t="s">
        <v>100</v>
      </c>
      <c r="D54">
        <v>1</v>
      </c>
      <c r="E54">
        <f>SUM(Tabla4[[#This Row],[Home]:[Muller]])</f>
        <v>1</v>
      </c>
    </row>
    <row r="55" spans="1:10" x14ac:dyDescent="0.25">
      <c r="A55" t="s">
        <v>184</v>
      </c>
      <c r="B55" t="s">
        <v>98</v>
      </c>
      <c r="D55">
        <v>1</v>
      </c>
      <c r="E55">
        <f>SUM(Tabla4[[#This Row],[Home]:[Muller]])</f>
        <v>1</v>
      </c>
    </row>
    <row r="56" spans="1:10" x14ac:dyDescent="0.25">
      <c r="A56" t="s">
        <v>185</v>
      </c>
      <c r="B56" t="s">
        <v>133</v>
      </c>
      <c r="C56">
        <v>1</v>
      </c>
      <c r="E56">
        <f>SUM(Tabla4[[#This Row],[Home]:[Muller]])</f>
        <v>1</v>
      </c>
    </row>
    <row r="57" spans="1:10" x14ac:dyDescent="0.25">
      <c r="A57" t="s">
        <v>185</v>
      </c>
      <c r="B57" t="s">
        <v>86</v>
      </c>
      <c r="D57">
        <v>1</v>
      </c>
      <c r="E57">
        <f>SUM(Tabla4[[#This Row],[Home]:[Muller]])</f>
        <v>1</v>
      </c>
    </row>
    <row r="58" spans="1:10" x14ac:dyDescent="0.25">
      <c r="A58" t="s">
        <v>185</v>
      </c>
      <c r="B58" t="s">
        <v>170</v>
      </c>
      <c r="C58">
        <v>1</v>
      </c>
      <c r="E58">
        <f>SUM(Tabla4[[#This Row],[Home]:[Muller]])</f>
        <v>1</v>
      </c>
    </row>
    <row r="59" spans="1:10" x14ac:dyDescent="0.25">
      <c r="A59" t="s">
        <v>185</v>
      </c>
      <c r="B59" t="s">
        <v>137</v>
      </c>
      <c r="C59">
        <v>1</v>
      </c>
      <c r="E59">
        <f>SUM(Tabla4[[#This Row],[Home]:[Muller]])</f>
        <v>1</v>
      </c>
    </row>
    <row r="60" spans="1:10" x14ac:dyDescent="0.25">
      <c r="A60" t="s">
        <v>185</v>
      </c>
      <c r="B60" t="s">
        <v>88</v>
      </c>
      <c r="C60">
        <v>2</v>
      </c>
      <c r="D60">
        <v>3</v>
      </c>
      <c r="E60">
        <f>SUM(Tabla4[[#This Row],[Home]:[Muller]])</f>
        <v>5</v>
      </c>
    </row>
    <row r="61" spans="1:10" x14ac:dyDescent="0.25">
      <c r="A61" t="s">
        <v>185</v>
      </c>
      <c r="B61" t="s">
        <v>105</v>
      </c>
      <c r="C61">
        <v>1</v>
      </c>
      <c r="E61">
        <f>SUM(Tabla4[[#This Row],[Home]:[Muller]])</f>
        <v>1</v>
      </c>
    </row>
    <row r="62" spans="1:10" x14ac:dyDescent="0.25">
      <c r="A62" t="s">
        <v>185</v>
      </c>
      <c r="B62" t="s">
        <v>171</v>
      </c>
      <c r="C62">
        <v>1</v>
      </c>
      <c r="E62">
        <f>SUM(Tabla4[[#This Row],[Home]:[Muller]])</f>
        <v>1</v>
      </c>
    </row>
    <row r="63" spans="1:10" x14ac:dyDescent="0.25">
      <c r="A63" t="s">
        <v>185</v>
      </c>
      <c r="B63" t="s">
        <v>172</v>
      </c>
      <c r="C63">
        <v>1</v>
      </c>
      <c r="E63">
        <f>SUM(Tabla4[[#This Row],[Home]:[Muller]])</f>
        <v>1</v>
      </c>
    </row>
    <row r="64" spans="1:10" x14ac:dyDescent="0.25">
      <c r="A64" t="s">
        <v>186</v>
      </c>
      <c r="B64" t="s">
        <v>173</v>
      </c>
      <c r="D64">
        <v>2</v>
      </c>
      <c r="E64">
        <f>SUM(Tabla4[[#This Row],[Home]:[Muller]])</f>
        <v>2</v>
      </c>
    </row>
    <row r="65" spans="1:5" x14ac:dyDescent="0.25">
      <c r="A65" t="s">
        <v>186</v>
      </c>
      <c r="B65" t="s">
        <v>94</v>
      </c>
      <c r="C65">
        <v>1</v>
      </c>
      <c r="E65">
        <f>SUM(Tabla4[[#This Row],[Home]:[Muller]])</f>
        <v>1</v>
      </c>
    </row>
    <row r="66" spans="1:5" x14ac:dyDescent="0.25">
      <c r="A66" t="s">
        <v>186</v>
      </c>
      <c r="B66" t="s">
        <v>137</v>
      </c>
      <c r="C66">
        <v>1</v>
      </c>
      <c r="E66">
        <f>SUM(Tabla4[[#This Row],[Home]:[Muller]])</f>
        <v>1</v>
      </c>
    </row>
    <row r="67" spans="1:5" x14ac:dyDescent="0.25">
      <c r="A67" t="s">
        <v>186</v>
      </c>
      <c r="B67" t="s">
        <v>88</v>
      </c>
      <c r="D67">
        <v>1</v>
      </c>
      <c r="E67">
        <f>SUM(Tabla4[[#This Row],[Home]:[Muller]])</f>
        <v>1</v>
      </c>
    </row>
    <row r="68" spans="1:5" x14ac:dyDescent="0.25">
      <c r="A68" t="s">
        <v>186</v>
      </c>
      <c r="B68" t="s">
        <v>96</v>
      </c>
      <c r="D68">
        <v>1</v>
      </c>
      <c r="E68">
        <f>SUM(Tabla4[[#This Row],[Home]:[Muller]])</f>
        <v>1</v>
      </c>
    </row>
    <row r="69" spans="1:5" x14ac:dyDescent="0.25">
      <c r="A69" t="s">
        <v>186</v>
      </c>
      <c r="B69" t="s">
        <v>100</v>
      </c>
      <c r="D69">
        <v>2</v>
      </c>
      <c r="E69">
        <f>SUM(Tabla4[[#This Row],[Home]:[Muller]])</f>
        <v>2</v>
      </c>
    </row>
    <row r="70" spans="1:5" x14ac:dyDescent="0.25">
      <c r="A70" t="s">
        <v>186</v>
      </c>
      <c r="B70" t="s">
        <v>91</v>
      </c>
      <c r="C70">
        <v>1</v>
      </c>
      <c r="E70">
        <f>SUM(Tabla4[[#This Row],[Home]:[Muller]])</f>
        <v>1</v>
      </c>
    </row>
    <row r="71" spans="1:5" x14ac:dyDescent="0.25">
      <c r="A71" t="s">
        <v>187</v>
      </c>
      <c r="B71" t="s">
        <v>88</v>
      </c>
      <c r="D71">
        <v>1</v>
      </c>
      <c r="E71">
        <f>SUM(Tabla4[[#This Row],[Home]:[Muller]])</f>
        <v>1</v>
      </c>
    </row>
    <row r="72" spans="1:5" x14ac:dyDescent="0.25">
      <c r="A72" t="s">
        <v>188</v>
      </c>
      <c r="B72" t="s">
        <v>88</v>
      </c>
      <c r="C72">
        <v>1</v>
      </c>
      <c r="D72">
        <v>1</v>
      </c>
      <c r="E72">
        <f>SUM(Tabla4[[#This Row],[Home]:[Muller]])</f>
        <v>2</v>
      </c>
    </row>
    <row r="73" spans="1:5" x14ac:dyDescent="0.25">
      <c r="A73" t="s">
        <v>188</v>
      </c>
      <c r="B73" t="s">
        <v>100</v>
      </c>
      <c r="D73">
        <v>2</v>
      </c>
      <c r="E73">
        <f>SUM(Tabla4[[#This Row],[Home]:[Muller]])</f>
        <v>2</v>
      </c>
    </row>
    <row r="74" spans="1:5" x14ac:dyDescent="0.25">
      <c r="A74" t="s">
        <v>189</v>
      </c>
      <c r="B74" t="s">
        <v>142</v>
      </c>
      <c r="C74">
        <v>2</v>
      </c>
      <c r="E74">
        <f>SUM(Tabla4[[#This Row],[Home]:[Muller]])</f>
        <v>2</v>
      </c>
    </row>
    <row r="75" spans="1:5" x14ac:dyDescent="0.25">
      <c r="A75" t="s">
        <v>190</v>
      </c>
      <c r="B75" t="s">
        <v>174</v>
      </c>
      <c r="D75">
        <v>1</v>
      </c>
      <c r="E75">
        <f>SUM(Tabla4[[#This Row],[Home]:[Muller]])</f>
        <v>1</v>
      </c>
    </row>
    <row r="76" spans="1:5" x14ac:dyDescent="0.25">
      <c r="A76" t="s">
        <v>190</v>
      </c>
      <c r="B76" t="s">
        <v>94</v>
      </c>
      <c r="D76">
        <v>1</v>
      </c>
      <c r="E76">
        <f>SUM(Tabla4[[#This Row],[Home]:[Muller]])</f>
        <v>1</v>
      </c>
    </row>
    <row r="77" spans="1:5" x14ac:dyDescent="0.25">
      <c r="A77" t="s">
        <v>190</v>
      </c>
      <c r="B77" t="s">
        <v>88</v>
      </c>
      <c r="D77">
        <v>2</v>
      </c>
      <c r="E77">
        <f>SUM(Tabla4[[#This Row],[Home]:[Muller]])</f>
        <v>2</v>
      </c>
    </row>
    <row r="78" spans="1:5" x14ac:dyDescent="0.25">
      <c r="A78" t="s">
        <v>191</v>
      </c>
      <c r="B78" t="s">
        <v>94</v>
      </c>
      <c r="D78">
        <v>3</v>
      </c>
      <c r="E78">
        <f>SUM(Tabla4[[#This Row],[Home]:[Muller]])</f>
        <v>3</v>
      </c>
    </row>
    <row r="79" spans="1:5" x14ac:dyDescent="0.25">
      <c r="A79" t="s">
        <v>191</v>
      </c>
      <c r="B79" t="s">
        <v>88</v>
      </c>
      <c r="D79">
        <v>1</v>
      </c>
      <c r="E79">
        <f>SUM(Tabla4[[#This Row],[Home]:[Muller]])</f>
        <v>1</v>
      </c>
    </row>
    <row r="80" spans="1:5" x14ac:dyDescent="0.25">
      <c r="A80" t="s">
        <v>191</v>
      </c>
      <c r="B80" t="s">
        <v>99</v>
      </c>
      <c r="D80">
        <v>1</v>
      </c>
      <c r="E80">
        <f>SUM(Tabla4[[#This Row],[Home]:[Muller]])</f>
        <v>1</v>
      </c>
    </row>
    <row r="81" spans="1:5" x14ac:dyDescent="0.25">
      <c r="A81" t="s">
        <v>192</v>
      </c>
      <c r="B81" t="s">
        <v>100</v>
      </c>
      <c r="C81">
        <v>1</v>
      </c>
      <c r="E81">
        <f>SUM(Tabla4[[#This Row],[Home]:[Muller]])</f>
        <v>1</v>
      </c>
    </row>
    <row r="82" spans="1:5" x14ac:dyDescent="0.25">
      <c r="A82" t="s">
        <v>193</v>
      </c>
      <c r="B82" t="s">
        <v>94</v>
      </c>
      <c r="C82">
        <v>1</v>
      </c>
      <c r="D82">
        <v>1</v>
      </c>
      <c r="E82">
        <f>SUM(Tabla4[[#This Row],[Home]:[Muller]])</f>
        <v>2</v>
      </c>
    </row>
    <row r="83" spans="1:5" x14ac:dyDescent="0.25">
      <c r="A83" t="s">
        <v>193</v>
      </c>
      <c r="B83" t="s">
        <v>141</v>
      </c>
      <c r="C83">
        <v>1</v>
      </c>
      <c r="E83">
        <f>SUM(Tabla4[[#This Row],[Home]:[Muller]])</f>
        <v>1</v>
      </c>
    </row>
    <row r="84" spans="1:5" x14ac:dyDescent="0.25">
      <c r="A84" t="s">
        <v>193</v>
      </c>
      <c r="B84" t="s">
        <v>105</v>
      </c>
      <c r="C84">
        <v>2</v>
      </c>
      <c r="E84">
        <f>SUM(Tabla4[[#This Row],[Home]:[Muller]])</f>
        <v>2</v>
      </c>
    </row>
    <row r="85" spans="1:5" x14ac:dyDescent="0.25">
      <c r="A85" t="s">
        <v>193</v>
      </c>
      <c r="B85" t="s">
        <v>92</v>
      </c>
      <c r="D85">
        <v>1</v>
      </c>
      <c r="E85">
        <f>SUM(Tabla4[[#This Row],[Home]:[Muller]])</f>
        <v>1</v>
      </c>
    </row>
    <row r="86" spans="1:5" x14ac:dyDescent="0.25">
      <c r="A86" t="s">
        <v>193</v>
      </c>
      <c r="B86" t="s">
        <v>109</v>
      </c>
      <c r="C86">
        <v>1</v>
      </c>
      <c r="E86">
        <f>SUM(Tabla4[[#This Row],[Home]:[Muller]])</f>
        <v>1</v>
      </c>
    </row>
    <row r="87" spans="1:5" x14ac:dyDescent="0.25">
      <c r="A87" s="19" t="s">
        <v>194</v>
      </c>
      <c r="B87" s="19"/>
      <c r="C87" s="19">
        <f>SUBTOTAL(109,C11:C86)</f>
        <v>58</v>
      </c>
      <c r="D87" s="19">
        <f>SUBTOTAL(109,D11:D86)</f>
        <v>59</v>
      </c>
      <c r="E87" s="19">
        <f>SUM(Tabla4[[#This Row],[Home]:[Muller]])</f>
        <v>117</v>
      </c>
    </row>
  </sheetData>
  <mergeCells count="1">
    <mergeCell ref="H1:K1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493DE-2C3D-4691-9131-D02ED37B14DF}">
  <dimension ref="A1:J81"/>
  <sheetViews>
    <sheetView topLeftCell="A33" workbookViewId="0">
      <selection activeCell="G44" sqref="G44:J44"/>
    </sheetView>
  </sheetViews>
  <sheetFormatPr baseColWidth="10" defaultRowHeight="15" x14ac:dyDescent="0.25"/>
  <cols>
    <col min="1" max="1" width="51" customWidth="1"/>
    <col min="2" max="2" width="27.28515625" customWidth="1"/>
    <col min="5" max="5" width="14.7109375" customWidth="1"/>
    <col min="7" max="7" width="27" customWidth="1"/>
    <col min="10" max="10" width="14.7109375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30" t="s">
        <v>0</v>
      </c>
      <c r="H1" s="30"/>
      <c r="I1" s="30"/>
      <c r="J1" s="30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124</v>
      </c>
    </row>
    <row r="6" spans="1:10" x14ac:dyDescent="0.25">
      <c r="A6" t="s">
        <v>83</v>
      </c>
    </row>
    <row r="7" spans="1:10" x14ac:dyDescent="0.25">
      <c r="A7" t="s">
        <v>125</v>
      </c>
    </row>
    <row r="10" spans="1:10" x14ac:dyDescent="0.25">
      <c r="A10" t="s">
        <v>146</v>
      </c>
      <c r="B10" t="s">
        <v>147</v>
      </c>
      <c r="C10" s="20" t="s">
        <v>126</v>
      </c>
      <c r="D10" s="20" t="s">
        <v>127</v>
      </c>
      <c r="E10" s="20" t="s">
        <v>12</v>
      </c>
      <c r="G10" t="s">
        <v>147</v>
      </c>
      <c r="H10" s="20" t="s">
        <v>126</v>
      </c>
      <c r="I10" s="20" t="s">
        <v>127</v>
      </c>
      <c r="J10" s="20" t="s">
        <v>12</v>
      </c>
    </row>
    <row r="11" spans="1:10" x14ac:dyDescent="0.25">
      <c r="A11" t="s">
        <v>153</v>
      </c>
      <c r="B11" t="s">
        <v>91</v>
      </c>
      <c r="C11">
        <v>1</v>
      </c>
      <c r="E11">
        <f>SUM(Tabla1[[#This Row],[Home]:[Muller]])</f>
        <v>1</v>
      </c>
      <c r="G11" t="s">
        <v>132</v>
      </c>
      <c r="H11">
        <v>1</v>
      </c>
      <c r="J11">
        <f>SUM(Tabla2[[#This Row],[Home]:[Muller]])</f>
        <v>1</v>
      </c>
    </row>
    <row r="12" spans="1:10" x14ac:dyDescent="0.25">
      <c r="A12" t="s">
        <v>154</v>
      </c>
      <c r="B12" t="s">
        <v>94</v>
      </c>
      <c r="C12">
        <v>1</v>
      </c>
      <c r="E12">
        <f>SUM(Tabla1[[#This Row],[Home]:[Muller]])</f>
        <v>1</v>
      </c>
      <c r="G12" t="s">
        <v>136</v>
      </c>
      <c r="H12">
        <v>1</v>
      </c>
      <c r="J12">
        <f>SUM(Tabla2[[#This Row],[Home]:[Muller]])</f>
        <v>1</v>
      </c>
    </row>
    <row r="13" spans="1:10" x14ac:dyDescent="0.25">
      <c r="A13" t="s">
        <v>149</v>
      </c>
      <c r="B13" t="s">
        <v>93</v>
      </c>
      <c r="C13">
        <v>1</v>
      </c>
      <c r="E13">
        <f>SUM(Tabla1[[#This Row],[Home]:[Muller]])</f>
        <v>1</v>
      </c>
      <c r="G13" t="s">
        <v>130</v>
      </c>
      <c r="H13">
        <v>1</v>
      </c>
      <c r="I13">
        <v>1</v>
      </c>
      <c r="J13">
        <f>SUM(Tabla2[[#This Row],[Home]:[Muller]])</f>
        <v>2</v>
      </c>
    </row>
    <row r="14" spans="1:10" x14ac:dyDescent="0.25">
      <c r="A14" t="s">
        <v>149</v>
      </c>
      <c r="B14" t="s">
        <v>88</v>
      </c>
      <c r="C14">
        <v>2</v>
      </c>
      <c r="D14">
        <v>1</v>
      </c>
      <c r="E14">
        <f>SUM(Tabla1[[#This Row],[Home]:[Muller]])</f>
        <v>3</v>
      </c>
      <c r="G14" t="s">
        <v>133</v>
      </c>
      <c r="I14">
        <v>1</v>
      </c>
      <c r="J14">
        <f>SUM(Tabla2[[#This Row],[Home]:[Muller]])</f>
        <v>1</v>
      </c>
    </row>
    <row r="15" spans="1:10" x14ac:dyDescent="0.25">
      <c r="A15" t="s">
        <v>149</v>
      </c>
      <c r="B15" t="s">
        <v>92</v>
      </c>
      <c r="C15">
        <v>1</v>
      </c>
      <c r="E15">
        <f>SUM(Tabla1[[#This Row],[Home]:[Muller]])</f>
        <v>1</v>
      </c>
      <c r="G15" t="s">
        <v>94</v>
      </c>
      <c r="H15">
        <v>2</v>
      </c>
      <c r="I15">
        <v>1</v>
      </c>
      <c r="J15">
        <f>SUM(Tabla2[[#This Row],[Home]:[Muller]])</f>
        <v>3</v>
      </c>
    </row>
    <row r="16" spans="1:10" x14ac:dyDescent="0.25">
      <c r="A16" t="s">
        <v>149</v>
      </c>
      <c r="B16" t="s">
        <v>128</v>
      </c>
      <c r="C16">
        <v>1</v>
      </c>
      <c r="E16">
        <f>SUM(Tabla1[[#This Row],[Home]:[Muller]])</f>
        <v>1</v>
      </c>
      <c r="G16" t="s">
        <v>137</v>
      </c>
      <c r="H16">
        <v>1</v>
      </c>
      <c r="J16">
        <f>SUM(Tabla2[[#This Row],[Home]:[Muller]])</f>
        <v>1</v>
      </c>
    </row>
    <row r="17" spans="1:10" x14ac:dyDescent="0.25">
      <c r="A17" t="s">
        <v>150</v>
      </c>
      <c r="B17" t="s">
        <v>88</v>
      </c>
      <c r="D17">
        <v>1</v>
      </c>
      <c r="E17">
        <f>SUM(Tabla1[[#This Row],[Home]:[Muller]])</f>
        <v>1</v>
      </c>
      <c r="G17" t="s">
        <v>95</v>
      </c>
      <c r="H17">
        <v>4</v>
      </c>
      <c r="I17">
        <v>1</v>
      </c>
      <c r="J17">
        <f>SUM(Tabla2[[#This Row],[Home]:[Muller]])</f>
        <v>5</v>
      </c>
    </row>
    <row r="18" spans="1:10" x14ac:dyDescent="0.25">
      <c r="A18" t="s">
        <v>150</v>
      </c>
      <c r="B18" t="s">
        <v>108</v>
      </c>
      <c r="D18">
        <v>1</v>
      </c>
      <c r="E18">
        <f>SUM(Tabla1[[#This Row],[Home]:[Muller]])</f>
        <v>1</v>
      </c>
      <c r="G18" t="s">
        <v>141</v>
      </c>
      <c r="H18">
        <v>1</v>
      </c>
      <c r="I18">
        <v>1</v>
      </c>
      <c r="J18">
        <f>SUM(Tabla2[[#This Row],[Home]:[Muller]])</f>
        <v>2</v>
      </c>
    </row>
    <row r="19" spans="1:10" x14ac:dyDescent="0.25">
      <c r="A19" t="s">
        <v>150</v>
      </c>
      <c r="B19" t="s">
        <v>100</v>
      </c>
      <c r="C19">
        <v>1</v>
      </c>
      <c r="E19">
        <f>SUM(Tabla1[[#This Row],[Home]:[Muller]])</f>
        <v>1</v>
      </c>
      <c r="G19" t="s">
        <v>134</v>
      </c>
      <c r="H19">
        <v>1</v>
      </c>
      <c r="J19">
        <f>SUM(Tabla2[[#This Row],[Home]:[Muller]])</f>
        <v>1</v>
      </c>
    </row>
    <row r="20" spans="1:10" x14ac:dyDescent="0.25">
      <c r="A20" t="s">
        <v>150</v>
      </c>
      <c r="B20" t="s">
        <v>129</v>
      </c>
      <c r="C20">
        <v>1</v>
      </c>
      <c r="E20">
        <f>SUM(Tabla1[[#This Row],[Home]:[Muller]])</f>
        <v>1</v>
      </c>
      <c r="G20" t="s">
        <v>93</v>
      </c>
      <c r="H20">
        <v>1</v>
      </c>
      <c r="J20">
        <f>SUM(Tabla2[[#This Row],[Home]:[Muller]])</f>
        <v>1</v>
      </c>
    </row>
    <row r="21" spans="1:10" x14ac:dyDescent="0.25">
      <c r="A21" t="s">
        <v>151</v>
      </c>
      <c r="B21" t="s">
        <v>130</v>
      </c>
      <c r="C21">
        <v>1</v>
      </c>
      <c r="E21">
        <f>SUM(Tabla1[[#This Row],[Home]:[Muller]])</f>
        <v>1</v>
      </c>
      <c r="G21" t="s">
        <v>88</v>
      </c>
      <c r="H21">
        <v>13</v>
      </c>
      <c r="I21">
        <v>15</v>
      </c>
      <c r="J21">
        <f>SUM(Tabla2[[#This Row],[Home]:[Muller]])</f>
        <v>28</v>
      </c>
    </row>
    <row r="22" spans="1:10" x14ac:dyDescent="0.25">
      <c r="A22" t="s">
        <v>151</v>
      </c>
      <c r="B22" t="s">
        <v>95</v>
      </c>
      <c r="C22">
        <v>1</v>
      </c>
      <c r="E22">
        <f>SUM(Tabla1[[#This Row],[Home]:[Muller]])</f>
        <v>1</v>
      </c>
      <c r="G22" t="s">
        <v>96</v>
      </c>
      <c r="I22">
        <v>2</v>
      </c>
      <c r="J22">
        <f>SUM(Tabla2[[#This Row],[Home]:[Muller]])</f>
        <v>2</v>
      </c>
    </row>
    <row r="23" spans="1:10" x14ac:dyDescent="0.25">
      <c r="A23" t="s">
        <v>151</v>
      </c>
      <c r="B23" t="s">
        <v>88</v>
      </c>
      <c r="D23">
        <v>1</v>
      </c>
      <c r="E23">
        <f>SUM(Tabla1[[#This Row],[Home]:[Muller]])</f>
        <v>1</v>
      </c>
      <c r="G23" t="s">
        <v>97</v>
      </c>
      <c r="H23">
        <v>4</v>
      </c>
      <c r="I23">
        <v>1</v>
      </c>
      <c r="J23">
        <f>SUM(Tabla2[[#This Row],[Home]:[Muller]])</f>
        <v>5</v>
      </c>
    </row>
    <row r="24" spans="1:10" x14ac:dyDescent="0.25">
      <c r="A24" t="s">
        <v>151</v>
      </c>
      <c r="B24" t="s">
        <v>97</v>
      </c>
      <c r="C24">
        <v>2</v>
      </c>
      <c r="E24">
        <f>SUM(Tabla1[[#This Row],[Home]:[Muller]])</f>
        <v>2</v>
      </c>
      <c r="G24" t="s">
        <v>105</v>
      </c>
      <c r="H24">
        <v>2</v>
      </c>
      <c r="I24">
        <v>1</v>
      </c>
      <c r="J24">
        <f>SUM(Tabla2[[#This Row],[Home]:[Muller]])</f>
        <v>3</v>
      </c>
    </row>
    <row r="25" spans="1:10" x14ac:dyDescent="0.25">
      <c r="A25" t="s">
        <v>151</v>
      </c>
      <c r="B25" t="s">
        <v>103</v>
      </c>
      <c r="D25">
        <v>1</v>
      </c>
      <c r="E25">
        <f>SUM(Tabla1[[#This Row],[Home]:[Muller]])</f>
        <v>1</v>
      </c>
      <c r="G25" t="s">
        <v>103</v>
      </c>
      <c r="I25">
        <v>3</v>
      </c>
      <c r="J25">
        <f>SUM(Tabla2[[#This Row],[Home]:[Muller]])</f>
        <v>3</v>
      </c>
    </row>
    <row r="26" spans="1:10" x14ac:dyDescent="0.25">
      <c r="A26" t="s">
        <v>151</v>
      </c>
      <c r="B26" t="s">
        <v>100</v>
      </c>
      <c r="C26">
        <v>3</v>
      </c>
      <c r="E26">
        <f>SUM(Tabla1[[#This Row],[Home]:[Muller]])</f>
        <v>3</v>
      </c>
      <c r="G26" t="s">
        <v>144</v>
      </c>
      <c r="H26">
        <v>1</v>
      </c>
      <c r="J26">
        <f>SUM(Tabla2[[#This Row],[Home]:[Muller]])</f>
        <v>1</v>
      </c>
    </row>
    <row r="27" spans="1:10" x14ac:dyDescent="0.25">
      <c r="A27" t="s">
        <v>151</v>
      </c>
      <c r="B27" t="s">
        <v>98</v>
      </c>
      <c r="D27">
        <v>2</v>
      </c>
      <c r="E27">
        <f>SUM(Tabla1[[#This Row],[Home]:[Muller]])</f>
        <v>2</v>
      </c>
      <c r="G27" t="s">
        <v>92</v>
      </c>
      <c r="H27">
        <v>3</v>
      </c>
      <c r="I27">
        <v>3</v>
      </c>
      <c r="J27">
        <f>SUM(Tabla2[[#This Row],[Home]:[Muller]])</f>
        <v>6</v>
      </c>
    </row>
    <row r="28" spans="1:10" x14ac:dyDescent="0.25">
      <c r="A28" t="s">
        <v>131</v>
      </c>
      <c r="B28" t="s">
        <v>88</v>
      </c>
      <c r="C28">
        <v>1</v>
      </c>
      <c r="E28">
        <f>SUM(Tabla1[[#This Row],[Home]:[Muller]])</f>
        <v>1</v>
      </c>
      <c r="G28" t="s">
        <v>108</v>
      </c>
      <c r="H28">
        <v>1</v>
      </c>
      <c r="I28">
        <v>2</v>
      </c>
      <c r="J28">
        <f>SUM(Tabla2[[#This Row],[Home]:[Muller]])</f>
        <v>3</v>
      </c>
    </row>
    <row r="29" spans="1:10" x14ac:dyDescent="0.25">
      <c r="A29" t="s">
        <v>131</v>
      </c>
      <c r="B29" t="s">
        <v>100</v>
      </c>
      <c r="C29">
        <v>1</v>
      </c>
      <c r="E29">
        <f>SUM(Tabla1[[#This Row],[Home]:[Muller]])</f>
        <v>1</v>
      </c>
      <c r="G29" t="s">
        <v>128</v>
      </c>
      <c r="H29">
        <v>1</v>
      </c>
      <c r="I29">
        <v>1</v>
      </c>
      <c r="J29">
        <f>SUM(Tabla2[[#This Row],[Home]:[Muller]])</f>
        <v>2</v>
      </c>
    </row>
    <row r="30" spans="1:10" x14ac:dyDescent="0.25">
      <c r="A30" t="s">
        <v>114</v>
      </c>
      <c r="B30" t="s">
        <v>88</v>
      </c>
      <c r="D30">
        <v>1</v>
      </c>
      <c r="E30">
        <f>SUM(Tabla1[[#This Row],[Home]:[Muller]])</f>
        <v>1</v>
      </c>
      <c r="G30" t="s">
        <v>138</v>
      </c>
      <c r="H30">
        <v>2</v>
      </c>
      <c r="J30">
        <f>SUM(Tabla2[[#This Row],[Home]:[Muller]])</f>
        <v>2</v>
      </c>
    </row>
    <row r="31" spans="1:10" x14ac:dyDescent="0.25">
      <c r="A31" t="s">
        <v>152</v>
      </c>
      <c r="B31" t="s">
        <v>88</v>
      </c>
      <c r="C31">
        <v>2</v>
      </c>
      <c r="D31">
        <v>3</v>
      </c>
      <c r="E31">
        <f>SUM(Tabla1[[#This Row],[Home]:[Muller]])</f>
        <v>5</v>
      </c>
      <c r="G31" t="s">
        <v>142</v>
      </c>
      <c r="H31">
        <v>1</v>
      </c>
      <c r="J31">
        <f>SUM(Tabla2[[#This Row],[Home]:[Muller]])</f>
        <v>1</v>
      </c>
    </row>
    <row r="32" spans="1:10" x14ac:dyDescent="0.25">
      <c r="A32" t="s">
        <v>152</v>
      </c>
      <c r="B32" t="s">
        <v>105</v>
      </c>
      <c r="C32">
        <v>1</v>
      </c>
      <c r="E32">
        <f>SUM(Tabla1[[#This Row],[Home]:[Muller]])</f>
        <v>1</v>
      </c>
      <c r="G32" t="s">
        <v>109</v>
      </c>
      <c r="H32">
        <v>1</v>
      </c>
      <c r="I32">
        <v>1</v>
      </c>
      <c r="J32">
        <f>SUM(Tabla2[[#This Row],[Home]:[Muller]])</f>
        <v>2</v>
      </c>
    </row>
    <row r="33" spans="1:10" x14ac:dyDescent="0.25">
      <c r="A33" t="s">
        <v>152</v>
      </c>
      <c r="B33" t="s">
        <v>103</v>
      </c>
      <c r="D33">
        <v>2</v>
      </c>
      <c r="E33">
        <f>SUM(Tabla1[[#This Row],[Home]:[Muller]])</f>
        <v>2</v>
      </c>
      <c r="G33" t="s">
        <v>100</v>
      </c>
      <c r="H33">
        <v>18</v>
      </c>
      <c r="I33">
        <v>4</v>
      </c>
      <c r="J33">
        <f>SUM(Tabla2[[#This Row],[Home]:[Muller]])</f>
        <v>22</v>
      </c>
    </row>
    <row r="34" spans="1:10" x14ac:dyDescent="0.25">
      <c r="A34" t="s">
        <v>152</v>
      </c>
      <c r="B34" t="s">
        <v>92</v>
      </c>
      <c r="D34">
        <v>3</v>
      </c>
      <c r="E34">
        <f>SUM(Tabla1[[#This Row],[Home]:[Muller]])</f>
        <v>3</v>
      </c>
      <c r="G34" t="s">
        <v>91</v>
      </c>
      <c r="H34">
        <v>7</v>
      </c>
      <c r="J34">
        <f>SUM(Tabla2[[#This Row],[Home]:[Muller]])</f>
        <v>7</v>
      </c>
    </row>
    <row r="35" spans="1:10" x14ac:dyDescent="0.25">
      <c r="A35" t="s">
        <v>152</v>
      </c>
      <c r="B35" t="s">
        <v>108</v>
      </c>
      <c r="C35">
        <v>1</v>
      </c>
      <c r="E35">
        <f>SUM(Tabla1[[#This Row],[Home]:[Muller]])</f>
        <v>1</v>
      </c>
      <c r="G35" t="s">
        <v>129</v>
      </c>
      <c r="H35">
        <v>1</v>
      </c>
      <c r="J35">
        <f>SUM(Tabla2[[#This Row],[Home]:[Muller]])</f>
        <v>1</v>
      </c>
    </row>
    <row r="36" spans="1:10" x14ac:dyDescent="0.25">
      <c r="A36" t="s">
        <v>152</v>
      </c>
      <c r="B36" t="s">
        <v>109</v>
      </c>
      <c r="C36">
        <v>1</v>
      </c>
      <c r="E36">
        <f>SUM(Tabla1[[#This Row],[Home]:[Muller]])</f>
        <v>1</v>
      </c>
      <c r="G36" t="s">
        <v>139</v>
      </c>
      <c r="H36">
        <v>2</v>
      </c>
      <c r="J36">
        <f>SUM(Tabla2[[#This Row],[Home]:[Muller]])</f>
        <v>2</v>
      </c>
    </row>
    <row r="37" spans="1:10" x14ac:dyDescent="0.25">
      <c r="A37" t="s">
        <v>152</v>
      </c>
      <c r="B37" t="s">
        <v>100</v>
      </c>
      <c r="C37">
        <v>1</v>
      </c>
      <c r="D37">
        <v>4</v>
      </c>
      <c r="E37">
        <f>SUM(Tabla1[[#This Row],[Home]:[Muller]])</f>
        <v>5</v>
      </c>
      <c r="G37" t="s">
        <v>135</v>
      </c>
      <c r="H37">
        <v>1</v>
      </c>
      <c r="J37">
        <f>SUM(Tabla2[[#This Row],[Home]:[Muller]])</f>
        <v>1</v>
      </c>
    </row>
    <row r="38" spans="1:10" x14ac:dyDescent="0.25">
      <c r="A38" t="s">
        <v>152</v>
      </c>
      <c r="B38" t="s">
        <v>91</v>
      </c>
      <c r="C38">
        <v>2</v>
      </c>
      <c r="E38">
        <f>SUM(Tabla1[[#This Row],[Home]:[Muller]])</f>
        <v>2</v>
      </c>
      <c r="G38" t="s">
        <v>98</v>
      </c>
      <c r="I38">
        <v>6</v>
      </c>
      <c r="J38">
        <f>SUM(Tabla2[[#This Row],[Home]:[Muller]])</f>
        <v>6</v>
      </c>
    </row>
    <row r="39" spans="1:10" x14ac:dyDescent="0.25">
      <c r="A39" t="s">
        <v>152</v>
      </c>
      <c r="B39" t="s">
        <v>98</v>
      </c>
      <c r="D39">
        <v>1</v>
      </c>
      <c r="E39">
        <f>SUM(Tabla1[[#This Row],[Home]:[Muller]])</f>
        <v>1</v>
      </c>
      <c r="G39" t="s">
        <v>99</v>
      </c>
      <c r="H39">
        <v>1</v>
      </c>
      <c r="J39">
        <f>SUM(Tabla2[[#This Row],[Home]:[Muller]])</f>
        <v>1</v>
      </c>
    </row>
    <row r="40" spans="1:10" x14ac:dyDescent="0.25">
      <c r="A40" t="s">
        <v>116</v>
      </c>
      <c r="B40" t="s">
        <v>132</v>
      </c>
      <c r="C40">
        <v>1</v>
      </c>
      <c r="E40">
        <f>SUM(Tabla1[[#This Row],[Home]:[Muller]])</f>
        <v>1</v>
      </c>
      <c r="G40" s="19" t="s">
        <v>12</v>
      </c>
      <c r="H40" s="19">
        <f>SUBTOTAL(109,H11:H39)</f>
        <v>72</v>
      </c>
      <c r="I40" s="19">
        <f>SUBTOTAL(109,I11:I39)</f>
        <v>44</v>
      </c>
      <c r="J40" s="19">
        <f>SUM(Tabla2[[#This Row],[Home]:[Muller]])</f>
        <v>116</v>
      </c>
    </row>
    <row r="41" spans="1:10" x14ac:dyDescent="0.25">
      <c r="A41" t="s">
        <v>116</v>
      </c>
      <c r="B41" t="s">
        <v>95</v>
      </c>
      <c r="C41">
        <v>3</v>
      </c>
      <c r="D41">
        <v>1</v>
      </c>
      <c r="E41">
        <f>SUM(Tabla1[[#This Row],[Home]:[Muller]])</f>
        <v>4</v>
      </c>
    </row>
    <row r="42" spans="1:10" x14ac:dyDescent="0.25">
      <c r="A42" t="s">
        <v>116</v>
      </c>
      <c r="B42" t="s">
        <v>88</v>
      </c>
      <c r="C42">
        <v>3</v>
      </c>
      <c r="D42">
        <v>1</v>
      </c>
      <c r="E42">
        <f>SUM(Tabla1[[#This Row],[Home]:[Muller]])</f>
        <v>4</v>
      </c>
    </row>
    <row r="43" spans="1:10" x14ac:dyDescent="0.25">
      <c r="A43" t="s">
        <v>116</v>
      </c>
      <c r="B43" t="s">
        <v>92</v>
      </c>
      <c r="C43">
        <v>2</v>
      </c>
      <c r="E43">
        <f>SUM(Tabla1[[#This Row],[Home]:[Muller]])</f>
        <v>2</v>
      </c>
    </row>
    <row r="44" spans="1:10" x14ac:dyDescent="0.25">
      <c r="A44" t="s">
        <v>116</v>
      </c>
      <c r="B44" t="s">
        <v>100</v>
      </c>
      <c r="C44">
        <v>1</v>
      </c>
      <c r="E44">
        <f>SUM(Tabla1[[#This Row],[Home]:[Muller]])</f>
        <v>1</v>
      </c>
      <c r="G44" t="s">
        <v>163</v>
      </c>
      <c r="H44" t="s">
        <v>126</v>
      </c>
      <c r="I44" t="s">
        <v>127</v>
      </c>
      <c r="J44" t="s">
        <v>12</v>
      </c>
    </row>
    <row r="45" spans="1:10" x14ac:dyDescent="0.25">
      <c r="A45" t="s">
        <v>116</v>
      </c>
      <c r="B45" t="s">
        <v>98</v>
      </c>
      <c r="D45">
        <v>2</v>
      </c>
      <c r="E45">
        <f>SUM(Tabla1[[#This Row],[Home]:[Muller]])</f>
        <v>2</v>
      </c>
      <c r="G45" t="s">
        <v>159</v>
      </c>
      <c r="H45">
        <v>30</v>
      </c>
      <c r="I45">
        <v>27</v>
      </c>
      <c r="J45">
        <f>SUM(Tabla3[[#This Row],[Home]:[Muller]])</f>
        <v>57</v>
      </c>
    </row>
    <row r="46" spans="1:10" x14ac:dyDescent="0.25">
      <c r="A46" t="s">
        <v>148</v>
      </c>
      <c r="B46" t="s">
        <v>98</v>
      </c>
      <c r="D46">
        <v>1</v>
      </c>
      <c r="E46">
        <f>SUM(Tabla1[[#This Row],[Home]:[Muller]])</f>
        <v>1</v>
      </c>
      <c r="G46" t="s">
        <v>160</v>
      </c>
      <c r="H46">
        <v>22</v>
      </c>
      <c r="I46">
        <v>12</v>
      </c>
      <c r="J46">
        <f>SUM(Tabla3[[#This Row],[Home]:[Muller]])</f>
        <v>34</v>
      </c>
    </row>
    <row r="47" spans="1:10" x14ac:dyDescent="0.25">
      <c r="A47" t="s">
        <v>117</v>
      </c>
      <c r="B47" t="s">
        <v>130</v>
      </c>
      <c r="D47">
        <v>1</v>
      </c>
      <c r="E47">
        <f>SUM(Tabla1[[#This Row],[Home]:[Muller]])</f>
        <v>1</v>
      </c>
      <c r="G47" t="s">
        <v>161</v>
      </c>
      <c r="H47">
        <v>20</v>
      </c>
      <c r="I47">
        <v>3</v>
      </c>
      <c r="J47">
        <f>SUM(Tabla3[[#This Row],[Home]:[Muller]])</f>
        <v>23</v>
      </c>
    </row>
    <row r="48" spans="1:10" x14ac:dyDescent="0.25">
      <c r="A48" t="s">
        <v>117</v>
      </c>
      <c r="B48" t="s">
        <v>133</v>
      </c>
      <c r="D48">
        <v>1</v>
      </c>
      <c r="E48">
        <f>SUM(Tabla1[[#This Row],[Home]:[Muller]])</f>
        <v>1</v>
      </c>
      <c r="G48" t="s">
        <v>162</v>
      </c>
      <c r="I48">
        <v>2</v>
      </c>
      <c r="J48">
        <f>SUM(Tabla3[[#This Row],[Home]:[Muller]])</f>
        <v>2</v>
      </c>
    </row>
    <row r="49" spans="1:10" x14ac:dyDescent="0.25">
      <c r="A49" t="s">
        <v>117</v>
      </c>
      <c r="B49" t="s">
        <v>94</v>
      </c>
      <c r="D49">
        <v>1</v>
      </c>
      <c r="E49">
        <f>SUM(Tabla1[[#This Row],[Home]:[Muller]])</f>
        <v>1</v>
      </c>
      <c r="G49" t="s">
        <v>12</v>
      </c>
      <c r="H49">
        <f>SUBTOTAL(109,H45:H48)</f>
        <v>72</v>
      </c>
      <c r="I49">
        <f>SUBTOTAL(109,I45:I48)</f>
        <v>44</v>
      </c>
      <c r="J49">
        <f>SUM(Tabla3[[#This Row],[Home]:[Muller]])</f>
        <v>116</v>
      </c>
    </row>
    <row r="50" spans="1:10" x14ac:dyDescent="0.25">
      <c r="A50" t="s">
        <v>117</v>
      </c>
      <c r="B50" t="s">
        <v>134</v>
      </c>
      <c r="C50">
        <v>1</v>
      </c>
      <c r="E50">
        <f>SUM(Tabla1[[#This Row],[Home]:[Muller]])</f>
        <v>1</v>
      </c>
    </row>
    <row r="51" spans="1:10" x14ac:dyDescent="0.25">
      <c r="A51" t="s">
        <v>117</v>
      </c>
      <c r="B51" t="s">
        <v>88</v>
      </c>
      <c r="C51">
        <v>1</v>
      </c>
      <c r="D51">
        <v>2</v>
      </c>
      <c r="E51">
        <f>SUM(Tabla1[[#This Row],[Home]:[Muller]])</f>
        <v>3</v>
      </c>
    </row>
    <row r="52" spans="1:10" x14ac:dyDescent="0.25">
      <c r="A52" t="s">
        <v>117</v>
      </c>
      <c r="B52" t="s">
        <v>96</v>
      </c>
      <c r="D52">
        <v>1</v>
      </c>
      <c r="E52">
        <f>SUM(Tabla1[[#This Row],[Home]:[Muller]])</f>
        <v>1</v>
      </c>
    </row>
    <row r="53" spans="1:10" x14ac:dyDescent="0.25">
      <c r="A53" t="s">
        <v>117</v>
      </c>
      <c r="B53" t="s">
        <v>97</v>
      </c>
      <c r="C53">
        <v>2</v>
      </c>
      <c r="D53">
        <v>1</v>
      </c>
      <c r="E53">
        <f>SUM(Tabla1[[#This Row],[Home]:[Muller]])</f>
        <v>3</v>
      </c>
    </row>
    <row r="54" spans="1:10" x14ac:dyDescent="0.25">
      <c r="A54" t="s">
        <v>117</v>
      </c>
      <c r="B54" t="s">
        <v>105</v>
      </c>
      <c r="C54">
        <v>1</v>
      </c>
      <c r="D54">
        <v>1</v>
      </c>
      <c r="E54">
        <f>SUM(Tabla1[[#This Row],[Home]:[Muller]])</f>
        <v>2</v>
      </c>
    </row>
    <row r="55" spans="1:10" x14ac:dyDescent="0.25">
      <c r="A55" t="s">
        <v>117</v>
      </c>
      <c r="B55" t="s">
        <v>100</v>
      </c>
      <c r="C55">
        <v>5</v>
      </c>
      <c r="E55">
        <f>SUM(Tabla1[[#This Row],[Home]:[Muller]])</f>
        <v>5</v>
      </c>
    </row>
    <row r="56" spans="1:10" x14ac:dyDescent="0.25">
      <c r="A56" t="s">
        <v>117</v>
      </c>
      <c r="B56" t="s">
        <v>91</v>
      </c>
      <c r="C56">
        <v>3</v>
      </c>
      <c r="E56">
        <f>SUM(Tabla1[[#This Row],[Home]:[Muller]])</f>
        <v>3</v>
      </c>
    </row>
    <row r="57" spans="1:10" x14ac:dyDescent="0.25">
      <c r="A57" t="s">
        <v>117</v>
      </c>
      <c r="B57" t="s">
        <v>135</v>
      </c>
      <c r="C57">
        <v>1</v>
      </c>
      <c r="E57">
        <f>SUM(Tabla1[[#This Row],[Home]:[Muller]])</f>
        <v>1</v>
      </c>
    </row>
    <row r="58" spans="1:10" x14ac:dyDescent="0.25">
      <c r="A58" t="s">
        <v>155</v>
      </c>
      <c r="B58" t="s">
        <v>136</v>
      </c>
      <c r="C58">
        <v>1</v>
      </c>
      <c r="E58">
        <f>SUM(Tabla1[[#This Row],[Home]:[Muller]])</f>
        <v>1</v>
      </c>
    </row>
    <row r="59" spans="1:10" x14ac:dyDescent="0.25">
      <c r="A59" t="s">
        <v>155</v>
      </c>
      <c r="B59" t="s">
        <v>137</v>
      </c>
      <c r="C59">
        <v>1</v>
      </c>
      <c r="E59">
        <f>SUM(Tabla1[[#This Row],[Home]:[Muller]])</f>
        <v>1</v>
      </c>
    </row>
    <row r="60" spans="1:10" x14ac:dyDescent="0.25">
      <c r="A60" t="s">
        <v>155</v>
      </c>
      <c r="B60" t="s">
        <v>96</v>
      </c>
      <c r="D60">
        <v>1</v>
      </c>
      <c r="E60">
        <f>SUM(Tabla1[[#This Row],[Home]:[Muller]])</f>
        <v>1</v>
      </c>
    </row>
    <row r="61" spans="1:10" x14ac:dyDescent="0.25">
      <c r="A61" t="s">
        <v>155</v>
      </c>
      <c r="B61" t="s">
        <v>138</v>
      </c>
      <c r="C61">
        <v>2</v>
      </c>
      <c r="E61">
        <f>SUM(Tabla1[[#This Row],[Home]:[Muller]])</f>
        <v>2</v>
      </c>
    </row>
    <row r="62" spans="1:10" x14ac:dyDescent="0.25">
      <c r="A62" t="s">
        <v>155</v>
      </c>
      <c r="B62" t="s">
        <v>100</v>
      </c>
      <c r="C62">
        <v>2</v>
      </c>
      <c r="E62">
        <f>SUM(Tabla1[[#This Row],[Home]:[Muller]])</f>
        <v>2</v>
      </c>
    </row>
    <row r="63" spans="1:10" x14ac:dyDescent="0.25">
      <c r="A63" t="s">
        <v>155</v>
      </c>
      <c r="B63" t="s">
        <v>139</v>
      </c>
      <c r="C63">
        <v>2</v>
      </c>
      <c r="E63">
        <f>SUM(Tabla1[[#This Row],[Home]:[Muller]])</f>
        <v>2</v>
      </c>
    </row>
    <row r="64" spans="1:10" x14ac:dyDescent="0.25">
      <c r="A64" t="s">
        <v>155</v>
      </c>
      <c r="B64" t="s">
        <v>99</v>
      </c>
      <c r="C64">
        <v>1</v>
      </c>
      <c r="E64">
        <f>SUM(Tabla1[[#This Row],[Home]:[Muller]])</f>
        <v>1</v>
      </c>
    </row>
    <row r="65" spans="1:5" x14ac:dyDescent="0.25">
      <c r="A65" t="s">
        <v>140</v>
      </c>
      <c r="B65" t="s">
        <v>88</v>
      </c>
      <c r="D65">
        <v>1</v>
      </c>
      <c r="E65">
        <f>SUM(Tabla1[[#This Row],[Home]:[Muller]])</f>
        <v>1</v>
      </c>
    </row>
    <row r="66" spans="1:5" x14ac:dyDescent="0.25">
      <c r="A66" t="s">
        <v>119</v>
      </c>
      <c r="B66" t="s">
        <v>141</v>
      </c>
      <c r="C66">
        <v>1</v>
      </c>
      <c r="E66">
        <f>SUM(Tabla1[[#This Row],[Home]:[Muller]])</f>
        <v>1</v>
      </c>
    </row>
    <row r="67" spans="1:5" x14ac:dyDescent="0.25">
      <c r="A67" t="s">
        <v>119</v>
      </c>
      <c r="B67" t="s">
        <v>108</v>
      </c>
      <c r="D67">
        <v>1</v>
      </c>
      <c r="E67">
        <f>SUM(Tabla1[[#This Row],[Home]:[Muller]])</f>
        <v>1</v>
      </c>
    </row>
    <row r="68" spans="1:5" x14ac:dyDescent="0.25">
      <c r="A68" t="s">
        <v>119</v>
      </c>
      <c r="B68" t="s">
        <v>142</v>
      </c>
      <c r="C68">
        <v>1</v>
      </c>
      <c r="E68">
        <f>SUM(Tabla1[[#This Row],[Home]:[Muller]])</f>
        <v>1</v>
      </c>
    </row>
    <row r="69" spans="1:5" x14ac:dyDescent="0.25">
      <c r="A69" t="s">
        <v>119</v>
      </c>
      <c r="B69" t="s">
        <v>91</v>
      </c>
      <c r="C69">
        <v>1</v>
      </c>
      <c r="E69">
        <f>SUM(Tabla1[[#This Row],[Home]:[Muller]])</f>
        <v>1</v>
      </c>
    </row>
    <row r="70" spans="1:5" x14ac:dyDescent="0.25">
      <c r="A70" t="s">
        <v>156</v>
      </c>
      <c r="B70" t="s">
        <v>141</v>
      </c>
      <c r="D70">
        <v>1</v>
      </c>
      <c r="E70">
        <f>SUM(Tabla1[[#This Row],[Home]:[Muller]])</f>
        <v>1</v>
      </c>
    </row>
    <row r="71" spans="1:5" x14ac:dyDescent="0.25">
      <c r="A71" t="s">
        <v>156</v>
      </c>
      <c r="B71" t="s">
        <v>100</v>
      </c>
      <c r="C71">
        <v>2</v>
      </c>
      <c r="E71">
        <f>SUM(Tabla1[[#This Row],[Home]:[Muller]])</f>
        <v>2</v>
      </c>
    </row>
    <row r="72" spans="1:5" x14ac:dyDescent="0.25">
      <c r="A72" t="s">
        <v>143</v>
      </c>
      <c r="B72" t="s">
        <v>88</v>
      </c>
      <c r="D72">
        <v>1</v>
      </c>
      <c r="E72">
        <f>SUM(Tabla1[[#This Row],[Home]:[Muller]])</f>
        <v>1</v>
      </c>
    </row>
    <row r="73" spans="1:5" x14ac:dyDescent="0.25">
      <c r="A73" t="s">
        <v>157</v>
      </c>
      <c r="B73" t="s">
        <v>94</v>
      </c>
      <c r="C73">
        <v>1</v>
      </c>
      <c r="E73">
        <f>SUM(Tabla1[[#This Row],[Home]:[Muller]])</f>
        <v>1</v>
      </c>
    </row>
    <row r="74" spans="1:5" x14ac:dyDescent="0.25">
      <c r="A74" t="s">
        <v>157</v>
      </c>
      <c r="B74" t="s">
        <v>88</v>
      </c>
      <c r="C74">
        <v>2</v>
      </c>
      <c r="E74">
        <f>SUM(Tabla1[[#This Row],[Home]:[Muller]])</f>
        <v>2</v>
      </c>
    </row>
    <row r="75" spans="1:5" x14ac:dyDescent="0.25">
      <c r="A75" t="s">
        <v>157</v>
      </c>
      <c r="B75" t="s">
        <v>144</v>
      </c>
      <c r="C75">
        <v>1</v>
      </c>
      <c r="E75">
        <f>SUM(Tabla1[[#This Row],[Home]:[Muller]])</f>
        <v>1</v>
      </c>
    </row>
    <row r="76" spans="1:5" x14ac:dyDescent="0.25">
      <c r="A76" t="s">
        <v>157</v>
      </c>
      <c r="B76" t="s">
        <v>128</v>
      </c>
      <c r="D76">
        <v>1</v>
      </c>
      <c r="E76">
        <f>SUM(Tabla1[[#This Row],[Home]:[Muller]])</f>
        <v>1</v>
      </c>
    </row>
    <row r="77" spans="1:5" x14ac:dyDescent="0.25">
      <c r="A77" t="s">
        <v>145</v>
      </c>
      <c r="B77" t="s">
        <v>88</v>
      </c>
      <c r="C77">
        <v>1</v>
      </c>
      <c r="D77">
        <v>1</v>
      </c>
      <c r="E77">
        <f>SUM(Tabla1[[#This Row],[Home]:[Muller]])</f>
        <v>2</v>
      </c>
    </row>
    <row r="78" spans="1:5" x14ac:dyDescent="0.25">
      <c r="A78" t="s">
        <v>158</v>
      </c>
      <c r="B78" t="s">
        <v>88</v>
      </c>
      <c r="C78">
        <v>1</v>
      </c>
      <c r="D78">
        <v>2</v>
      </c>
      <c r="E78">
        <f>SUM(Tabla1[[#This Row],[Home]:[Muller]])</f>
        <v>3</v>
      </c>
    </row>
    <row r="79" spans="1:5" x14ac:dyDescent="0.25">
      <c r="A79" t="s">
        <v>158</v>
      </c>
      <c r="B79" t="s">
        <v>109</v>
      </c>
      <c r="D79">
        <v>1</v>
      </c>
      <c r="E79">
        <f>SUM(Tabla1[[#This Row],[Home]:[Muller]])</f>
        <v>1</v>
      </c>
    </row>
    <row r="80" spans="1:5" x14ac:dyDescent="0.25">
      <c r="A80" t="s">
        <v>158</v>
      </c>
      <c r="B80" t="s">
        <v>100</v>
      </c>
      <c r="C80">
        <v>2</v>
      </c>
      <c r="E80">
        <f>SUM(Tabla1[[#This Row],[Home]:[Muller]])</f>
        <v>2</v>
      </c>
    </row>
    <row r="81" spans="1:5" x14ac:dyDescent="0.25">
      <c r="A81" s="19" t="s">
        <v>12</v>
      </c>
      <c r="B81" s="19"/>
      <c r="C81" s="19">
        <f>SUBTOTAL(109,C11:C80)</f>
        <v>72</v>
      </c>
      <c r="D81" s="19">
        <f>SUBTOTAL(109,D11:D80)</f>
        <v>44</v>
      </c>
      <c r="E81" s="19">
        <f>SUBTOTAL(109,E11:E80)</f>
        <v>116</v>
      </c>
    </row>
  </sheetData>
  <mergeCells count="1">
    <mergeCell ref="G1:J1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F9EB-4472-4A0A-802B-D3996C553634}">
  <dimension ref="A1:J62"/>
  <sheetViews>
    <sheetView workbookViewId="0">
      <selection activeCell="D5" sqref="D5"/>
    </sheetView>
  </sheetViews>
  <sheetFormatPr baseColWidth="10" defaultRowHeight="15" x14ac:dyDescent="0.25"/>
  <cols>
    <col min="1" max="1" width="64.5703125" bestFit="1" customWidth="1"/>
    <col min="2" max="2" width="17" bestFit="1" customWidth="1"/>
    <col min="7" max="7" width="17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0" t="s">
        <v>0</v>
      </c>
      <c r="G1" s="30"/>
      <c r="H1" s="30"/>
      <c r="I1" s="30"/>
      <c r="J1" s="3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82</v>
      </c>
    </row>
    <row r="6" spans="1:10" x14ac:dyDescent="0.25">
      <c r="A6" t="s">
        <v>83</v>
      </c>
    </row>
    <row r="7" spans="1:10" x14ac:dyDescent="0.25">
      <c r="A7" t="s">
        <v>84</v>
      </c>
    </row>
    <row r="9" spans="1:10" ht="15.75" thickBot="1" x14ac:dyDescent="0.3"/>
    <row r="10" spans="1:10" x14ac:dyDescent="0.25">
      <c r="A10" s="32" t="s">
        <v>123</v>
      </c>
      <c r="B10" s="33"/>
      <c r="C10" s="33"/>
      <c r="D10" s="33"/>
      <c r="E10" s="34"/>
      <c r="G10" s="32" t="s">
        <v>78</v>
      </c>
      <c r="H10" s="33"/>
      <c r="I10" s="33"/>
      <c r="J10" s="34"/>
    </row>
    <row r="11" spans="1:10" ht="15.75" thickBot="1" x14ac:dyDescent="0.3">
      <c r="A11" s="11" t="s">
        <v>8</v>
      </c>
      <c r="B11" s="17" t="s">
        <v>9</v>
      </c>
      <c r="C11" s="17" t="s">
        <v>10</v>
      </c>
      <c r="D11" s="17" t="s">
        <v>11</v>
      </c>
      <c r="E11" s="17" t="s">
        <v>12</v>
      </c>
      <c r="G11" s="18"/>
      <c r="H11" s="17" t="s">
        <v>10</v>
      </c>
      <c r="I11" s="17" t="s">
        <v>11</v>
      </c>
      <c r="J11" s="17" t="s">
        <v>12</v>
      </c>
    </row>
    <row r="12" spans="1:10" ht="15.75" thickTop="1" x14ac:dyDescent="0.25">
      <c r="A12" s="13" t="s">
        <v>85</v>
      </c>
      <c r="B12" s="13" t="s">
        <v>86</v>
      </c>
      <c r="C12" s="13"/>
      <c r="D12" s="13">
        <v>1</v>
      </c>
      <c r="E12" s="13">
        <v>1</v>
      </c>
      <c r="G12" s="13" t="s">
        <v>102</v>
      </c>
      <c r="H12" s="13"/>
      <c r="I12" s="13">
        <v>1</v>
      </c>
      <c r="J12" s="13">
        <v>1</v>
      </c>
    </row>
    <row r="13" spans="1:10" x14ac:dyDescent="0.25">
      <c r="A13" s="31" t="s">
        <v>87</v>
      </c>
      <c r="B13" s="8" t="s">
        <v>88</v>
      </c>
      <c r="C13" s="8">
        <v>2</v>
      </c>
      <c r="D13" s="8"/>
      <c r="E13" s="8">
        <v>2</v>
      </c>
      <c r="G13" s="8" t="s">
        <v>107</v>
      </c>
      <c r="H13" s="8">
        <v>1</v>
      </c>
      <c r="I13" s="8"/>
      <c r="J13" s="8">
        <v>1</v>
      </c>
    </row>
    <row r="14" spans="1:10" x14ac:dyDescent="0.25">
      <c r="A14" s="31"/>
      <c r="B14" s="8" t="s">
        <v>89</v>
      </c>
      <c r="C14" s="8">
        <v>1</v>
      </c>
      <c r="D14" s="8"/>
      <c r="E14" s="8">
        <v>1</v>
      </c>
      <c r="G14" s="8" t="s">
        <v>86</v>
      </c>
      <c r="H14" s="8">
        <v>2</v>
      </c>
      <c r="I14" s="8">
        <v>1</v>
      </c>
      <c r="J14" s="8">
        <v>3</v>
      </c>
    </row>
    <row r="15" spans="1:10" x14ac:dyDescent="0.25">
      <c r="A15" s="8" t="s">
        <v>90</v>
      </c>
      <c r="B15" s="8" t="s">
        <v>91</v>
      </c>
      <c r="C15" s="8"/>
      <c r="D15" s="8">
        <v>1</v>
      </c>
      <c r="E15" s="8">
        <v>1</v>
      </c>
      <c r="G15" s="8" t="s">
        <v>94</v>
      </c>
      <c r="H15" s="8">
        <v>3</v>
      </c>
      <c r="I15" s="8">
        <v>2</v>
      </c>
      <c r="J15" s="8">
        <v>5</v>
      </c>
    </row>
    <row r="16" spans="1:10" x14ac:dyDescent="0.25">
      <c r="A16" s="31" t="s">
        <v>110</v>
      </c>
      <c r="B16" s="8" t="s">
        <v>86</v>
      </c>
      <c r="C16" s="8">
        <v>2</v>
      </c>
      <c r="D16" s="8"/>
      <c r="E16" s="8">
        <v>2</v>
      </c>
      <c r="G16" s="8" t="s">
        <v>95</v>
      </c>
      <c r="H16" s="8"/>
      <c r="I16" s="8">
        <v>2</v>
      </c>
      <c r="J16" s="8">
        <v>2</v>
      </c>
    </row>
    <row r="17" spans="1:10" x14ac:dyDescent="0.25">
      <c r="A17" s="31"/>
      <c r="B17" s="8" t="s">
        <v>92</v>
      </c>
      <c r="C17" s="8">
        <v>1</v>
      </c>
      <c r="D17" s="8"/>
      <c r="E17" s="8">
        <v>1</v>
      </c>
      <c r="G17" s="8" t="s">
        <v>104</v>
      </c>
      <c r="H17" s="8">
        <v>2</v>
      </c>
      <c r="I17" s="8"/>
      <c r="J17" s="8">
        <v>2</v>
      </c>
    </row>
    <row r="18" spans="1:10" x14ac:dyDescent="0.25">
      <c r="A18" s="31" t="s">
        <v>111</v>
      </c>
      <c r="B18" s="8" t="s">
        <v>93</v>
      </c>
      <c r="C18" s="8">
        <v>2</v>
      </c>
      <c r="D18" s="8"/>
      <c r="E18" s="8">
        <v>2</v>
      </c>
      <c r="G18" s="8" t="s">
        <v>93</v>
      </c>
      <c r="H18" s="8">
        <v>3</v>
      </c>
      <c r="I18" s="8"/>
      <c r="J18" s="8">
        <v>3</v>
      </c>
    </row>
    <row r="19" spans="1:10" x14ac:dyDescent="0.25">
      <c r="A19" s="31"/>
      <c r="B19" s="8" t="s">
        <v>88</v>
      </c>
      <c r="C19" s="8"/>
      <c r="D19" s="8">
        <v>1</v>
      </c>
      <c r="E19" s="8">
        <v>1</v>
      </c>
      <c r="G19" s="8" t="s">
        <v>88</v>
      </c>
      <c r="H19" s="8">
        <v>7</v>
      </c>
      <c r="I19" s="8">
        <v>5</v>
      </c>
      <c r="J19" s="8">
        <v>12</v>
      </c>
    </row>
    <row r="20" spans="1:10" x14ac:dyDescent="0.25">
      <c r="A20" s="31" t="s">
        <v>112</v>
      </c>
      <c r="B20" s="8" t="s">
        <v>94</v>
      </c>
      <c r="C20" s="8">
        <v>1</v>
      </c>
      <c r="D20" s="8">
        <v>1</v>
      </c>
      <c r="E20" s="8">
        <v>2</v>
      </c>
      <c r="G20" s="8" t="s">
        <v>96</v>
      </c>
      <c r="H20" s="8">
        <v>2</v>
      </c>
      <c r="I20" s="8">
        <v>2</v>
      </c>
      <c r="J20" s="8">
        <v>4</v>
      </c>
    </row>
    <row r="21" spans="1:10" x14ac:dyDescent="0.25">
      <c r="A21" s="31"/>
      <c r="B21" s="8" t="s">
        <v>95</v>
      </c>
      <c r="C21" s="8"/>
      <c r="D21" s="8">
        <v>1</v>
      </c>
      <c r="E21" s="8">
        <v>1</v>
      </c>
      <c r="G21" s="8" t="s">
        <v>97</v>
      </c>
      <c r="H21" s="8">
        <v>5</v>
      </c>
      <c r="I21" s="8"/>
      <c r="J21" s="8">
        <v>5</v>
      </c>
    </row>
    <row r="22" spans="1:10" x14ac:dyDescent="0.25">
      <c r="A22" s="31"/>
      <c r="B22" s="8" t="s">
        <v>93</v>
      </c>
      <c r="C22" s="8">
        <v>1</v>
      </c>
      <c r="D22" s="8"/>
      <c r="E22" s="8">
        <v>1</v>
      </c>
      <c r="G22" s="8" t="s">
        <v>105</v>
      </c>
      <c r="H22" s="8">
        <v>1</v>
      </c>
      <c r="I22" s="8"/>
      <c r="J22" s="8">
        <v>1</v>
      </c>
    </row>
    <row r="23" spans="1:10" x14ac:dyDescent="0.25">
      <c r="A23" s="31"/>
      <c r="B23" s="8" t="s">
        <v>88</v>
      </c>
      <c r="C23" s="8">
        <v>1</v>
      </c>
      <c r="D23" s="8">
        <v>1</v>
      </c>
      <c r="E23" s="8">
        <v>2</v>
      </c>
      <c r="G23" s="8" t="s">
        <v>103</v>
      </c>
      <c r="H23" s="8"/>
      <c r="I23" s="8">
        <v>2</v>
      </c>
      <c r="J23" s="8">
        <v>2</v>
      </c>
    </row>
    <row r="24" spans="1:10" x14ac:dyDescent="0.25">
      <c r="A24" s="31"/>
      <c r="B24" s="8" t="s">
        <v>96</v>
      </c>
      <c r="C24" s="8"/>
      <c r="D24" s="8">
        <v>1</v>
      </c>
      <c r="E24" s="8">
        <v>1</v>
      </c>
      <c r="G24" s="8" t="s">
        <v>92</v>
      </c>
      <c r="H24" s="8">
        <v>2</v>
      </c>
      <c r="I24" s="8">
        <v>3</v>
      </c>
      <c r="J24" s="8">
        <v>5</v>
      </c>
    </row>
    <row r="25" spans="1:10" x14ac:dyDescent="0.25">
      <c r="A25" s="31"/>
      <c r="B25" s="8" t="s">
        <v>97</v>
      </c>
      <c r="C25" s="8">
        <v>2</v>
      </c>
      <c r="D25" s="8"/>
      <c r="E25" s="8">
        <v>2</v>
      </c>
      <c r="G25" s="8" t="s">
        <v>108</v>
      </c>
      <c r="H25" s="8"/>
      <c r="I25" s="8">
        <v>1</v>
      </c>
      <c r="J25" s="8">
        <v>1</v>
      </c>
    </row>
    <row r="26" spans="1:10" x14ac:dyDescent="0.25">
      <c r="A26" s="31"/>
      <c r="B26" s="8" t="s">
        <v>92</v>
      </c>
      <c r="C26" s="8">
        <v>1</v>
      </c>
      <c r="D26" s="8">
        <v>1</v>
      </c>
      <c r="E26" s="8">
        <v>2</v>
      </c>
      <c r="G26" s="8" t="s">
        <v>109</v>
      </c>
      <c r="H26" s="8">
        <v>1</v>
      </c>
      <c r="I26" s="8">
        <v>1</v>
      </c>
      <c r="J26" s="8">
        <v>2</v>
      </c>
    </row>
    <row r="27" spans="1:10" x14ac:dyDescent="0.25">
      <c r="A27" s="31"/>
      <c r="B27" s="8" t="s">
        <v>98</v>
      </c>
      <c r="C27" s="8"/>
      <c r="D27" s="8">
        <v>2</v>
      </c>
      <c r="E27" s="8">
        <v>2</v>
      </c>
      <c r="G27" s="8" t="s">
        <v>100</v>
      </c>
      <c r="H27" s="8">
        <v>6</v>
      </c>
      <c r="I27" s="8">
        <v>3</v>
      </c>
      <c r="J27" s="8">
        <v>9</v>
      </c>
    </row>
    <row r="28" spans="1:10" x14ac:dyDescent="0.25">
      <c r="A28" s="31"/>
      <c r="B28" s="8" t="s">
        <v>99</v>
      </c>
      <c r="C28" s="8"/>
      <c r="D28" s="8">
        <v>1</v>
      </c>
      <c r="E28" s="8">
        <v>1</v>
      </c>
      <c r="G28" s="8" t="s">
        <v>91</v>
      </c>
      <c r="H28" s="8">
        <v>3</v>
      </c>
      <c r="I28" s="8">
        <v>1</v>
      </c>
      <c r="J28" s="8">
        <v>4</v>
      </c>
    </row>
    <row r="29" spans="1:10" x14ac:dyDescent="0.25">
      <c r="A29" s="31" t="s">
        <v>113</v>
      </c>
      <c r="B29" s="8" t="s">
        <v>94</v>
      </c>
      <c r="C29" s="8">
        <v>1</v>
      </c>
      <c r="D29" s="8"/>
      <c r="E29" s="8">
        <v>1</v>
      </c>
      <c r="G29" s="8" t="s">
        <v>101</v>
      </c>
      <c r="H29" s="8">
        <v>3</v>
      </c>
      <c r="I29" s="8">
        <v>1</v>
      </c>
      <c r="J29" s="8">
        <v>4</v>
      </c>
    </row>
    <row r="30" spans="1:10" x14ac:dyDescent="0.25">
      <c r="A30" s="31"/>
      <c r="B30" s="8" t="s">
        <v>100</v>
      </c>
      <c r="C30" s="8"/>
      <c r="D30" s="8">
        <v>1</v>
      </c>
      <c r="E30" s="8">
        <v>1</v>
      </c>
      <c r="G30" s="8" t="s">
        <v>89</v>
      </c>
      <c r="H30" s="8">
        <v>1</v>
      </c>
      <c r="I30" s="8"/>
      <c r="J30" s="8">
        <v>1</v>
      </c>
    </row>
    <row r="31" spans="1:10" x14ac:dyDescent="0.25">
      <c r="A31" s="31"/>
      <c r="B31" s="8" t="s">
        <v>98</v>
      </c>
      <c r="C31" s="8"/>
      <c r="D31" s="8">
        <v>1</v>
      </c>
      <c r="E31" s="8">
        <v>1</v>
      </c>
      <c r="G31" s="8" t="s">
        <v>98</v>
      </c>
      <c r="H31" s="8"/>
      <c r="I31" s="8">
        <v>3</v>
      </c>
      <c r="J31" s="8">
        <v>3</v>
      </c>
    </row>
    <row r="32" spans="1:10" x14ac:dyDescent="0.25">
      <c r="A32" s="8" t="s">
        <v>114</v>
      </c>
      <c r="B32" s="8" t="s">
        <v>96</v>
      </c>
      <c r="C32" s="8"/>
      <c r="D32" s="8">
        <v>1</v>
      </c>
      <c r="E32" s="8">
        <v>1</v>
      </c>
      <c r="G32" s="8" t="s">
        <v>99</v>
      </c>
      <c r="H32" s="8"/>
      <c r="I32" s="8">
        <v>1</v>
      </c>
      <c r="J32" s="8">
        <v>1</v>
      </c>
    </row>
    <row r="33" spans="1:10" x14ac:dyDescent="0.25">
      <c r="A33" s="8" t="s">
        <v>115</v>
      </c>
      <c r="B33" s="8" t="s">
        <v>101</v>
      </c>
      <c r="C33" s="8">
        <v>3</v>
      </c>
      <c r="D33" s="8">
        <v>1</v>
      </c>
      <c r="E33" s="8">
        <v>4</v>
      </c>
      <c r="G33" s="8" t="s">
        <v>106</v>
      </c>
      <c r="H33" s="8"/>
      <c r="I33" s="8">
        <v>1</v>
      </c>
      <c r="J33" s="8">
        <v>1</v>
      </c>
    </row>
    <row r="34" spans="1:10" ht="15.75" thickBot="1" x14ac:dyDescent="0.3">
      <c r="A34" s="31" t="s">
        <v>116</v>
      </c>
      <c r="B34" s="8" t="s">
        <v>102</v>
      </c>
      <c r="C34" s="8"/>
      <c r="D34" s="8">
        <v>1</v>
      </c>
      <c r="E34" s="8">
        <v>1</v>
      </c>
      <c r="G34" s="11" t="s">
        <v>12</v>
      </c>
      <c r="H34" s="11">
        <v>42</v>
      </c>
      <c r="I34" s="11">
        <v>30</v>
      </c>
      <c r="J34" s="11">
        <v>72</v>
      </c>
    </row>
    <row r="35" spans="1:10" ht="15.75" thickTop="1" x14ac:dyDescent="0.25">
      <c r="A35" s="31"/>
      <c r="B35" s="8" t="s">
        <v>94</v>
      </c>
      <c r="C35" s="8"/>
      <c r="D35" s="8">
        <v>1</v>
      </c>
      <c r="E35" s="8">
        <v>1</v>
      </c>
    </row>
    <row r="36" spans="1:10" x14ac:dyDescent="0.25">
      <c r="A36" s="31"/>
      <c r="B36" s="8" t="s">
        <v>95</v>
      </c>
      <c r="C36" s="8"/>
      <c r="D36" s="8">
        <v>1</v>
      </c>
      <c r="E36" s="8">
        <v>1</v>
      </c>
    </row>
    <row r="37" spans="1:10" x14ac:dyDescent="0.25">
      <c r="A37" s="31"/>
      <c r="B37" s="8" t="s">
        <v>103</v>
      </c>
      <c r="C37" s="8"/>
      <c r="D37" s="8">
        <v>1</v>
      </c>
      <c r="E37" s="8">
        <v>1</v>
      </c>
    </row>
    <row r="38" spans="1:10" x14ac:dyDescent="0.25">
      <c r="A38" s="31"/>
      <c r="B38" s="8" t="s">
        <v>100</v>
      </c>
      <c r="C38" s="8">
        <v>1</v>
      </c>
      <c r="D38" s="8"/>
      <c r="E38" s="8">
        <v>1</v>
      </c>
    </row>
    <row r="39" spans="1:10" x14ac:dyDescent="0.25">
      <c r="A39" s="31" t="s">
        <v>117</v>
      </c>
      <c r="B39" s="8" t="s">
        <v>104</v>
      </c>
      <c r="C39" s="8">
        <v>2</v>
      </c>
      <c r="D39" s="8"/>
      <c r="E39" s="8">
        <v>2</v>
      </c>
    </row>
    <row r="40" spans="1:10" x14ac:dyDescent="0.25">
      <c r="A40" s="31"/>
      <c r="B40" s="8" t="s">
        <v>88</v>
      </c>
      <c r="C40" s="8">
        <v>1</v>
      </c>
      <c r="D40" s="8"/>
      <c r="E40" s="8">
        <v>1</v>
      </c>
    </row>
    <row r="41" spans="1:10" x14ac:dyDescent="0.25">
      <c r="A41" s="31"/>
      <c r="B41" s="8" t="s">
        <v>96</v>
      </c>
      <c r="C41" s="8">
        <v>2</v>
      </c>
      <c r="D41" s="8"/>
      <c r="E41" s="8">
        <v>2</v>
      </c>
    </row>
    <row r="42" spans="1:10" x14ac:dyDescent="0.25">
      <c r="A42" s="31"/>
      <c r="B42" s="8" t="s">
        <v>97</v>
      </c>
      <c r="C42" s="8">
        <v>3</v>
      </c>
      <c r="D42" s="8"/>
      <c r="E42" s="8">
        <v>3</v>
      </c>
    </row>
    <row r="43" spans="1:10" x14ac:dyDescent="0.25">
      <c r="A43" s="31"/>
      <c r="B43" s="8" t="s">
        <v>105</v>
      </c>
      <c r="C43" s="8">
        <v>1</v>
      </c>
      <c r="D43" s="8"/>
      <c r="E43" s="8">
        <v>1</v>
      </c>
    </row>
    <row r="44" spans="1:10" x14ac:dyDescent="0.25">
      <c r="A44" s="31"/>
      <c r="B44" s="8" t="s">
        <v>103</v>
      </c>
      <c r="C44" s="8"/>
      <c r="D44" s="8">
        <v>1</v>
      </c>
      <c r="E44" s="8">
        <v>1</v>
      </c>
    </row>
    <row r="45" spans="1:10" x14ac:dyDescent="0.25">
      <c r="A45" s="31"/>
      <c r="B45" s="8" t="s">
        <v>92</v>
      </c>
      <c r="C45" s="8"/>
      <c r="D45" s="8">
        <v>1</v>
      </c>
      <c r="E45" s="8">
        <v>1</v>
      </c>
    </row>
    <row r="46" spans="1:10" x14ac:dyDescent="0.25">
      <c r="A46" s="31"/>
      <c r="B46" s="8" t="s">
        <v>100</v>
      </c>
      <c r="C46" s="8"/>
      <c r="D46" s="8">
        <v>2</v>
      </c>
      <c r="E46" s="8">
        <v>2</v>
      </c>
    </row>
    <row r="47" spans="1:10" x14ac:dyDescent="0.25">
      <c r="A47" s="31"/>
      <c r="B47" s="8" t="s">
        <v>91</v>
      </c>
      <c r="C47" s="8">
        <v>3</v>
      </c>
      <c r="D47" s="8"/>
      <c r="E47" s="8">
        <v>3</v>
      </c>
    </row>
    <row r="48" spans="1:10" x14ac:dyDescent="0.25">
      <c r="A48" s="31"/>
      <c r="B48" s="8" t="s">
        <v>106</v>
      </c>
      <c r="C48" s="8"/>
      <c r="D48" s="8">
        <v>1</v>
      </c>
      <c r="E48" s="8">
        <v>1</v>
      </c>
    </row>
    <row r="49" spans="1:5" x14ac:dyDescent="0.25">
      <c r="A49" s="31" t="s">
        <v>118</v>
      </c>
      <c r="B49" s="8" t="s">
        <v>107</v>
      </c>
      <c r="C49" s="8">
        <v>1</v>
      </c>
      <c r="D49" s="8"/>
      <c r="E49" s="8">
        <v>1</v>
      </c>
    </row>
    <row r="50" spans="1:5" x14ac:dyDescent="0.25">
      <c r="A50" s="31"/>
      <c r="B50" s="8" t="s">
        <v>100</v>
      </c>
      <c r="C50" s="8">
        <v>3</v>
      </c>
      <c r="D50" s="8"/>
      <c r="E50" s="8">
        <v>3</v>
      </c>
    </row>
    <row r="51" spans="1:5" x14ac:dyDescent="0.25">
      <c r="A51" s="31" t="s">
        <v>119</v>
      </c>
      <c r="B51" s="8" t="s">
        <v>94</v>
      </c>
      <c r="C51" s="8">
        <v>1</v>
      </c>
      <c r="D51" s="8"/>
      <c r="E51" s="8">
        <v>1</v>
      </c>
    </row>
    <row r="52" spans="1:5" x14ac:dyDescent="0.25">
      <c r="A52" s="31"/>
      <c r="B52" s="8" t="s">
        <v>88</v>
      </c>
      <c r="C52" s="8"/>
      <c r="D52" s="8">
        <v>1</v>
      </c>
      <c r="E52" s="8">
        <v>1</v>
      </c>
    </row>
    <row r="53" spans="1:5" x14ac:dyDescent="0.25">
      <c r="A53" s="31" t="s">
        <v>120</v>
      </c>
      <c r="B53" s="8" t="s">
        <v>88</v>
      </c>
      <c r="C53" s="8"/>
      <c r="D53" s="8">
        <v>1</v>
      </c>
      <c r="E53" s="8">
        <v>1</v>
      </c>
    </row>
    <row r="54" spans="1:5" x14ac:dyDescent="0.25">
      <c r="A54" s="31"/>
      <c r="B54" s="8" t="s">
        <v>92</v>
      </c>
      <c r="C54" s="8"/>
      <c r="D54" s="8">
        <v>1</v>
      </c>
      <c r="E54" s="8">
        <v>1</v>
      </c>
    </row>
    <row r="55" spans="1:5" x14ac:dyDescent="0.25">
      <c r="A55" s="31"/>
      <c r="B55" s="8" t="s">
        <v>108</v>
      </c>
      <c r="C55" s="8"/>
      <c r="D55" s="8">
        <v>1</v>
      </c>
      <c r="E55" s="8">
        <v>1</v>
      </c>
    </row>
    <row r="56" spans="1:5" x14ac:dyDescent="0.25">
      <c r="A56" s="31" t="s">
        <v>121</v>
      </c>
      <c r="B56" s="8" t="s">
        <v>88</v>
      </c>
      <c r="C56" s="8">
        <v>1</v>
      </c>
      <c r="D56" s="8">
        <v>1</v>
      </c>
      <c r="E56" s="8">
        <v>2</v>
      </c>
    </row>
    <row r="57" spans="1:5" x14ac:dyDescent="0.25">
      <c r="A57" s="31"/>
      <c r="B57" s="8" t="s">
        <v>100</v>
      </c>
      <c r="C57" s="8">
        <v>1</v>
      </c>
      <c r="D57" s="8"/>
      <c r="E57" s="8">
        <v>1</v>
      </c>
    </row>
    <row r="58" spans="1:5" x14ac:dyDescent="0.25">
      <c r="A58" s="31" t="s">
        <v>122</v>
      </c>
      <c r="B58" s="8" t="s">
        <v>88</v>
      </c>
      <c r="C58" s="8">
        <v>2</v>
      </c>
      <c r="D58" s="8"/>
      <c r="E58" s="8">
        <v>2</v>
      </c>
    </row>
    <row r="59" spans="1:5" x14ac:dyDescent="0.25">
      <c r="A59" s="31"/>
      <c r="B59" s="8" t="s">
        <v>109</v>
      </c>
      <c r="C59" s="8">
        <v>1</v>
      </c>
      <c r="D59" s="8">
        <v>1</v>
      </c>
      <c r="E59" s="8">
        <v>2</v>
      </c>
    </row>
    <row r="60" spans="1:5" x14ac:dyDescent="0.25">
      <c r="A60" s="31"/>
      <c r="B60" s="8" t="s">
        <v>100</v>
      </c>
      <c r="C60" s="8">
        <v>1</v>
      </c>
      <c r="D60" s="8"/>
      <c r="E60" s="8">
        <v>1</v>
      </c>
    </row>
    <row r="61" spans="1:5" ht="15.75" thickBot="1" x14ac:dyDescent="0.3">
      <c r="A61" s="11" t="s">
        <v>12</v>
      </c>
      <c r="B61" s="11"/>
      <c r="C61" s="11">
        <v>42</v>
      </c>
      <c r="D61" s="11">
        <v>30</v>
      </c>
      <c r="E61" s="11">
        <v>72</v>
      </c>
    </row>
    <row r="62" spans="1:5" ht="15.75" thickTop="1" x14ac:dyDescent="0.25"/>
  </sheetData>
  <mergeCells count="15">
    <mergeCell ref="F1:I1"/>
    <mergeCell ref="A10:E10"/>
    <mergeCell ref="A13:A14"/>
    <mergeCell ref="A16:A17"/>
    <mergeCell ref="A18:A19"/>
    <mergeCell ref="A51:A52"/>
    <mergeCell ref="A53:A55"/>
    <mergeCell ref="A56:A57"/>
    <mergeCell ref="A58:A60"/>
    <mergeCell ref="G10:J10"/>
    <mergeCell ref="A20:A28"/>
    <mergeCell ref="A29:A31"/>
    <mergeCell ref="A34:A38"/>
    <mergeCell ref="A39:A48"/>
    <mergeCell ref="A4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workbookViewId="0">
      <selection activeCell="G27" sqref="G27:J27"/>
    </sheetView>
  </sheetViews>
  <sheetFormatPr baseColWidth="10" defaultRowHeight="15" x14ac:dyDescent="0.25"/>
  <cols>
    <col min="1" max="1" width="47.42578125" customWidth="1"/>
    <col min="2" max="2" width="12.28515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0" t="s">
        <v>0</v>
      </c>
      <c r="G1" s="30"/>
      <c r="H1" s="30"/>
      <c r="I1" s="30"/>
      <c r="J1" s="3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81</v>
      </c>
    </row>
    <row r="6" spans="1:10" x14ac:dyDescent="0.25">
      <c r="A6" t="s">
        <v>4</v>
      </c>
    </row>
    <row r="7" spans="1:10" x14ac:dyDescent="0.25">
      <c r="A7" t="s">
        <v>80</v>
      </c>
    </row>
    <row r="8" spans="1:10" ht="15.75" thickBot="1" x14ac:dyDescent="0.3"/>
    <row r="9" spans="1:10" ht="15.75" thickBot="1" x14ac:dyDescent="0.3">
      <c r="A9" s="35" t="s">
        <v>79</v>
      </c>
      <c r="B9" s="36"/>
      <c r="C9" s="36"/>
      <c r="D9" s="36"/>
      <c r="E9" s="37"/>
      <c r="G9" s="35" t="s">
        <v>78</v>
      </c>
      <c r="H9" s="36"/>
      <c r="I9" s="36"/>
      <c r="J9" s="37"/>
    </row>
    <row r="10" spans="1:10" ht="15.75" thickBot="1" x14ac:dyDescent="0.3">
      <c r="A10" s="16" t="s">
        <v>8</v>
      </c>
      <c r="B10" s="14" t="s">
        <v>9</v>
      </c>
      <c r="C10" s="14" t="s">
        <v>10</v>
      </c>
      <c r="D10" s="14" t="s">
        <v>11</v>
      </c>
      <c r="E10" s="14" t="s">
        <v>12</v>
      </c>
      <c r="G10" s="15"/>
      <c r="H10" s="14" t="s">
        <v>10</v>
      </c>
      <c r="I10" s="14" t="s">
        <v>11</v>
      </c>
      <c r="J10" s="14" t="s">
        <v>12</v>
      </c>
    </row>
    <row r="11" spans="1:10" ht="15.75" thickTop="1" x14ac:dyDescent="0.25">
      <c r="A11" s="13" t="s">
        <v>55</v>
      </c>
      <c r="B11" s="13" t="s">
        <v>36</v>
      </c>
      <c r="C11" s="13"/>
      <c r="D11" s="13">
        <v>1</v>
      </c>
      <c r="E11" s="13">
        <v>1</v>
      </c>
      <c r="G11" s="13" t="s">
        <v>37</v>
      </c>
      <c r="H11" s="13"/>
      <c r="I11" s="13">
        <v>1</v>
      </c>
      <c r="J11" s="13">
        <v>1</v>
      </c>
    </row>
    <row r="12" spans="1:10" x14ac:dyDescent="0.25">
      <c r="A12" s="31" t="s">
        <v>56</v>
      </c>
      <c r="B12" s="8" t="s">
        <v>37</v>
      </c>
      <c r="C12" s="8"/>
      <c r="D12" s="8">
        <v>1</v>
      </c>
      <c r="E12" s="8">
        <v>1</v>
      </c>
      <c r="G12" s="8" t="s">
        <v>40</v>
      </c>
      <c r="H12" s="8">
        <v>1</v>
      </c>
      <c r="I12" s="8">
        <v>4</v>
      </c>
      <c r="J12" s="8">
        <v>5</v>
      </c>
    </row>
    <row r="13" spans="1:10" x14ac:dyDescent="0.25">
      <c r="A13" s="31"/>
      <c r="B13" s="8" t="s">
        <v>69</v>
      </c>
      <c r="C13" s="8">
        <v>1</v>
      </c>
      <c r="D13" s="8"/>
      <c r="E13" s="8">
        <v>1</v>
      </c>
      <c r="G13" s="8" t="s">
        <v>41</v>
      </c>
      <c r="H13" s="8">
        <v>2</v>
      </c>
      <c r="I13" s="8"/>
      <c r="J13" s="8">
        <v>2</v>
      </c>
    </row>
    <row r="14" spans="1:10" x14ac:dyDescent="0.25">
      <c r="A14" s="31"/>
      <c r="B14" s="8" t="s">
        <v>17</v>
      </c>
      <c r="C14" s="8">
        <v>1</v>
      </c>
      <c r="D14" s="8"/>
      <c r="E14" s="8">
        <v>1</v>
      </c>
      <c r="G14" s="8" t="s">
        <v>15</v>
      </c>
      <c r="H14" s="8">
        <v>1</v>
      </c>
      <c r="I14" s="8">
        <v>1</v>
      </c>
      <c r="J14" s="8">
        <v>2</v>
      </c>
    </row>
    <row r="15" spans="1:10" x14ac:dyDescent="0.25">
      <c r="A15" s="31"/>
      <c r="B15" s="8" t="s">
        <v>19</v>
      </c>
      <c r="C15" s="8">
        <v>1</v>
      </c>
      <c r="D15" s="8"/>
      <c r="E15" s="8">
        <v>1</v>
      </c>
      <c r="G15" s="8" t="s">
        <v>77</v>
      </c>
      <c r="H15" s="8">
        <v>1</v>
      </c>
      <c r="I15" s="8"/>
      <c r="J15" s="8">
        <v>1</v>
      </c>
    </row>
    <row r="16" spans="1:10" x14ac:dyDescent="0.25">
      <c r="A16" s="8" t="s">
        <v>35</v>
      </c>
      <c r="B16" s="8" t="s">
        <v>77</v>
      </c>
      <c r="C16" s="8">
        <v>1</v>
      </c>
      <c r="D16" s="8"/>
      <c r="E16" s="8">
        <v>1</v>
      </c>
      <c r="G16" s="8" t="s">
        <v>43</v>
      </c>
      <c r="H16" s="8">
        <v>1</v>
      </c>
      <c r="I16" s="8"/>
      <c r="J16" s="8">
        <v>1</v>
      </c>
    </row>
    <row r="17" spans="1:10" x14ac:dyDescent="0.25">
      <c r="A17" s="8" t="s">
        <v>16</v>
      </c>
      <c r="B17" s="8" t="s">
        <v>43</v>
      </c>
      <c r="C17" s="8">
        <v>1</v>
      </c>
      <c r="D17" s="8"/>
      <c r="E17" s="8">
        <v>1</v>
      </c>
      <c r="G17" s="8" t="s">
        <v>14</v>
      </c>
      <c r="H17" s="8">
        <v>1</v>
      </c>
      <c r="I17" s="8"/>
      <c r="J17" s="8">
        <v>1</v>
      </c>
    </row>
    <row r="18" spans="1:10" x14ac:dyDescent="0.25">
      <c r="A18" s="31" t="s">
        <v>20</v>
      </c>
      <c r="B18" s="8" t="s">
        <v>40</v>
      </c>
      <c r="C18" s="8">
        <v>1</v>
      </c>
      <c r="D18" s="8"/>
      <c r="E18" s="8">
        <v>1</v>
      </c>
      <c r="G18" s="8" t="s">
        <v>36</v>
      </c>
      <c r="H18" s="8"/>
      <c r="I18" s="8">
        <v>1</v>
      </c>
      <c r="J18" s="8">
        <v>1</v>
      </c>
    </row>
    <row r="19" spans="1:10" x14ac:dyDescent="0.25">
      <c r="A19" s="31"/>
      <c r="B19" s="8" t="s">
        <v>41</v>
      </c>
      <c r="C19" s="8">
        <v>1</v>
      </c>
      <c r="D19" s="8"/>
      <c r="E19" s="8">
        <v>1</v>
      </c>
      <c r="G19" s="8" t="s">
        <v>22</v>
      </c>
      <c r="H19" s="8">
        <v>3</v>
      </c>
      <c r="I19" s="8"/>
      <c r="J19" s="8">
        <v>3</v>
      </c>
    </row>
    <row r="20" spans="1:10" x14ac:dyDescent="0.25">
      <c r="A20" s="31"/>
      <c r="B20" s="8" t="s">
        <v>22</v>
      </c>
      <c r="C20" s="8">
        <v>1</v>
      </c>
      <c r="D20" s="8"/>
      <c r="E20" s="8">
        <v>1</v>
      </c>
      <c r="G20" s="8" t="s">
        <v>69</v>
      </c>
      <c r="H20" s="8">
        <v>1</v>
      </c>
      <c r="I20" s="8"/>
      <c r="J20" s="8">
        <v>1</v>
      </c>
    </row>
    <row r="21" spans="1:10" x14ac:dyDescent="0.25">
      <c r="A21" s="31"/>
      <c r="B21" s="8" t="s">
        <v>76</v>
      </c>
      <c r="C21" s="8"/>
      <c r="D21" s="8">
        <v>1</v>
      </c>
      <c r="E21" s="8">
        <v>1</v>
      </c>
      <c r="G21" s="8" t="s">
        <v>58</v>
      </c>
      <c r="H21" s="8"/>
      <c r="I21" s="8">
        <v>2</v>
      </c>
      <c r="J21" s="8">
        <v>2</v>
      </c>
    </row>
    <row r="22" spans="1:10" x14ac:dyDescent="0.25">
      <c r="A22" s="8" t="s">
        <v>70</v>
      </c>
      <c r="B22" s="8" t="s">
        <v>71</v>
      </c>
      <c r="C22" s="8">
        <v>1</v>
      </c>
      <c r="D22" s="8"/>
      <c r="E22" s="8">
        <v>1</v>
      </c>
      <c r="G22" s="8" t="s">
        <v>17</v>
      </c>
      <c r="H22" s="8">
        <v>1</v>
      </c>
      <c r="I22" s="8"/>
      <c r="J22" s="8">
        <v>1</v>
      </c>
    </row>
    <row r="23" spans="1:10" x14ac:dyDescent="0.25">
      <c r="A23" s="8" t="s">
        <v>24</v>
      </c>
      <c r="B23" s="8" t="s">
        <v>40</v>
      </c>
      <c r="C23" s="8"/>
      <c r="D23" s="8">
        <v>3</v>
      </c>
      <c r="E23" s="8">
        <v>3</v>
      </c>
      <c r="G23" s="8" t="s">
        <v>62</v>
      </c>
      <c r="H23" s="8">
        <v>1</v>
      </c>
      <c r="I23" s="8"/>
      <c r="J23" s="8">
        <v>1</v>
      </c>
    </row>
    <row r="24" spans="1:10" x14ac:dyDescent="0.25">
      <c r="A24" s="31" t="s">
        <v>26</v>
      </c>
      <c r="B24" s="8" t="s">
        <v>40</v>
      </c>
      <c r="C24" s="8"/>
      <c r="D24" s="8">
        <v>1</v>
      </c>
      <c r="E24" s="8">
        <v>1</v>
      </c>
      <c r="G24" s="8" t="s">
        <v>19</v>
      </c>
      <c r="H24" s="8">
        <v>1</v>
      </c>
      <c r="I24" s="8"/>
      <c r="J24" s="8">
        <v>1</v>
      </c>
    </row>
    <row r="25" spans="1:10" x14ac:dyDescent="0.25">
      <c r="A25" s="31"/>
      <c r="B25" s="8" t="s">
        <v>14</v>
      </c>
      <c r="C25" s="8">
        <v>1</v>
      </c>
      <c r="D25" s="8"/>
      <c r="E25" s="8">
        <v>1</v>
      </c>
      <c r="G25" s="8" t="s">
        <v>76</v>
      </c>
      <c r="H25" s="8"/>
      <c r="I25" s="8">
        <v>1</v>
      </c>
      <c r="J25" s="8">
        <v>1</v>
      </c>
    </row>
    <row r="26" spans="1:10" x14ac:dyDescent="0.25">
      <c r="A26" s="31"/>
      <c r="B26" s="8" t="s">
        <v>58</v>
      </c>
      <c r="C26" s="8"/>
      <c r="D26" s="8">
        <v>2</v>
      </c>
      <c r="E26" s="8">
        <v>2</v>
      </c>
      <c r="G26" s="8" t="s">
        <v>71</v>
      </c>
      <c r="H26" s="8">
        <v>1</v>
      </c>
      <c r="I26" s="8"/>
      <c r="J26" s="8">
        <v>1</v>
      </c>
    </row>
    <row r="27" spans="1:10" ht="15.75" thickBot="1" x14ac:dyDescent="0.3">
      <c r="A27" s="31" t="s">
        <v>30</v>
      </c>
      <c r="B27" s="8" t="s">
        <v>41</v>
      </c>
      <c r="C27" s="8">
        <v>1</v>
      </c>
      <c r="D27" s="8"/>
      <c r="E27" s="8">
        <v>1</v>
      </c>
      <c r="G27" s="11" t="s">
        <v>12</v>
      </c>
      <c r="H27" s="11">
        <f>SUM(H11:H26)</f>
        <v>15</v>
      </c>
      <c r="I27" s="11">
        <f>SUM(I11:I26)</f>
        <v>10</v>
      </c>
      <c r="J27" s="11">
        <f>SUM(J11:J26)</f>
        <v>25</v>
      </c>
    </row>
    <row r="28" spans="1:10" ht="15.75" thickTop="1" x14ac:dyDescent="0.25">
      <c r="A28" s="31"/>
      <c r="B28" s="8" t="s">
        <v>22</v>
      </c>
      <c r="C28" s="8">
        <v>2</v>
      </c>
      <c r="D28" s="8"/>
      <c r="E28" s="8">
        <v>2</v>
      </c>
    </row>
    <row r="29" spans="1:10" x14ac:dyDescent="0.25">
      <c r="A29" s="31" t="s">
        <v>75</v>
      </c>
      <c r="B29" s="8" t="s">
        <v>15</v>
      </c>
      <c r="C29" s="8">
        <v>1</v>
      </c>
      <c r="D29" s="8">
        <v>1</v>
      </c>
      <c r="E29" s="8">
        <v>2</v>
      </c>
    </row>
    <row r="30" spans="1:10" x14ac:dyDescent="0.25">
      <c r="A30" s="31"/>
      <c r="B30" s="8" t="s">
        <v>62</v>
      </c>
      <c r="C30" s="8">
        <v>1</v>
      </c>
      <c r="D30" s="8"/>
      <c r="E30" s="8">
        <v>1</v>
      </c>
    </row>
    <row r="31" spans="1:10" ht="15.75" thickBot="1" x14ac:dyDescent="0.3">
      <c r="A31" s="11" t="s">
        <v>34</v>
      </c>
      <c r="B31" s="11"/>
      <c r="C31" s="11">
        <f>SUM(C11:C30)</f>
        <v>15</v>
      </c>
      <c r="D31" s="11">
        <f>SUM(D11:D30)</f>
        <v>10</v>
      </c>
      <c r="E31" s="11">
        <f>SUM(E11:E30)</f>
        <v>25</v>
      </c>
    </row>
    <row r="32" spans="1:10" ht="15.75" thickTop="1" x14ac:dyDescent="0.25"/>
  </sheetData>
  <mergeCells count="8">
    <mergeCell ref="A27:A28"/>
    <mergeCell ref="A29:A30"/>
    <mergeCell ref="F1:I1"/>
    <mergeCell ref="A9:E9"/>
    <mergeCell ref="G9:J9"/>
    <mergeCell ref="A12:A15"/>
    <mergeCell ref="A18:A21"/>
    <mergeCell ref="A24:A2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workbookViewId="0">
      <selection activeCell="O26" sqref="O26"/>
    </sheetView>
  </sheetViews>
  <sheetFormatPr baseColWidth="10" defaultRowHeight="15" x14ac:dyDescent="0.25"/>
  <cols>
    <col min="1" max="1" width="44.85546875" bestFit="1" customWidth="1"/>
    <col min="2" max="2" width="12.140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30" t="s">
        <v>0</v>
      </c>
      <c r="H1" s="30"/>
      <c r="I1" s="30"/>
      <c r="J1" s="30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64</v>
      </c>
    </row>
    <row r="6" spans="1:10" x14ac:dyDescent="0.25">
      <c r="A6" t="s">
        <v>4</v>
      </c>
    </row>
    <row r="7" spans="1:10" x14ac:dyDescent="0.25">
      <c r="A7" t="s">
        <v>5</v>
      </c>
    </row>
    <row r="9" spans="1:10" ht="15.75" thickBot="1" x14ac:dyDescent="0.3"/>
    <row r="10" spans="1:10" ht="15.75" thickBot="1" x14ac:dyDescent="0.3">
      <c r="A10" s="35" t="s">
        <v>6</v>
      </c>
      <c r="B10" s="36"/>
      <c r="C10" s="36"/>
      <c r="D10" s="36"/>
      <c r="E10" s="37"/>
      <c r="G10" s="35" t="s">
        <v>7</v>
      </c>
      <c r="H10" s="36"/>
      <c r="I10" s="36"/>
      <c r="J10" s="37"/>
    </row>
    <row r="11" spans="1:10" x14ac:dyDescent="0.25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G11" s="7"/>
      <c r="H11" s="7" t="s">
        <v>10</v>
      </c>
      <c r="I11" s="7" t="s">
        <v>11</v>
      </c>
      <c r="J11" s="7" t="s">
        <v>12</v>
      </c>
    </row>
    <row r="12" spans="1:10" x14ac:dyDescent="0.25">
      <c r="A12" s="31" t="s">
        <v>55</v>
      </c>
      <c r="B12" s="8" t="s">
        <v>15</v>
      </c>
      <c r="C12" s="8">
        <v>1</v>
      </c>
      <c r="D12" s="8"/>
      <c r="E12" s="8">
        <v>1</v>
      </c>
      <c r="G12" s="12" t="s">
        <v>37</v>
      </c>
      <c r="H12" s="8"/>
      <c r="I12" s="8">
        <v>2</v>
      </c>
      <c r="J12" s="8">
        <v>2</v>
      </c>
    </row>
    <row r="13" spans="1:10" x14ac:dyDescent="0.25">
      <c r="A13" s="31"/>
      <c r="B13" s="8" t="s">
        <v>22</v>
      </c>
      <c r="C13" s="8">
        <v>1</v>
      </c>
      <c r="D13" s="8"/>
      <c r="E13" s="8">
        <v>1</v>
      </c>
      <c r="G13" s="12" t="s">
        <v>40</v>
      </c>
      <c r="H13" s="8"/>
      <c r="I13" s="8">
        <v>1</v>
      </c>
      <c r="J13" s="8">
        <v>1</v>
      </c>
    </row>
    <row r="14" spans="1:10" x14ac:dyDescent="0.25">
      <c r="A14" s="8" t="s">
        <v>65</v>
      </c>
      <c r="B14" s="8" t="s">
        <v>37</v>
      </c>
      <c r="C14" s="8"/>
      <c r="D14" s="8">
        <v>1</v>
      </c>
      <c r="E14" s="8">
        <v>1</v>
      </c>
      <c r="G14" s="12" t="s">
        <v>41</v>
      </c>
      <c r="H14" s="8">
        <v>4</v>
      </c>
      <c r="I14" s="8">
        <v>3</v>
      </c>
      <c r="J14" s="8">
        <v>7</v>
      </c>
    </row>
    <row r="15" spans="1:10" x14ac:dyDescent="0.25">
      <c r="A15" s="31" t="s">
        <v>35</v>
      </c>
      <c r="B15" s="8" t="s">
        <v>41</v>
      </c>
      <c r="C15" s="8"/>
      <c r="D15" s="8">
        <v>1</v>
      </c>
      <c r="E15" s="8">
        <v>1</v>
      </c>
      <c r="G15" s="12" t="s">
        <v>15</v>
      </c>
      <c r="H15" s="8">
        <v>3</v>
      </c>
      <c r="I15" s="8">
        <v>6</v>
      </c>
      <c r="J15" s="8">
        <v>9</v>
      </c>
    </row>
    <row r="16" spans="1:10" x14ac:dyDescent="0.25">
      <c r="A16" s="31"/>
      <c r="B16" s="8" t="s">
        <v>66</v>
      </c>
      <c r="C16" s="8">
        <v>1</v>
      </c>
      <c r="D16" s="8"/>
      <c r="E16" s="8">
        <v>1</v>
      </c>
      <c r="G16" s="12" t="s">
        <v>66</v>
      </c>
      <c r="H16" s="8">
        <v>1</v>
      </c>
      <c r="I16" s="8"/>
      <c r="J16" s="8">
        <v>1</v>
      </c>
    </row>
    <row r="17" spans="1:10" x14ac:dyDescent="0.25">
      <c r="A17" s="8" t="s">
        <v>60</v>
      </c>
      <c r="B17" s="8" t="s">
        <v>67</v>
      </c>
      <c r="C17" s="8">
        <v>1</v>
      </c>
      <c r="D17" s="8"/>
      <c r="E17" s="8">
        <v>1</v>
      </c>
      <c r="G17" s="12" t="s">
        <v>48</v>
      </c>
      <c r="H17" s="8">
        <v>1</v>
      </c>
      <c r="I17" s="8">
        <v>1</v>
      </c>
      <c r="J17" s="8">
        <v>2</v>
      </c>
    </row>
    <row r="18" spans="1:10" x14ac:dyDescent="0.25">
      <c r="A18" s="8" t="s">
        <v>13</v>
      </c>
      <c r="B18" s="8" t="s">
        <v>37</v>
      </c>
      <c r="C18" s="8"/>
      <c r="D18" s="8">
        <v>1</v>
      </c>
      <c r="E18" s="8">
        <v>1</v>
      </c>
      <c r="G18" s="12" t="s">
        <v>21</v>
      </c>
      <c r="H18" s="8"/>
      <c r="I18" s="8">
        <v>1</v>
      </c>
      <c r="J18" s="8">
        <v>1</v>
      </c>
    </row>
    <row r="19" spans="1:10" x14ac:dyDescent="0.25">
      <c r="A19" s="31" t="s">
        <v>16</v>
      </c>
      <c r="B19" s="8" t="s">
        <v>15</v>
      </c>
      <c r="C19" s="8"/>
      <c r="D19" s="8">
        <v>1</v>
      </c>
      <c r="E19" s="8">
        <v>1</v>
      </c>
      <c r="G19" s="12" t="s">
        <v>68</v>
      </c>
      <c r="H19" s="8">
        <v>1</v>
      </c>
      <c r="I19" s="8">
        <v>1</v>
      </c>
      <c r="J19" s="8">
        <v>2</v>
      </c>
    </row>
    <row r="20" spans="1:10" x14ac:dyDescent="0.25">
      <c r="A20" s="31"/>
      <c r="B20" s="8" t="s">
        <v>22</v>
      </c>
      <c r="C20" s="8"/>
      <c r="D20" s="8">
        <v>1</v>
      </c>
      <c r="E20" s="8">
        <v>1</v>
      </c>
      <c r="G20" s="12" t="s">
        <v>44</v>
      </c>
      <c r="H20" s="8"/>
      <c r="I20" s="8">
        <v>1</v>
      </c>
      <c r="J20" s="8">
        <v>1</v>
      </c>
    </row>
    <row r="21" spans="1:10" x14ac:dyDescent="0.25">
      <c r="A21" s="31" t="s">
        <v>20</v>
      </c>
      <c r="B21" s="8" t="s">
        <v>15</v>
      </c>
      <c r="C21" s="8">
        <v>2</v>
      </c>
      <c r="D21" s="8"/>
      <c r="E21" s="8">
        <v>2</v>
      </c>
      <c r="G21" s="12" t="s">
        <v>67</v>
      </c>
      <c r="H21" s="8">
        <v>2</v>
      </c>
      <c r="I21" s="8">
        <v>3</v>
      </c>
      <c r="J21" s="8">
        <v>5</v>
      </c>
    </row>
    <row r="22" spans="1:10" x14ac:dyDescent="0.25">
      <c r="A22" s="31"/>
      <c r="B22" s="8" t="s">
        <v>48</v>
      </c>
      <c r="C22" s="8"/>
      <c r="D22" s="8">
        <v>1</v>
      </c>
      <c r="E22" s="8">
        <v>1</v>
      </c>
      <c r="G22" s="12" t="s">
        <v>39</v>
      </c>
      <c r="H22" s="8">
        <v>1</v>
      </c>
      <c r="I22" s="8">
        <v>2</v>
      </c>
      <c r="J22" s="8">
        <v>3</v>
      </c>
    </row>
    <row r="23" spans="1:10" x14ac:dyDescent="0.25">
      <c r="A23" s="31"/>
      <c r="B23" s="8" t="s">
        <v>44</v>
      </c>
      <c r="C23" s="8"/>
      <c r="D23" s="8">
        <v>1</v>
      </c>
      <c r="E23" s="8">
        <v>1</v>
      </c>
      <c r="G23" s="12" t="s">
        <v>25</v>
      </c>
      <c r="H23" s="8">
        <v>2</v>
      </c>
      <c r="I23" s="8"/>
      <c r="J23" s="8">
        <v>2</v>
      </c>
    </row>
    <row r="24" spans="1:10" x14ac:dyDescent="0.25">
      <c r="A24" s="31"/>
      <c r="B24" s="8" t="s">
        <v>67</v>
      </c>
      <c r="C24" s="8"/>
      <c r="D24" s="8">
        <v>1</v>
      </c>
      <c r="E24" s="8">
        <v>1</v>
      </c>
      <c r="G24" s="12" t="s">
        <v>22</v>
      </c>
      <c r="H24" s="8">
        <v>3</v>
      </c>
      <c r="I24" s="8">
        <v>8</v>
      </c>
      <c r="J24" s="8">
        <v>11</v>
      </c>
    </row>
    <row r="25" spans="1:10" x14ac:dyDescent="0.25">
      <c r="A25" s="31"/>
      <c r="B25" s="8" t="s">
        <v>22</v>
      </c>
      <c r="C25" s="8">
        <v>1</v>
      </c>
      <c r="D25" s="8"/>
      <c r="E25" s="8">
        <v>1</v>
      </c>
      <c r="G25" s="12" t="s">
        <v>69</v>
      </c>
      <c r="H25" s="8"/>
      <c r="I25" s="8">
        <v>1</v>
      </c>
      <c r="J25" s="8">
        <v>1</v>
      </c>
    </row>
    <row r="26" spans="1:10" x14ac:dyDescent="0.25">
      <c r="A26" s="31"/>
      <c r="B26" s="8" t="s">
        <v>42</v>
      </c>
      <c r="C26" s="8">
        <v>1</v>
      </c>
      <c r="D26" s="8">
        <v>1</v>
      </c>
      <c r="E26" s="8">
        <v>2</v>
      </c>
      <c r="G26" s="12" t="s">
        <v>58</v>
      </c>
      <c r="H26" s="8">
        <v>1</v>
      </c>
      <c r="I26" s="8">
        <v>1</v>
      </c>
      <c r="J26" s="8">
        <v>2</v>
      </c>
    </row>
    <row r="27" spans="1:10" x14ac:dyDescent="0.25">
      <c r="A27" s="31" t="s">
        <v>70</v>
      </c>
      <c r="B27" s="8" t="s">
        <v>67</v>
      </c>
      <c r="C27" s="8">
        <v>1</v>
      </c>
      <c r="D27" s="8">
        <v>2</v>
      </c>
      <c r="E27" s="8">
        <v>3</v>
      </c>
      <c r="G27" s="12" t="s">
        <v>42</v>
      </c>
      <c r="H27" s="8">
        <v>1</v>
      </c>
      <c r="I27" s="8">
        <v>2</v>
      </c>
      <c r="J27" s="8">
        <v>3</v>
      </c>
    </row>
    <row r="28" spans="1:10" x14ac:dyDescent="0.25">
      <c r="A28" s="31"/>
      <c r="B28" s="8" t="s">
        <v>71</v>
      </c>
      <c r="C28" s="8">
        <v>1</v>
      </c>
      <c r="D28" s="8"/>
      <c r="E28" s="8">
        <v>1</v>
      </c>
      <c r="G28" s="12" t="s">
        <v>71</v>
      </c>
      <c r="H28" s="8">
        <v>1</v>
      </c>
      <c r="I28" s="8"/>
      <c r="J28" s="8">
        <v>1</v>
      </c>
    </row>
    <row r="29" spans="1:10" x14ac:dyDescent="0.25">
      <c r="A29" s="8" t="s">
        <v>72</v>
      </c>
      <c r="B29" s="8" t="s">
        <v>15</v>
      </c>
      <c r="C29" s="8"/>
      <c r="D29" s="8">
        <v>1</v>
      </c>
      <c r="E29" s="8">
        <v>1</v>
      </c>
      <c r="G29" s="9" t="s">
        <v>12</v>
      </c>
      <c r="H29" s="10">
        <v>21</v>
      </c>
      <c r="I29" s="10">
        <v>33</v>
      </c>
      <c r="J29" s="10">
        <v>54</v>
      </c>
    </row>
    <row r="30" spans="1:10" x14ac:dyDescent="0.25">
      <c r="A30" s="8" t="s">
        <v>47</v>
      </c>
      <c r="B30" s="8" t="s">
        <v>58</v>
      </c>
      <c r="C30" s="8">
        <v>1</v>
      </c>
      <c r="D30" s="8"/>
      <c r="E30" s="8">
        <v>1</v>
      </c>
    </row>
    <row r="31" spans="1:10" x14ac:dyDescent="0.25">
      <c r="A31" s="31" t="s">
        <v>24</v>
      </c>
      <c r="B31" s="8" t="s">
        <v>40</v>
      </c>
      <c r="C31" s="8"/>
      <c r="D31" s="8">
        <v>1</v>
      </c>
      <c r="E31" s="8">
        <v>1</v>
      </c>
    </row>
    <row r="32" spans="1:10" x14ac:dyDescent="0.25">
      <c r="A32" s="31"/>
      <c r="B32" s="8" t="s">
        <v>15</v>
      </c>
      <c r="C32" s="8"/>
      <c r="D32" s="8">
        <v>2</v>
      </c>
      <c r="E32" s="8">
        <v>2</v>
      </c>
    </row>
    <row r="33" spans="1:5" x14ac:dyDescent="0.25">
      <c r="A33" s="31"/>
      <c r="B33" s="8" t="s">
        <v>48</v>
      </c>
      <c r="C33" s="8">
        <v>1</v>
      </c>
      <c r="D33" s="8"/>
      <c r="E33" s="8">
        <v>1</v>
      </c>
    </row>
    <row r="34" spans="1:5" x14ac:dyDescent="0.25">
      <c r="A34" s="31"/>
      <c r="B34" s="8" t="s">
        <v>39</v>
      </c>
      <c r="C34" s="8"/>
      <c r="D34" s="8">
        <v>1</v>
      </c>
      <c r="E34" s="8">
        <v>1</v>
      </c>
    </row>
    <row r="35" spans="1:5" x14ac:dyDescent="0.25">
      <c r="A35" s="31"/>
      <c r="B35" s="8" t="s">
        <v>42</v>
      </c>
      <c r="C35" s="8"/>
      <c r="D35" s="8">
        <v>1</v>
      </c>
      <c r="E35" s="8">
        <v>1</v>
      </c>
    </row>
    <row r="36" spans="1:5" x14ac:dyDescent="0.25">
      <c r="A36" s="31" t="s">
        <v>26</v>
      </c>
      <c r="B36" s="8" t="s">
        <v>41</v>
      </c>
      <c r="C36" s="8">
        <v>2</v>
      </c>
      <c r="D36" s="8">
        <v>2</v>
      </c>
      <c r="E36" s="8">
        <v>4</v>
      </c>
    </row>
    <row r="37" spans="1:5" x14ac:dyDescent="0.25">
      <c r="A37" s="31"/>
      <c r="B37" s="8" t="s">
        <v>21</v>
      </c>
      <c r="C37" s="8"/>
      <c r="D37" s="8">
        <v>1</v>
      </c>
      <c r="E37" s="8">
        <v>1</v>
      </c>
    </row>
    <row r="38" spans="1:5" x14ac:dyDescent="0.25">
      <c r="A38" s="31"/>
      <c r="B38" s="8" t="s">
        <v>39</v>
      </c>
      <c r="C38" s="8"/>
      <c r="D38" s="8">
        <v>1</v>
      </c>
      <c r="E38" s="8">
        <v>1</v>
      </c>
    </row>
    <row r="39" spans="1:5" x14ac:dyDescent="0.25">
      <c r="A39" s="31"/>
      <c r="B39" s="8" t="s">
        <v>25</v>
      </c>
      <c r="C39" s="8">
        <v>1</v>
      </c>
      <c r="D39" s="8"/>
      <c r="E39" s="8">
        <v>1</v>
      </c>
    </row>
    <row r="40" spans="1:5" x14ac:dyDescent="0.25">
      <c r="A40" s="31"/>
      <c r="B40" s="8" t="s">
        <v>22</v>
      </c>
      <c r="C40" s="8"/>
      <c r="D40" s="8">
        <v>1</v>
      </c>
      <c r="E40" s="8">
        <v>1</v>
      </c>
    </row>
    <row r="41" spans="1:5" x14ac:dyDescent="0.25">
      <c r="A41" s="8" t="s">
        <v>73</v>
      </c>
      <c r="B41" s="8" t="s">
        <v>22</v>
      </c>
      <c r="C41" s="8"/>
      <c r="D41" s="8">
        <v>1</v>
      </c>
      <c r="E41" s="8">
        <v>1</v>
      </c>
    </row>
    <row r="42" spans="1:5" x14ac:dyDescent="0.25">
      <c r="A42" s="8" t="s">
        <v>74</v>
      </c>
      <c r="B42" s="8" t="s">
        <v>15</v>
      </c>
      <c r="C42" s="8"/>
      <c r="D42" s="8">
        <v>1</v>
      </c>
      <c r="E42" s="8">
        <v>1</v>
      </c>
    </row>
    <row r="43" spans="1:5" x14ac:dyDescent="0.25">
      <c r="A43" s="31" t="s">
        <v>29</v>
      </c>
      <c r="B43" s="8" t="s">
        <v>39</v>
      </c>
      <c r="C43" s="8">
        <v>1</v>
      </c>
      <c r="D43" s="8"/>
      <c r="E43" s="8">
        <v>1</v>
      </c>
    </row>
    <row r="44" spans="1:5" x14ac:dyDescent="0.25">
      <c r="A44" s="31"/>
      <c r="B44" s="8" t="s">
        <v>25</v>
      </c>
      <c r="C44" s="8">
        <v>1</v>
      </c>
      <c r="D44" s="8"/>
      <c r="E44" s="8">
        <v>1</v>
      </c>
    </row>
    <row r="45" spans="1:5" x14ac:dyDescent="0.25">
      <c r="A45" s="31" t="s">
        <v>30</v>
      </c>
      <c r="B45" s="8" t="s">
        <v>41</v>
      </c>
      <c r="C45" s="8">
        <v>2</v>
      </c>
      <c r="D45" s="8"/>
      <c r="E45" s="8">
        <v>2</v>
      </c>
    </row>
    <row r="46" spans="1:5" x14ac:dyDescent="0.25">
      <c r="A46" s="31"/>
      <c r="B46" s="8" t="s">
        <v>22</v>
      </c>
      <c r="C46" s="8">
        <v>1</v>
      </c>
      <c r="D46" s="8">
        <v>1</v>
      </c>
      <c r="E46" s="8">
        <v>2</v>
      </c>
    </row>
    <row r="47" spans="1:5" x14ac:dyDescent="0.25">
      <c r="A47" s="31"/>
      <c r="B47" s="8" t="s">
        <v>69</v>
      </c>
      <c r="C47" s="8"/>
      <c r="D47" s="8">
        <v>1</v>
      </c>
      <c r="E47" s="8">
        <v>1</v>
      </c>
    </row>
    <row r="48" spans="1:5" x14ac:dyDescent="0.25">
      <c r="A48" s="31" t="s">
        <v>63</v>
      </c>
      <c r="B48" s="8" t="s">
        <v>68</v>
      </c>
      <c r="C48" s="8"/>
      <c r="D48" s="8">
        <v>1</v>
      </c>
      <c r="E48" s="8">
        <v>1</v>
      </c>
    </row>
    <row r="49" spans="1:5" x14ac:dyDescent="0.25">
      <c r="A49" s="31"/>
      <c r="B49" s="8" t="s">
        <v>22</v>
      </c>
      <c r="C49" s="8"/>
      <c r="D49" s="8">
        <v>1</v>
      </c>
      <c r="E49" s="8">
        <v>1</v>
      </c>
    </row>
    <row r="50" spans="1:5" x14ac:dyDescent="0.25">
      <c r="A50" s="8" t="s">
        <v>31</v>
      </c>
      <c r="B50" s="8" t="s">
        <v>15</v>
      </c>
      <c r="C50" s="8"/>
      <c r="D50" s="8">
        <v>1</v>
      </c>
      <c r="E50" s="8">
        <v>1</v>
      </c>
    </row>
    <row r="51" spans="1:5" x14ac:dyDescent="0.25">
      <c r="A51" s="8" t="s">
        <v>75</v>
      </c>
      <c r="B51" s="8" t="s">
        <v>22</v>
      </c>
      <c r="C51" s="8"/>
      <c r="D51" s="8">
        <v>3</v>
      </c>
      <c r="E51" s="8">
        <v>3</v>
      </c>
    </row>
    <row r="52" spans="1:5" x14ac:dyDescent="0.25">
      <c r="A52" s="31" t="s">
        <v>32</v>
      </c>
      <c r="B52" s="8" t="s">
        <v>68</v>
      </c>
      <c r="C52" s="8">
        <v>1</v>
      </c>
      <c r="D52" s="8"/>
      <c r="E52" s="8">
        <v>1</v>
      </c>
    </row>
    <row r="53" spans="1:5" x14ac:dyDescent="0.25">
      <c r="A53" s="31"/>
      <c r="B53" s="8" t="s">
        <v>58</v>
      </c>
      <c r="C53" s="8"/>
      <c r="D53" s="8">
        <v>1</v>
      </c>
      <c r="E53" s="8">
        <v>1</v>
      </c>
    </row>
    <row r="54" spans="1:5" ht="15.75" thickBot="1" x14ac:dyDescent="0.3">
      <c r="A54" s="11" t="s">
        <v>12</v>
      </c>
      <c r="B54" s="11"/>
      <c r="C54" s="11">
        <v>21</v>
      </c>
      <c r="D54" s="11">
        <v>33</v>
      </c>
      <c r="E54" s="11">
        <v>54</v>
      </c>
    </row>
    <row r="55" spans="1:5" ht="15.75" thickTop="1" x14ac:dyDescent="0.25"/>
  </sheetData>
  <mergeCells count="14">
    <mergeCell ref="A48:A49"/>
    <mergeCell ref="A52:A53"/>
    <mergeCell ref="A21:A26"/>
    <mergeCell ref="A27:A28"/>
    <mergeCell ref="A31:A35"/>
    <mergeCell ref="A36:A40"/>
    <mergeCell ref="A43:A44"/>
    <mergeCell ref="A45:A47"/>
    <mergeCell ref="A19:A20"/>
    <mergeCell ref="G1:J1"/>
    <mergeCell ref="A10:E10"/>
    <mergeCell ref="G10:J10"/>
    <mergeCell ref="A12:A13"/>
    <mergeCell ref="A15:A1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workbookViewId="0">
      <selection activeCell="G31" sqref="G31"/>
    </sheetView>
  </sheetViews>
  <sheetFormatPr baseColWidth="10" defaultRowHeight="15" x14ac:dyDescent="0.25"/>
  <cols>
    <col min="1" max="1" width="44.85546875" bestFit="1" customWidth="1"/>
    <col min="2" max="2" width="12.140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0" t="s">
        <v>0</v>
      </c>
      <c r="G1" s="30"/>
      <c r="H1" s="30"/>
      <c r="I1" s="30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51</v>
      </c>
    </row>
    <row r="6" spans="1:10" x14ac:dyDescent="0.25">
      <c r="A6" t="s">
        <v>4</v>
      </c>
    </row>
    <row r="7" spans="1:10" x14ac:dyDescent="0.25">
      <c r="A7" t="s">
        <v>52</v>
      </c>
    </row>
    <row r="9" spans="1:10" ht="15.75" thickBot="1" x14ac:dyDescent="0.3"/>
    <row r="10" spans="1:10" ht="15.75" thickBot="1" x14ac:dyDescent="0.3">
      <c r="A10" s="35" t="s">
        <v>53</v>
      </c>
      <c r="B10" s="36"/>
      <c r="C10" s="36"/>
      <c r="D10" s="36"/>
      <c r="E10" s="37"/>
      <c r="G10" s="35" t="s">
        <v>54</v>
      </c>
      <c r="H10" s="36"/>
      <c r="I10" s="36"/>
      <c r="J10" s="37"/>
    </row>
    <row r="11" spans="1:10" x14ac:dyDescent="0.25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G11" s="7"/>
      <c r="H11" s="7" t="s">
        <v>10</v>
      </c>
      <c r="I11" s="7" t="s">
        <v>11</v>
      </c>
      <c r="J11" s="7" t="s">
        <v>12</v>
      </c>
    </row>
    <row r="12" spans="1:10" x14ac:dyDescent="0.25">
      <c r="A12" s="8" t="s">
        <v>55</v>
      </c>
      <c r="B12" s="8" t="s">
        <v>25</v>
      </c>
      <c r="C12" s="8"/>
      <c r="D12" s="8">
        <v>1</v>
      </c>
      <c r="E12" s="8">
        <v>1</v>
      </c>
      <c r="G12" s="8" t="s">
        <v>41</v>
      </c>
      <c r="H12" s="8">
        <v>1</v>
      </c>
      <c r="I12" s="8"/>
      <c r="J12" s="8">
        <v>1</v>
      </c>
    </row>
    <row r="13" spans="1:10" x14ac:dyDescent="0.25">
      <c r="A13" s="31" t="s">
        <v>56</v>
      </c>
      <c r="B13" s="8" t="s">
        <v>41</v>
      </c>
      <c r="C13" s="8">
        <v>1</v>
      </c>
      <c r="D13" s="8"/>
      <c r="E13" s="8">
        <v>1</v>
      </c>
      <c r="G13" s="8" t="s">
        <v>15</v>
      </c>
      <c r="H13" s="8">
        <v>1</v>
      </c>
      <c r="I13" s="8">
        <v>2</v>
      </c>
      <c r="J13" s="8">
        <v>3</v>
      </c>
    </row>
    <row r="14" spans="1:10" x14ac:dyDescent="0.25">
      <c r="A14" s="31"/>
      <c r="B14" s="8" t="s">
        <v>15</v>
      </c>
      <c r="C14" s="8"/>
      <c r="D14" s="8">
        <v>1</v>
      </c>
      <c r="E14" s="8">
        <v>1</v>
      </c>
      <c r="G14" s="8" t="s">
        <v>21</v>
      </c>
      <c r="H14" s="8">
        <v>1</v>
      </c>
      <c r="I14" s="8"/>
      <c r="J14" s="8">
        <v>1</v>
      </c>
    </row>
    <row r="15" spans="1:10" x14ac:dyDescent="0.25">
      <c r="A15" s="31"/>
      <c r="B15" s="8" t="s">
        <v>25</v>
      </c>
      <c r="C15" s="8">
        <v>1</v>
      </c>
      <c r="D15" s="8"/>
      <c r="E15" s="8">
        <v>1</v>
      </c>
      <c r="G15" s="8" t="s">
        <v>57</v>
      </c>
      <c r="H15" s="8"/>
      <c r="I15" s="8">
        <v>1</v>
      </c>
      <c r="J15" s="8">
        <v>1</v>
      </c>
    </row>
    <row r="16" spans="1:10" x14ac:dyDescent="0.25">
      <c r="A16" s="31"/>
      <c r="B16" s="8" t="s">
        <v>58</v>
      </c>
      <c r="C16" s="8">
        <v>1</v>
      </c>
      <c r="D16" s="8">
        <v>1</v>
      </c>
      <c r="E16" s="8">
        <v>2</v>
      </c>
      <c r="G16" s="8" t="s">
        <v>39</v>
      </c>
      <c r="H16" s="8">
        <v>2</v>
      </c>
      <c r="I16" s="8">
        <v>3</v>
      </c>
      <c r="J16" s="8">
        <v>5</v>
      </c>
    </row>
    <row r="17" spans="1:10" x14ac:dyDescent="0.25">
      <c r="A17" s="31"/>
      <c r="B17" s="8" t="s">
        <v>17</v>
      </c>
      <c r="C17" s="8">
        <v>1</v>
      </c>
      <c r="D17" s="8"/>
      <c r="E17" s="8">
        <v>1</v>
      </c>
      <c r="G17" s="8" t="s">
        <v>25</v>
      </c>
      <c r="H17" s="8">
        <v>2</v>
      </c>
      <c r="I17" s="8">
        <v>4</v>
      </c>
      <c r="J17" s="8">
        <v>6</v>
      </c>
    </row>
    <row r="18" spans="1:10" x14ac:dyDescent="0.25">
      <c r="A18" s="31" t="s">
        <v>35</v>
      </c>
      <c r="B18" s="8" t="s">
        <v>57</v>
      </c>
      <c r="C18" s="8"/>
      <c r="D18" s="8">
        <v>1</v>
      </c>
      <c r="E18" s="8">
        <v>1</v>
      </c>
      <c r="G18" s="8" t="s">
        <v>22</v>
      </c>
      <c r="H18" s="8">
        <v>3</v>
      </c>
      <c r="I18" s="8">
        <v>1</v>
      </c>
      <c r="J18" s="8">
        <v>4</v>
      </c>
    </row>
    <row r="19" spans="1:10" x14ac:dyDescent="0.25">
      <c r="A19" s="31"/>
      <c r="B19" s="8" t="s">
        <v>25</v>
      </c>
      <c r="C19" s="8"/>
      <c r="D19" s="8">
        <v>2</v>
      </c>
      <c r="E19" s="8">
        <v>2</v>
      </c>
      <c r="G19" s="8" t="s">
        <v>59</v>
      </c>
      <c r="H19" s="8"/>
      <c r="I19" s="8">
        <v>1</v>
      </c>
      <c r="J19" s="8">
        <v>1</v>
      </c>
    </row>
    <row r="20" spans="1:10" x14ac:dyDescent="0.25">
      <c r="A20" s="31"/>
      <c r="B20" s="8" t="s">
        <v>22</v>
      </c>
      <c r="C20" s="8">
        <v>1</v>
      </c>
      <c r="D20" s="8"/>
      <c r="E20" s="8">
        <v>1</v>
      </c>
      <c r="G20" s="8" t="s">
        <v>58</v>
      </c>
      <c r="H20" s="8">
        <v>1</v>
      </c>
      <c r="I20" s="8">
        <v>1</v>
      </c>
      <c r="J20" s="8">
        <v>2</v>
      </c>
    </row>
    <row r="21" spans="1:10" x14ac:dyDescent="0.25">
      <c r="A21" s="8" t="s">
        <v>60</v>
      </c>
      <c r="B21" s="8" t="s">
        <v>17</v>
      </c>
      <c r="C21" s="8">
        <v>2</v>
      </c>
      <c r="D21" s="8"/>
      <c r="E21" s="8">
        <v>2</v>
      </c>
      <c r="G21" s="8" t="s">
        <v>17</v>
      </c>
      <c r="H21" s="8">
        <v>3</v>
      </c>
      <c r="I21" s="8"/>
      <c r="J21" s="8">
        <v>3</v>
      </c>
    </row>
    <row r="22" spans="1:10" x14ac:dyDescent="0.25">
      <c r="A22" s="31" t="s">
        <v>16</v>
      </c>
      <c r="B22" s="8" t="s">
        <v>15</v>
      </c>
      <c r="C22" s="8">
        <v>1</v>
      </c>
      <c r="D22" s="8"/>
      <c r="E22" s="8">
        <v>1</v>
      </c>
      <c r="G22" s="8" t="s">
        <v>61</v>
      </c>
      <c r="H22" s="8">
        <v>1</v>
      </c>
      <c r="I22" s="8">
        <v>1</v>
      </c>
      <c r="J22" s="8">
        <v>2</v>
      </c>
    </row>
    <row r="23" spans="1:10" x14ac:dyDescent="0.25">
      <c r="A23" s="31"/>
      <c r="B23" s="8" t="s">
        <v>21</v>
      </c>
      <c r="C23" s="8">
        <v>1</v>
      </c>
      <c r="D23" s="8"/>
      <c r="E23" s="8">
        <v>1</v>
      </c>
      <c r="G23" s="8" t="s">
        <v>62</v>
      </c>
      <c r="H23" s="8"/>
      <c r="I23" s="8">
        <v>1</v>
      </c>
      <c r="J23" s="8">
        <v>1</v>
      </c>
    </row>
    <row r="24" spans="1:10" x14ac:dyDescent="0.25">
      <c r="A24" s="31"/>
      <c r="B24" s="8" t="s">
        <v>39</v>
      </c>
      <c r="C24" s="8"/>
      <c r="D24" s="8">
        <v>1</v>
      </c>
      <c r="E24" s="8">
        <v>1</v>
      </c>
      <c r="G24" s="8" t="s">
        <v>19</v>
      </c>
      <c r="H24" s="8"/>
      <c r="I24" s="8">
        <v>1</v>
      </c>
      <c r="J24" s="8">
        <v>1</v>
      </c>
    </row>
    <row r="25" spans="1:10" x14ac:dyDescent="0.25">
      <c r="A25" s="31"/>
      <c r="B25" s="8" t="s">
        <v>22</v>
      </c>
      <c r="C25" s="8">
        <v>1</v>
      </c>
      <c r="D25" s="8">
        <v>1</v>
      </c>
      <c r="E25" s="8">
        <v>2</v>
      </c>
      <c r="G25" s="8" t="s">
        <v>42</v>
      </c>
      <c r="H25" s="8"/>
      <c r="I25" s="8">
        <v>7</v>
      </c>
      <c r="J25" s="8">
        <v>7</v>
      </c>
    </row>
    <row r="26" spans="1:10" x14ac:dyDescent="0.25">
      <c r="A26" s="31"/>
      <c r="B26" s="8" t="s">
        <v>19</v>
      </c>
      <c r="C26" s="8"/>
      <c r="D26" s="8">
        <v>1</v>
      </c>
      <c r="E26" s="8">
        <v>1</v>
      </c>
      <c r="G26" s="10" t="s">
        <v>12</v>
      </c>
      <c r="H26" s="10">
        <v>15</v>
      </c>
      <c r="I26" s="10">
        <v>23</v>
      </c>
      <c r="J26" s="10">
        <v>38</v>
      </c>
    </row>
    <row r="27" spans="1:10" x14ac:dyDescent="0.25">
      <c r="A27" s="8" t="s">
        <v>20</v>
      </c>
      <c r="B27" s="8" t="s">
        <v>42</v>
      </c>
      <c r="C27" s="8"/>
      <c r="D27" s="8">
        <v>5</v>
      </c>
      <c r="E27" s="8">
        <v>5</v>
      </c>
    </row>
    <row r="28" spans="1:10" x14ac:dyDescent="0.25">
      <c r="A28" s="31" t="s">
        <v>24</v>
      </c>
      <c r="B28" s="8" t="s">
        <v>39</v>
      </c>
      <c r="C28" s="8"/>
      <c r="D28" s="8">
        <v>1</v>
      </c>
      <c r="E28" s="8">
        <v>1</v>
      </c>
    </row>
    <row r="29" spans="1:10" x14ac:dyDescent="0.25">
      <c r="A29" s="31"/>
      <c r="B29" s="8" t="s">
        <v>25</v>
      </c>
      <c r="C29" s="8"/>
      <c r="D29" s="8">
        <v>1</v>
      </c>
      <c r="E29" s="8">
        <v>1</v>
      </c>
    </row>
    <row r="30" spans="1:10" x14ac:dyDescent="0.25">
      <c r="A30" s="31"/>
      <c r="B30" s="8" t="s">
        <v>22</v>
      </c>
      <c r="C30" s="8">
        <v>1</v>
      </c>
      <c r="D30" s="8"/>
      <c r="E30" s="8">
        <v>1</v>
      </c>
    </row>
    <row r="31" spans="1:10" x14ac:dyDescent="0.25">
      <c r="A31" s="31"/>
      <c r="B31" s="8" t="s">
        <v>62</v>
      </c>
      <c r="C31" s="8"/>
      <c r="D31" s="8">
        <v>1</v>
      </c>
      <c r="E31" s="8">
        <v>1</v>
      </c>
    </row>
    <row r="32" spans="1:10" x14ac:dyDescent="0.25">
      <c r="A32" s="31"/>
      <c r="B32" s="8" t="s">
        <v>42</v>
      </c>
      <c r="C32" s="8"/>
      <c r="D32" s="8">
        <v>2</v>
      </c>
      <c r="E32" s="8">
        <v>2</v>
      </c>
    </row>
    <row r="33" spans="1:5" x14ac:dyDescent="0.25">
      <c r="A33" s="8" t="s">
        <v>26</v>
      </c>
      <c r="B33" s="8" t="s">
        <v>15</v>
      </c>
      <c r="C33" s="8"/>
      <c r="D33" s="8">
        <v>1</v>
      </c>
      <c r="E33" s="8">
        <v>1</v>
      </c>
    </row>
    <row r="34" spans="1:5" x14ac:dyDescent="0.25">
      <c r="A34" s="31" t="s">
        <v>29</v>
      </c>
      <c r="B34" s="8" t="s">
        <v>39</v>
      </c>
      <c r="C34" s="8">
        <v>1</v>
      </c>
      <c r="D34" s="8"/>
      <c r="E34" s="8">
        <v>1</v>
      </c>
    </row>
    <row r="35" spans="1:5" x14ac:dyDescent="0.25">
      <c r="A35" s="31"/>
      <c r="B35" s="8" t="s">
        <v>61</v>
      </c>
      <c r="C35" s="8">
        <v>1</v>
      </c>
      <c r="D35" s="8">
        <v>1</v>
      </c>
      <c r="E35" s="8">
        <v>2</v>
      </c>
    </row>
    <row r="36" spans="1:5" x14ac:dyDescent="0.25">
      <c r="A36" s="8" t="s">
        <v>30</v>
      </c>
      <c r="B36" s="8" t="s">
        <v>59</v>
      </c>
      <c r="C36" s="8"/>
      <c r="D36" s="8">
        <v>1</v>
      </c>
      <c r="E36" s="8">
        <v>1</v>
      </c>
    </row>
    <row r="37" spans="1:5" x14ac:dyDescent="0.25">
      <c r="A37" s="8" t="s">
        <v>63</v>
      </c>
      <c r="B37" s="8" t="s">
        <v>25</v>
      </c>
      <c r="C37" s="8">
        <v>1</v>
      </c>
      <c r="D37" s="8"/>
      <c r="E37" s="8">
        <v>1</v>
      </c>
    </row>
    <row r="38" spans="1:5" x14ac:dyDescent="0.25">
      <c r="A38" s="8" t="s">
        <v>32</v>
      </c>
      <c r="B38" s="8" t="s">
        <v>39</v>
      </c>
      <c r="C38" s="8">
        <v>1</v>
      </c>
      <c r="D38" s="8">
        <v>1</v>
      </c>
      <c r="E38" s="8">
        <v>2</v>
      </c>
    </row>
    <row r="39" spans="1:5" x14ac:dyDescent="0.25">
      <c r="A39" s="10" t="s">
        <v>12</v>
      </c>
      <c r="B39" s="10"/>
      <c r="C39" s="10">
        <v>15</v>
      </c>
      <c r="D39" s="10">
        <v>23</v>
      </c>
      <c r="E39" s="10">
        <v>38</v>
      </c>
    </row>
  </sheetData>
  <mergeCells count="8">
    <mergeCell ref="A28:A32"/>
    <mergeCell ref="A34:A35"/>
    <mergeCell ref="F1:I1"/>
    <mergeCell ref="A10:E10"/>
    <mergeCell ref="G10:J10"/>
    <mergeCell ref="A13:A17"/>
    <mergeCell ref="A18:A20"/>
    <mergeCell ref="A22:A2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2"/>
  <sheetViews>
    <sheetView workbookViewId="0">
      <selection activeCell="O23" sqref="O23"/>
    </sheetView>
  </sheetViews>
  <sheetFormatPr baseColWidth="10" defaultRowHeight="15" x14ac:dyDescent="0.25"/>
  <cols>
    <col min="1" max="1" width="44.85546875" bestFit="1" customWidth="1"/>
    <col min="2" max="2" width="12.28515625" bestFit="1" customWidth="1"/>
  </cols>
  <sheetData>
    <row r="1" spans="1:10" ht="61.5" customHeight="1" thickBot="1" x14ac:dyDescent="0.3">
      <c r="A1" s="1"/>
      <c r="B1" s="2"/>
      <c r="C1" s="3"/>
      <c r="D1" s="4"/>
      <c r="E1" s="5"/>
      <c r="F1" s="3"/>
      <c r="G1" s="30" t="s">
        <v>0</v>
      </c>
      <c r="H1" s="30"/>
      <c r="I1" s="30"/>
      <c r="J1" s="30"/>
    </row>
    <row r="3" spans="1:10" x14ac:dyDescent="0.25">
      <c r="A3" t="s">
        <v>1</v>
      </c>
    </row>
    <row r="4" spans="1:10" x14ac:dyDescent="0.25">
      <c r="A4" t="s">
        <v>2</v>
      </c>
    </row>
    <row r="5" spans="1:10" x14ac:dyDescent="0.25">
      <c r="A5" t="s">
        <v>33</v>
      </c>
    </row>
    <row r="6" spans="1:10" x14ac:dyDescent="0.25">
      <c r="A6" t="s">
        <v>4</v>
      </c>
    </row>
    <row r="7" spans="1:10" x14ac:dyDescent="0.25">
      <c r="A7" t="s">
        <v>5</v>
      </c>
    </row>
    <row r="9" spans="1:10" ht="15.75" thickBot="1" x14ac:dyDescent="0.3"/>
    <row r="10" spans="1:10" ht="15.75" thickBot="1" x14ac:dyDescent="0.3">
      <c r="A10" s="35" t="s">
        <v>6</v>
      </c>
      <c r="B10" s="36"/>
      <c r="C10" s="36"/>
      <c r="D10" s="36"/>
      <c r="E10" s="37"/>
      <c r="G10" s="35" t="s">
        <v>7</v>
      </c>
      <c r="H10" s="36"/>
      <c r="I10" s="36"/>
      <c r="J10" s="37"/>
    </row>
    <row r="11" spans="1:10" x14ac:dyDescent="0.25">
      <c r="A11" s="6" t="s">
        <v>8</v>
      </c>
      <c r="B11" s="6" t="s">
        <v>9</v>
      </c>
      <c r="C11" s="6" t="s">
        <v>10</v>
      </c>
      <c r="D11" s="6" t="s">
        <v>11</v>
      </c>
      <c r="E11" s="6" t="s">
        <v>34</v>
      </c>
      <c r="G11" s="7"/>
      <c r="H11" s="7" t="s">
        <v>10</v>
      </c>
      <c r="I11" s="7" t="s">
        <v>11</v>
      </c>
      <c r="J11" s="7" t="s">
        <v>12</v>
      </c>
    </row>
    <row r="12" spans="1:10" x14ac:dyDescent="0.25">
      <c r="A12" s="8" t="s">
        <v>35</v>
      </c>
      <c r="B12" s="8" t="s">
        <v>36</v>
      </c>
      <c r="C12" s="8">
        <v>1</v>
      </c>
      <c r="D12" s="8"/>
      <c r="E12" s="8">
        <v>1</v>
      </c>
      <c r="G12" s="8" t="s">
        <v>37</v>
      </c>
      <c r="H12" s="8"/>
      <c r="I12" s="8">
        <v>2</v>
      </c>
      <c r="J12" s="8">
        <v>2</v>
      </c>
    </row>
    <row r="13" spans="1:10" x14ac:dyDescent="0.25">
      <c r="A13" s="8" t="s">
        <v>38</v>
      </c>
      <c r="B13" s="8" t="s">
        <v>39</v>
      </c>
      <c r="C13" s="8"/>
      <c r="D13" s="8">
        <v>1</v>
      </c>
      <c r="E13" s="8">
        <v>1</v>
      </c>
      <c r="G13" s="8" t="s">
        <v>40</v>
      </c>
      <c r="H13" s="8">
        <v>1</v>
      </c>
      <c r="I13" s="8">
        <v>3</v>
      </c>
      <c r="J13" s="8">
        <v>4</v>
      </c>
    </row>
    <row r="14" spans="1:10" x14ac:dyDescent="0.25">
      <c r="A14" s="31" t="s">
        <v>13</v>
      </c>
      <c r="B14" s="8" t="s">
        <v>15</v>
      </c>
      <c r="C14" s="8">
        <v>1</v>
      </c>
      <c r="D14" s="8"/>
      <c r="E14" s="8">
        <v>1</v>
      </c>
      <c r="G14" s="8" t="s">
        <v>41</v>
      </c>
      <c r="H14" s="8">
        <v>1</v>
      </c>
      <c r="I14" s="8">
        <v>1</v>
      </c>
      <c r="J14" s="8">
        <v>2</v>
      </c>
    </row>
    <row r="15" spans="1:10" x14ac:dyDescent="0.25">
      <c r="A15" s="31"/>
      <c r="B15" s="8" t="s">
        <v>22</v>
      </c>
      <c r="C15" s="8">
        <v>1</v>
      </c>
      <c r="D15" s="8"/>
      <c r="E15" s="8">
        <v>1</v>
      </c>
      <c r="G15" s="8" t="s">
        <v>15</v>
      </c>
      <c r="H15" s="8">
        <v>1</v>
      </c>
      <c r="I15" s="8"/>
      <c r="J15" s="8">
        <v>1</v>
      </c>
    </row>
    <row r="16" spans="1:10" x14ac:dyDescent="0.25">
      <c r="A16" s="31"/>
      <c r="B16" s="8" t="s">
        <v>42</v>
      </c>
      <c r="C16" s="8"/>
      <c r="D16" s="8">
        <v>1</v>
      </c>
      <c r="E16" s="8">
        <v>1</v>
      </c>
      <c r="G16" s="8" t="s">
        <v>43</v>
      </c>
      <c r="H16" s="8">
        <v>1</v>
      </c>
      <c r="I16" s="8"/>
      <c r="J16" s="8">
        <v>1</v>
      </c>
    </row>
    <row r="17" spans="1:10" x14ac:dyDescent="0.25">
      <c r="A17" s="8" t="s">
        <v>16</v>
      </c>
      <c r="B17" s="8" t="s">
        <v>40</v>
      </c>
      <c r="C17" s="8"/>
      <c r="D17" s="8">
        <v>2</v>
      </c>
      <c r="E17" s="8">
        <v>2</v>
      </c>
      <c r="G17" s="8" t="s">
        <v>14</v>
      </c>
      <c r="H17" s="8"/>
      <c r="I17" s="8">
        <v>1</v>
      </c>
      <c r="J17" s="8">
        <v>1</v>
      </c>
    </row>
    <row r="18" spans="1:10" x14ac:dyDescent="0.25">
      <c r="A18" s="31" t="s">
        <v>20</v>
      </c>
      <c r="B18" s="8" t="s">
        <v>37</v>
      </c>
      <c r="C18" s="8"/>
      <c r="D18" s="8">
        <v>2</v>
      </c>
      <c r="E18" s="8">
        <v>2</v>
      </c>
      <c r="G18" s="8" t="s">
        <v>44</v>
      </c>
      <c r="H18" s="8">
        <v>1</v>
      </c>
      <c r="I18" s="8"/>
      <c r="J18" s="8">
        <v>1</v>
      </c>
    </row>
    <row r="19" spans="1:10" x14ac:dyDescent="0.25">
      <c r="A19" s="31"/>
      <c r="B19" s="8" t="s">
        <v>40</v>
      </c>
      <c r="C19" s="8">
        <v>1</v>
      </c>
      <c r="D19" s="8"/>
      <c r="E19" s="8">
        <v>1</v>
      </c>
      <c r="G19" s="8" t="s">
        <v>36</v>
      </c>
      <c r="H19" s="8">
        <v>1</v>
      </c>
      <c r="I19" s="8"/>
      <c r="J19" s="8">
        <v>1</v>
      </c>
    </row>
    <row r="20" spans="1:10" x14ac:dyDescent="0.25">
      <c r="A20" s="31"/>
      <c r="B20" s="8" t="s">
        <v>43</v>
      </c>
      <c r="C20" s="8">
        <v>1</v>
      </c>
      <c r="D20" s="8"/>
      <c r="E20" s="8">
        <v>1</v>
      </c>
      <c r="G20" s="8" t="s">
        <v>39</v>
      </c>
      <c r="H20" s="8">
        <v>2</v>
      </c>
      <c r="I20" s="8">
        <v>2</v>
      </c>
      <c r="J20" s="8">
        <v>4</v>
      </c>
    </row>
    <row r="21" spans="1:10" x14ac:dyDescent="0.25">
      <c r="A21" s="31"/>
      <c r="B21" s="8" t="s">
        <v>42</v>
      </c>
      <c r="C21" s="8"/>
      <c r="D21" s="8">
        <v>2</v>
      </c>
      <c r="E21" s="8">
        <v>2</v>
      </c>
      <c r="G21" s="8" t="s">
        <v>25</v>
      </c>
      <c r="H21" s="8">
        <v>2</v>
      </c>
      <c r="I21" s="8">
        <v>1</v>
      </c>
      <c r="J21" s="8">
        <v>3</v>
      </c>
    </row>
    <row r="22" spans="1:10" x14ac:dyDescent="0.25">
      <c r="A22" s="8" t="s">
        <v>45</v>
      </c>
      <c r="B22" s="8" t="s">
        <v>14</v>
      </c>
      <c r="C22" s="8"/>
      <c r="D22" s="8">
        <v>1</v>
      </c>
      <c r="E22" s="8">
        <v>1</v>
      </c>
      <c r="G22" s="8" t="s">
        <v>46</v>
      </c>
      <c r="H22" s="8">
        <v>1</v>
      </c>
      <c r="I22" s="8"/>
      <c r="J22" s="8">
        <v>1</v>
      </c>
    </row>
    <row r="23" spans="1:10" x14ac:dyDescent="0.25">
      <c r="A23" s="8" t="s">
        <v>47</v>
      </c>
      <c r="B23" s="8" t="s">
        <v>22</v>
      </c>
      <c r="C23" s="8"/>
      <c r="D23" s="8">
        <v>1</v>
      </c>
      <c r="E23" s="8">
        <v>1</v>
      </c>
      <c r="G23" s="8" t="s">
        <v>28</v>
      </c>
      <c r="H23" s="8">
        <v>1</v>
      </c>
      <c r="I23" s="8"/>
      <c r="J23" s="8">
        <v>1</v>
      </c>
    </row>
    <row r="24" spans="1:10" x14ac:dyDescent="0.25">
      <c r="A24" s="31" t="s">
        <v>24</v>
      </c>
      <c r="B24" s="8" t="s">
        <v>41</v>
      </c>
      <c r="C24" s="8">
        <v>1</v>
      </c>
      <c r="D24" s="8"/>
      <c r="E24" s="8">
        <v>1</v>
      </c>
      <c r="G24" s="8" t="s">
        <v>22</v>
      </c>
      <c r="H24" s="8">
        <v>2</v>
      </c>
      <c r="I24" s="8">
        <v>2</v>
      </c>
      <c r="J24" s="8">
        <v>4</v>
      </c>
    </row>
    <row r="25" spans="1:10" x14ac:dyDescent="0.25">
      <c r="A25" s="31"/>
      <c r="B25" s="8" t="s">
        <v>44</v>
      </c>
      <c r="C25" s="8">
        <v>1</v>
      </c>
      <c r="D25" s="8"/>
      <c r="E25" s="8">
        <v>1</v>
      </c>
      <c r="G25" s="8" t="s">
        <v>17</v>
      </c>
      <c r="H25" s="8"/>
      <c r="I25" s="8">
        <v>1</v>
      </c>
      <c r="J25" s="8">
        <v>1</v>
      </c>
    </row>
    <row r="26" spans="1:10" x14ac:dyDescent="0.25">
      <c r="A26" s="31"/>
      <c r="B26" s="8" t="s">
        <v>25</v>
      </c>
      <c r="C26" s="8"/>
      <c r="D26" s="8">
        <v>1</v>
      </c>
      <c r="E26" s="8">
        <v>1</v>
      </c>
      <c r="G26" s="8" t="s">
        <v>19</v>
      </c>
      <c r="H26" s="8">
        <v>1</v>
      </c>
      <c r="I26" s="8"/>
      <c r="J26" s="8">
        <v>1</v>
      </c>
    </row>
    <row r="27" spans="1:10" x14ac:dyDescent="0.25">
      <c r="A27" s="31"/>
      <c r="B27" s="8" t="s">
        <v>17</v>
      </c>
      <c r="C27" s="8"/>
      <c r="D27" s="8">
        <v>1</v>
      </c>
      <c r="E27" s="8">
        <v>1</v>
      </c>
      <c r="G27" s="8" t="s">
        <v>42</v>
      </c>
      <c r="H27" s="8"/>
      <c r="I27" s="8">
        <v>7</v>
      </c>
      <c r="J27" s="8">
        <v>7</v>
      </c>
    </row>
    <row r="28" spans="1:10" x14ac:dyDescent="0.25">
      <c r="A28" s="31"/>
      <c r="B28" s="8" t="s">
        <v>42</v>
      </c>
      <c r="C28" s="8"/>
      <c r="D28" s="8">
        <v>2</v>
      </c>
      <c r="E28" s="8">
        <v>2</v>
      </c>
      <c r="G28" s="9" t="s">
        <v>12</v>
      </c>
      <c r="H28" s="10">
        <v>15</v>
      </c>
      <c r="I28" s="10">
        <v>20</v>
      </c>
      <c r="J28" s="10">
        <v>35</v>
      </c>
    </row>
    <row r="29" spans="1:10" x14ac:dyDescent="0.25">
      <c r="A29" s="31" t="s">
        <v>26</v>
      </c>
      <c r="B29" s="8" t="s">
        <v>40</v>
      </c>
      <c r="C29" s="8"/>
      <c r="D29" s="8">
        <v>1</v>
      </c>
      <c r="E29" s="8">
        <v>1</v>
      </c>
    </row>
    <row r="30" spans="1:10" x14ac:dyDescent="0.25">
      <c r="A30" s="31"/>
      <c r="B30" s="8" t="s">
        <v>41</v>
      </c>
      <c r="C30" s="8"/>
      <c r="D30" s="8">
        <v>1</v>
      </c>
      <c r="E30" s="8">
        <v>1</v>
      </c>
    </row>
    <row r="31" spans="1:10" x14ac:dyDescent="0.25">
      <c r="A31" s="31"/>
      <c r="B31" s="8" t="s">
        <v>39</v>
      </c>
      <c r="C31" s="8">
        <v>1</v>
      </c>
      <c r="D31" s="8"/>
      <c r="E31" s="8">
        <v>1</v>
      </c>
    </row>
    <row r="32" spans="1:10" x14ac:dyDescent="0.25">
      <c r="A32" s="31"/>
      <c r="B32" s="8" t="s">
        <v>25</v>
      </c>
      <c r="C32" s="8">
        <v>1</v>
      </c>
      <c r="D32" s="8"/>
      <c r="E32" s="8">
        <v>1</v>
      </c>
    </row>
    <row r="33" spans="1:5" x14ac:dyDescent="0.25">
      <c r="A33" s="31"/>
      <c r="B33" s="8" t="s">
        <v>19</v>
      </c>
      <c r="C33" s="8">
        <v>1</v>
      </c>
      <c r="D33" s="8"/>
      <c r="E33" s="8">
        <v>1</v>
      </c>
    </row>
    <row r="34" spans="1:5" x14ac:dyDescent="0.25">
      <c r="A34" s="31"/>
      <c r="B34" s="8" t="s">
        <v>42</v>
      </c>
      <c r="C34" s="8"/>
      <c r="D34" s="8">
        <v>2</v>
      </c>
      <c r="E34" s="8">
        <v>2</v>
      </c>
    </row>
    <row r="35" spans="1:5" x14ac:dyDescent="0.25">
      <c r="A35" s="31" t="s">
        <v>29</v>
      </c>
      <c r="B35" s="8" t="s">
        <v>39</v>
      </c>
      <c r="C35" s="8">
        <v>1</v>
      </c>
      <c r="D35" s="8">
        <v>1</v>
      </c>
      <c r="E35" s="8">
        <v>2</v>
      </c>
    </row>
    <row r="36" spans="1:5" x14ac:dyDescent="0.25">
      <c r="A36" s="31"/>
      <c r="B36" s="8" t="s">
        <v>46</v>
      </c>
      <c r="C36" s="8">
        <v>1</v>
      </c>
      <c r="D36" s="8"/>
      <c r="E36" s="8">
        <v>1</v>
      </c>
    </row>
    <row r="37" spans="1:5" x14ac:dyDescent="0.25">
      <c r="A37" s="31"/>
      <c r="B37" s="8" t="s">
        <v>28</v>
      </c>
      <c r="C37" s="8">
        <v>1</v>
      </c>
      <c r="D37" s="8"/>
      <c r="E37" s="8">
        <v>1</v>
      </c>
    </row>
    <row r="38" spans="1:5" x14ac:dyDescent="0.25">
      <c r="A38" s="31"/>
      <c r="B38" s="8" t="s">
        <v>22</v>
      </c>
      <c r="C38" s="8"/>
      <c r="D38" s="8">
        <v>1</v>
      </c>
      <c r="E38" s="8">
        <v>1</v>
      </c>
    </row>
    <row r="39" spans="1:5" x14ac:dyDescent="0.25">
      <c r="A39" s="31" t="s">
        <v>30</v>
      </c>
      <c r="B39" s="8" t="s">
        <v>25</v>
      </c>
      <c r="C39" s="8">
        <v>1</v>
      </c>
      <c r="D39" s="8"/>
      <c r="E39" s="8">
        <v>1</v>
      </c>
    </row>
    <row r="40" spans="1:5" x14ac:dyDescent="0.25">
      <c r="A40" s="31"/>
      <c r="B40" s="8" t="s">
        <v>22</v>
      </c>
      <c r="C40" s="8">
        <v>1</v>
      </c>
      <c r="D40" s="8"/>
      <c r="E40" s="8">
        <v>1</v>
      </c>
    </row>
    <row r="41" spans="1:5" ht="15.75" thickBot="1" x14ac:dyDescent="0.3">
      <c r="A41" s="11" t="s">
        <v>12</v>
      </c>
      <c r="B41" s="11"/>
      <c r="C41" s="11">
        <v>15</v>
      </c>
      <c r="D41" s="11">
        <v>20</v>
      </c>
      <c r="E41" s="11">
        <v>35</v>
      </c>
    </row>
    <row r="42" spans="1:5" ht="15.75" thickTop="1" x14ac:dyDescent="0.25"/>
  </sheetData>
  <mergeCells count="9">
    <mergeCell ref="A29:A34"/>
    <mergeCell ref="A35:A38"/>
    <mergeCell ref="A39:A40"/>
    <mergeCell ref="G1:J1"/>
    <mergeCell ref="A10:E10"/>
    <mergeCell ref="G10:J10"/>
    <mergeCell ref="A14:A16"/>
    <mergeCell ref="A18:A21"/>
    <mergeCell ref="A24:A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2019_2020</vt:lpstr>
      <vt:lpstr>2018_2019</vt:lpstr>
      <vt:lpstr>2017_2018</vt:lpstr>
      <vt:lpstr>2016_2017</vt:lpstr>
      <vt:lpstr>2015_2016</vt:lpstr>
      <vt:lpstr>2014_2015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2019-11-06T08:06:40Z</dcterms:created>
  <dcterms:modified xsi:type="dcterms:W3CDTF">2026-02-02T08:53:59Z</dcterms:modified>
</cp:coreProperties>
</file>