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drawings/drawing6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FORMES XERENCIA\OUTROS\Vicerreitorías\Vicerreitoría de Estudantes\2024\05. Avance matrícula\envío\"/>
    </mc:Choice>
  </mc:AlternateContent>
  <xr:revisionPtr revIDLastSave="0" documentId="13_ncr:1_{1661CCB6-BD0C-4388-BF02-3A80BAEE5E12}" xr6:coauthVersionLast="47" xr6:coauthVersionMax="47" xr10:uidLastSave="{00000000-0000-0000-0000-000000000000}"/>
  <bookViews>
    <workbookView xWindow="-120" yWindow="-120" windowWidth="29040" windowHeight="15840" xr2:uid="{FA005871-9BE3-4705-880B-6CBE89AE364A}"/>
  </bookViews>
  <sheets>
    <sheet name="Novo acceso grao_global" sheetId="2" r:id="rId1"/>
    <sheet name="Novo acceso grao_demanda" sheetId="4" r:id="rId2"/>
    <sheet name="Novo acceso grao_procedencia" sheetId="1" r:id="rId3"/>
    <sheet name="Novo acceso_grao_vías_global" sheetId="3" r:id="rId4"/>
    <sheet name="Novo acceso_grao_acceso a titul" sheetId="5" r:id="rId5"/>
    <sheet name="Novo acceso_grao_vía por titul.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8" i="6" l="1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11" i="5"/>
  <c r="F91" i="5"/>
  <c r="E91" i="5"/>
  <c r="D91" i="5"/>
  <c r="C91" i="5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12" i="4"/>
  <c r="D93" i="4"/>
  <c r="C93" i="4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20" i="3"/>
  <c r="G37" i="3"/>
  <c r="F37" i="3"/>
  <c r="B37" i="3"/>
  <c r="H12" i="3"/>
  <c r="H13" i="3"/>
  <c r="H14" i="3"/>
  <c r="H11" i="3"/>
  <c r="G15" i="3"/>
  <c r="F15" i="3"/>
  <c r="H15" i="3" s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11" i="2"/>
  <c r="D91" i="2"/>
  <c r="C91" i="2"/>
  <c r="E91" i="2" s="1"/>
  <c r="F36" i="1" l="1"/>
  <c r="B58" i="1"/>
</calcChain>
</file>

<file path=xl/sharedStrings.xml><?xml version="1.0" encoding="utf-8"?>
<sst xmlns="http://schemas.openxmlformats.org/spreadsheetml/2006/main" count="1310" uniqueCount="217">
  <si>
    <t>A Coruña</t>
  </si>
  <si>
    <t>Álava</t>
  </si>
  <si>
    <t>Alicante</t>
  </si>
  <si>
    <t>Almería</t>
  </si>
  <si>
    <t>Asturias</t>
  </si>
  <si>
    <t>Ávila</t>
  </si>
  <si>
    <t>Badajoz</t>
  </si>
  <si>
    <t>Baleares</t>
  </si>
  <si>
    <t>Barcelona</t>
  </si>
  <si>
    <t>Burgos</t>
  </si>
  <si>
    <t>Cáceres</t>
  </si>
  <si>
    <t>Cádiz</t>
  </si>
  <si>
    <t>Cantabria</t>
  </si>
  <si>
    <t>Ciudad Real</t>
  </si>
  <si>
    <t>Córdoba</t>
  </si>
  <si>
    <t>Cuenca</t>
  </si>
  <si>
    <t>Extranjera</t>
  </si>
  <si>
    <t>Girona</t>
  </si>
  <si>
    <t>Granada</t>
  </si>
  <si>
    <t>Guadalajara</t>
  </si>
  <si>
    <t>Guipúzcoa</t>
  </si>
  <si>
    <t>Jaén</t>
  </si>
  <si>
    <t>La Rioja</t>
  </si>
  <si>
    <t>Las Palmas</t>
  </si>
  <si>
    <t>León</t>
  </si>
  <si>
    <t>Lugo</t>
  </si>
  <si>
    <t>Madrid</t>
  </si>
  <si>
    <t>Málaga</t>
  </si>
  <si>
    <t>Melilla</t>
  </si>
  <si>
    <t>Murcia</t>
  </si>
  <si>
    <t>Navarra</t>
  </si>
  <si>
    <t>No informado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</si>
  <si>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</si>
  <si>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</si>
  <si>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</si>
  <si>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</si>
  <si>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</si>
  <si>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</si>
  <si>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</si>
  <si>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</si>
  <si>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Toledo</t>
  </si>
  <si>
    <t>Valencia</t>
  </si>
  <si>
    <t>Valladolid</t>
  </si>
  <si>
    <t>Vizcaya</t>
  </si>
  <si>
    <t>Zamora</t>
  </si>
  <si>
    <t>Zaragoza</t>
  </si>
  <si>
    <t>Total general</t>
  </si>
  <si>
    <t>Provincia_familiar</t>
  </si>
  <si>
    <t>Nº matrículas</t>
  </si>
  <si>
    <t>Total</t>
  </si>
  <si>
    <t>Argentina</t>
  </si>
  <si>
    <t>Bolivia</t>
  </si>
  <si>
    <t>Brasil</t>
  </si>
  <si>
    <t>Canadá</t>
  </si>
  <si>
    <t>Chile</t>
  </si>
  <si>
    <t>Colombia</t>
  </si>
  <si>
    <t>Ecuador</t>
  </si>
  <si>
    <t>Egipto</t>
  </si>
  <si>
    <t>España</t>
  </si>
  <si>
    <t>Honduras</t>
  </si>
  <si>
    <t>Indonesia</t>
  </si>
  <si>
    <t>Kenia</t>
  </si>
  <si>
    <t>Liberia</t>
  </si>
  <si>
    <t>Malasia</t>
  </si>
  <si>
    <t>Marruecos</t>
  </si>
  <si>
    <t>México</t>
  </si>
  <si>
    <t>Perú</t>
  </si>
  <si>
    <t>Portugal</t>
  </si>
  <si>
    <t>Qatar</t>
  </si>
  <si>
    <t>Sri Lanka (Ceilán)</t>
  </si>
  <si>
    <t>Sudafricana</t>
  </si>
  <si>
    <t>Túnez</t>
  </si>
  <si>
    <t>Turquía</t>
  </si>
  <si>
    <t>Venezuela</t>
  </si>
  <si>
    <t>Unidade de análises e programas</t>
  </si>
  <si>
    <t>Curso académico 2024/2025</t>
  </si>
  <si>
    <t>Estudantes por provincia e país familiar</t>
  </si>
  <si>
    <t>Fonte: SIGMA</t>
  </si>
  <si>
    <t>País familiar</t>
  </si>
  <si>
    <t>101 Facultade de Ciencias</t>
  </si>
  <si>
    <t>Grao en Ciencia e Tecnoloxía dos Alimentos</t>
  </si>
  <si>
    <t>Grao en Ciencias Ambientais</t>
  </si>
  <si>
    <t>Grao en Enxeñaría Agraria</t>
  </si>
  <si>
    <t>102 Facultade de Historia</t>
  </si>
  <si>
    <t>Grao en Xeografía e Historia</t>
  </si>
  <si>
    <t>103 Facultade de Dereito</t>
  </si>
  <si>
    <t>Grao en Dereito</t>
  </si>
  <si>
    <t>PCEO Grao en Administración e Dirección de Empresas/Grao en Dereito</t>
  </si>
  <si>
    <t>104 Facultade de Ciencias Empresariais e Turismo</t>
  </si>
  <si>
    <t>Grao en Administración e Dirección de Empresas</t>
  </si>
  <si>
    <t>Grao en Turismo</t>
  </si>
  <si>
    <t>PCEO Grao en Turismo/Grao en Xeografía e Historia</t>
  </si>
  <si>
    <t>105 Facultade de Educación e Traballo Social</t>
  </si>
  <si>
    <t>Grao en Educación Infantil</t>
  </si>
  <si>
    <t>Grao en Educación Infantil (Curso Ponte)-Mestre/a, especialidade en Educación Infantil</t>
  </si>
  <si>
    <t>Grao en Educación Primaria</t>
  </si>
  <si>
    <t>Grao en Educación Primaria (Curso Ponte)-Mestre/a, especialidade en Educación Infantil</t>
  </si>
  <si>
    <t>Grao en Educación Primaria (Curso Ponte)-Mestre/a, especialidade en Educación Musical</t>
  </si>
  <si>
    <t>Grao en Educación Primaria (Curso Ponte)-Mestre/a, especialidade en Educación Primaria</t>
  </si>
  <si>
    <t>Grao en Educación Social</t>
  </si>
  <si>
    <t>Grao en Traballo Social</t>
  </si>
  <si>
    <t>Grao en Traballo Social (Curso Ponte)</t>
  </si>
  <si>
    <t>106 Escola Superior de Enxeñaría Informática</t>
  </si>
  <si>
    <t>Grao en Enxeñaría Informática</t>
  </si>
  <si>
    <t>Grao en Enxeñaría Informática (Curso Ponte)</t>
  </si>
  <si>
    <t>Grao en Intelixencia Artificial</t>
  </si>
  <si>
    <t>PCEO Grao en Administración e Dirección de Empresas/Grao en Enxeñaría Informática</t>
  </si>
  <si>
    <t>107 Escola de Enxeñaría Aeronáutica e do Espazo</t>
  </si>
  <si>
    <t>Grao en Enxeñaría Aeroespacial</t>
  </si>
  <si>
    <t>108 Facultade de Relacións Internacionais</t>
  </si>
  <si>
    <t>Grao en Relacións Internacionais</t>
  </si>
  <si>
    <t>151 Escola Universitaria de Enfermaría de Ourense</t>
  </si>
  <si>
    <t>Grao en Enfermaría</t>
  </si>
  <si>
    <t>Grao en Enfermaría (Curso Ponte)</t>
  </si>
  <si>
    <t>201 Facultade de Belas Artes</t>
  </si>
  <si>
    <t>Grao en Belas Artes</t>
  </si>
  <si>
    <t>202 Facultade de Ciencias da Educación e do Deporte</t>
  </si>
  <si>
    <t>Grao en Ciencias da Actividade Física e do Deporte</t>
  </si>
  <si>
    <t>Grao en Educación Primaria (Curso Ponte)-Mestre/a, especialidade en Lingua Estranxeira</t>
  </si>
  <si>
    <t>203 Escola de Enxeñaría Forestal</t>
  </si>
  <si>
    <t>Grao en Enxeñaría Forestal</t>
  </si>
  <si>
    <t>204 Facultade de Comunicación</t>
  </si>
  <si>
    <t>Grao en Comunicación Audiovisual</t>
  </si>
  <si>
    <t>Grao en Publicidade e Relacións Públicas</t>
  </si>
  <si>
    <t>205 Facultade de Fisioterapia</t>
  </si>
  <si>
    <t>Grao en Fisioterapia</t>
  </si>
  <si>
    <t>206 Facultade de Deseño</t>
  </si>
  <si>
    <t>Grao en Deseño</t>
  </si>
  <si>
    <t>207 Facultade de Dirección e Xestión Pública</t>
  </si>
  <si>
    <t>Grao en Dirección e Xestión Pública (Presencial)</t>
  </si>
  <si>
    <t>Grao en Dirección e Xestión Pública (Virtual)</t>
  </si>
  <si>
    <t>251 Escola Universitaria de Enfermaría da Deputación Provincial de Pontevedra</t>
  </si>
  <si>
    <t>252 Centro Universitario da Defensa da Escola Naval Militar de Marín</t>
  </si>
  <si>
    <t>Grao en Enxeñaría Mecánica</t>
  </si>
  <si>
    <t>301 Facultade de Filoloxía e Tradución</t>
  </si>
  <si>
    <t>Grao en Filoloxía Aplicada Galega e Española</t>
  </si>
  <si>
    <t>Grao en Linguas Estranxeiras</t>
  </si>
  <si>
    <t>Grao en Tradución e Interpretación (Español-Francés)</t>
  </si>
  <si>
    <t>Grao en Tradución e Interpretación (Español-Inglés)</t>
  </si>
  <si>
    <t>Grao en Tradución e Interpretación (Galego-Inglés)</t>
  </si>
  <si>
    <t>302 Facultade de Bioloxía</t>
  </si>
  <si>
    <t>Grao en Bioloxía</t>
  </si>
  <si>
    <t>303 Facultade de Ciencias Económicas e Empresariais</t>
  </si>
  <si>
    <t>Grao en Economía</t>
  </si>
  <si>
    <t>305 Escola de Enxeñaría de Telecomunicación</t>
  </si>
  <si>
    <t>Grao en Enxeñaría de Tecnoloxías de Telecomunicación</t>
  </si>
  <si>
    <t>Grao en Enxeñaría de Tecnoloxías de Telecomunicación (Inglés)</t>
  </si>
  <si>
    <t>306 Facultade de Comercio</t>
  </si>
  <si>
    <t>Grao en Comercio</t>
  </si>
  <si>
    <t>308 Facultade de Ciencias Xurídicas e do Traballo</t>
  </si>
  <si>
    <t>Grao en Relacións Laborais e Recursos Humanos</t>
  </si>
  <si>
    <t>Grao en Relacións Laborais e Recursos Humanos (Curso Ponte)</t>
  </si>
  <si>
    <t>309 Escola de Enxeñaría de Minas e Enerxía</t>
  </si>
  <si>
    <t>Grao en Enxeñaría da Enerxía</t>
  </si>
  <si>
    <t>Grao en Enxeñaría dos Recursos Mineiros e Enerxéticos</t>
  </si>
  <si>
    <t>310 Facultade de Ciencias do Mar</t>
  </si>
  <si>
    <t>Grao en Ciencias do Mar</t>
  </si>
  <si>
    <t>311 Facultade de Química</t>
  </si>
  <si>
    <t>Grao en Química</t>
  </si>
  <si>
    <t>312 Escola de Enxeñaría Industrial</t>
  </si>
  <si>
    <t>Grao en Enxeñaría Biomédica</t>
  </si>
  <si>
    <t>Grao en Enxeñaría da Automoción con Mención Dual</t>
  </si>
  <si>
    <t>Grao en Enxeñaría Eléctrica</t>
  </si>
  <si>
    <t>Grao en Enxeñaría Eléctrica (Curso Ponte)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</si>
  <si>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</si>
  <si>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</si>
  <si>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</si>
  <si>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Química Industrial (Curso Ponte)</t>
  </si>
  <si>
    <t>Grao en Enxeñaría en Tecnoloxías Industriais</t>
  </si>
  <si>
    <t>Grao en Enxeñaría en Tecnoloxías Industriais (Inglés)</t>
  </si>
  <si>
    <t>PCEO Grao en Enxeñaría Biomédica/Grao en Enxeñaría en Electrónica Industrial e Automática</t>
  </si>
  <si>
    <t>PCEO Grao en Enxeñaría Biomédica/Grao en Enxeñaría Mecánica</t>
  </si>
  <si>
    <t>PCEO Grao en Enxeñaría Mecánica/Grao en Enxeñaría en Electrónica Industrial e Automática</t>
  </si>
  <si>
    <t>351 E.U. de Profesorado de E.X.B. "María Sedes Sapientiae"</t>
  </si>
  <si>
    <t>352 Escola Universitaria de Enfermaría Meixoeiro</t>
  </si>
  <si>
    <t>353 Escola Universitaria de Enfermaría Povisa</t>
  </si>
  <si>
    <t>Centro</t>
  </si>
  <si>
    <t>Plan</t>
  </si>
  <si>
    <t>Homes</t>
  </si>
  <si>
    <t>Mulleres</t>
  </si>
  <si>
    <t>Estudantes matriculados segundo tipo de acceso</t>
  </si>
  <si>
    <t>Bachillerato extranjero homologado</t>
  </si>
  <si>
    <t>Curso puente</t>
  </si>
  <si>
    <t>Preinscripción</t>
  </si>
  <si>
    <t>Reconocimiento de estudios</t>
  </si>
  <si>
    <t>Tipo de acceso_matrículas activas</t>
  </si>
  <si>
    <t>Tipo de acceso</t>
  </si>
  <si>
    <t>Matrículas activas</t>
  </si>
  <si>
    <t>Matrículas anuladas</t>
  </si>
  <si>
    <t>13-Reconocimiento de estudios</t>
  </si>
  <si>
    <t>15-Bachillerato extranjero homologado</t>
  </si>
  <si>
    <t>1-Preinscripción (Acreditación o credencial de equivalencia o homolo)</t>
  </si>
  <si>
    <t>1-Preinscripción (Mayores de 25 años)</t>
  </si>
  <si>
    <t>1-Preinscripción (Mayores de 45 años)</t>
  </si>
  <si>
    <t>1-Preinscripción (Ministerio de Defensa con acreditación/credencial)</t>
  </si>
  <si>
    <t>1-Preinscripción (Ministerio de Defensa)</t>
  </si>
  <si>
    <t>1-Preinscripción (Plazas vacantes con acreditación/credencial de equ)</t>
  </si>
  <si>
    <t>1-Preinscripción (Plazas vacantes con título universitario del Siste)</t>
  </si>
  <si>
    <t>1-Preinscripción (Plazas vacantes por título de bachiller con prueba)</t>
  </si>
  <si>
    <t>1-Preinscripción (Plazas vacantes por títulos superiores de FP, arte)</t>
  </si>
  <si>
    <t>1-Preinscripción (Titulación del sistema universitario español)</t>
  </si>
  <si>
    <t>1-Preinscripción (Título de Bachillerato del Sistema Educativo Españ)</t>
  </si>
  <si>
    <t>1-Preinscripción (Título Superior de Formación Profesional, Artes Pl)</t>
  </si>
  <si>
    <t>50-Curso puente</t>
  </si>
  <si>
    <t>Preinscripción (Título de Bachillerato del Sistema Educativo Español)</t>
  </si>
  <si>
    <t>Vía de acceso_matrículas activas</t>
  </si>
  <si>
    <t>Vía de acceso</t>
  </si>
  <si>
    <t>Demanda</t>
  </si>
  <si>
    <t>Grao en Enxeñaría Forestal (Curso Ponte)-Orientación en Explotacións Forestais</t>
  </si>
  <si>
    <t>Nª matrículas</t>
  </si>
  <si>
    <t>Plan_vía</t>
  </si>
  <si>
    <t>Data do informe: 18/11/2024</t>
  </si>
  <si>
    <r>
      <t xml:space="preserve">Datos de matrícula de novo acceso aos graos </t>
    </r>
    <r>
      <rPr>
        <i/>
        <sz val="11"/>
        <color rgb="FF000000"/>
        <rFont val="Calibri"/>
        <family val="2"/>
      </rPr>
      <t>(inclúe preinscrición, recoñecementos, curso pontes e outros)</t>
    </r>
  </si>
  <si>
    <t>Nº matrículas activas</t>
  </si>
  <si>
    <r>
      <t xml:space="preserve">Estudantes matriculados segundo tipo de acceso por titulación </t>
    </r>
    <r>
      <rPr>
        <i/>
        <sz val="11"/>
        <color rgb="FF000000"/>
        <rFont val="Calibri"/>
        <family val="2"/>
      </rPr>
      <t>(activas)</t>
    </r>
  </si>
  <si>
    <r>
      <t xml:space="preserve">Estudantes matriculados segundo vía de acceso, por titulación </t>
    </r>
    <r>
      <rPr>
        <i/>
        <sz val="11"/>
        <color rgb="FF000000"/>
        <rFont val="Calibri"/>
        <family val="2"/>
      </rPr>
      <t>(activas)</t>
    </r>
  </si>
  <si>
    <r>
      <t xml:space="preserve">Estudantes matriculados por centro e titulación, </t>
    </r>
    <r>
      <rPr>
        <b/>
        <i/>
        <sz val="11"/>
        <color rgb="FF000000"/>
        <rFont val="Calibri"/>
        <family val="2"/>
      </rPr>
      <t>matrículas activas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</si>
</sst>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6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3">
    <xf numFmtId="0" fontId="0" fillId="0" borderId="0" xfId="0"/>
    <xf numFmtId="0" fontId="3" fillId="0" borderId="1" xfId="1" applyFont="1" applyBorder="1"/>
    <xf numFmtId="0" fontId="3" fillId="0" borderId="0" xfId="1" applyFont="1"/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9" fillId="0" borderId="0" xfId="1" applyFont="1"/>
    <xf numFmtId="0" fontId="7" fillId="0" borderId="0" xfId="3" applyFont="1"/>
    <xf numFmtId="0" fontId="1" fillId="0" borderId="0" xfId="0" applyFont="1"/>
    <xf numFmtId="0" fontId="5" fillId="0" borderId="1" xfId="2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/>
    </xf>
  </cellXfs>
  <cellStyles count="4">
    <cellStyle name="Normal" xfId="0" builtinId="0"/>
    <cellStyle name="Normal 2 3" xfId="2" xr:uid="{7526EBFC-9EE4-459C-BBFE-B06BF2FDC399}"/>
    <cellStyle name="Normal 2 4" xfId="1" xr:uid="{E6D7A241-966A-4C89-9781-C1315F956686}"/>
    <cellStyle name="Normal 3 3" xfId="3" xr:uid="{1DC437E3-0EF6-4074-837D-393E9F7CDF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123826</xdr:rowOff>
    </xdr:from>
    <xdr:to>
      <xdr:col>0</xdr:col>
      <xdr:colOff>3219450</xdr:colOff>
      <xdr:row>0</xdr:row>
      <xdr:rowOff>472370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D44C037-CE53-493C-A624-5D666DD4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123826"/>
          <a:ext cx="2971801" cy="348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0</xdr:col>
      <xdr:colOff>4448175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FEAD63F-4206-45BA-8DFB-0B23C45D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4391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85725</xdr:rowOff>
    </xdr:from>
    <xdr:to>
      <xdr:col>1</xdr:col>
      <xdr:colOff>885824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F2443E1-06BF-4B10-9936-05175DBA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85725"/>
          <a:ext cx="2333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2428876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9511A7B-EC75-4E0C-9AC3-7454DD3A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40982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85726</xdr:rowOff>
    </xdr:from>
    <xdr:to>
      <xdr:col>0</xdr:col>
      <xdr:colOff>2809875</xdr:colOff>
      <xdr:row>0</xdr:row>
      <xdr:rowOff>542844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632AEA0-A7C5-4AF3-BC89-A042B5D3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5726"/>
          <a:ext cx="2790824" cy="45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95251</xdr:rowOff>
    </xdr:from>
    <xdr:to>
      <xdr:col>0</xdr:col>
      <xdr:colOff>3352800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AA3DF62-2367-4471-85CC-4C2A238F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1"/>
          <a:ext cx="3133725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947029-D9EE-4EA5-9068-7B8C2B2E53FE}" name="Tabla3" displayName="Tabla3" ref="A10:E91" totalsRowShown="0">
  <autoFilter ref="A10:E91" xr:uid="{09947029-D9EE-4EA5-9068-7B8C2B2E53FE}"/>
  <tableColumns count="5">
    <tableColumn id="1" xr3:uid="{F242E819-0627-49FE-BC13-79E0A1EA5E26}" name="Centro"/>
    <tableColumn id="2" xr3:uid="{B39A3524-5DB2-4CB0-9D29-B526AAA84CBC}" name="Plan"/>
    <tableColumn id="3" xr3:uid="{E08304C0-C489-4600-BE89-292F9FECDFBA}" name="Homes"/>
    <tableColumn id="4" xr3:uid="{6A651898-3F66-419C-84F5-A094A1432923}" name="Mulleres"/>
    <tableColumn id="5" xr3:uid="{3A26DD44-B2CD-482A-BD20-22605C6B039B}" name="Total">
      <calculatedColumnFormula>SUM(Tabla3[[#This Row],[Homes]:[Mulleres]])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3E24747-6696-46D9-883C-EE0F9FA7377E}" name="Tabla10" displayName="Tabla10" ref="A10:C328" totalsRowShown="0">
  <autoFilter ref="A10:C328" xr:uid="{93E24747-6696-46D9-883C-EE0F9FA7377E}"/>
  <tableColumns count="3">
    <tableColumn id="1" xr3:uid="{0E890E0F-A5F1-4585-9886-95BE63430402}" name="Centro"/>
    <tableColumn id="2" xr3:uid="{BDE39ABF-C368-423A-8618-1F6A6043E014}" name="Plan_vía"/>
    <tableColumn id="3" xr3:uid="{7840B373-4820-492C-B043-2D87772F9D1E}" name="Nª matrícul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824B355-2CC9-492A-8A38-10EE562CAC84}" name="Tabla8" displayName="Tabla8" ref="A11:E93" totalsRowShown="0">
  <autoFilter ref="A11:E93" xr:uid="{5824B355-2CC9-492A-8A38-10EE562CAC84}"/>
  <tableColumns count="5">
    <tableColumn id="1" xr3:uid="{8FEB3EFD-11C8-459D-A49E-030AA1FEBF05}" name="Centro"/>
    <tableColumn id="2" xr3:uid="{8DABD657-D9A6-49D6-832F-90D351573802}" name="Plan"/>
    <tableColumn id="3" xr3:uid="{E2BB7C10-4087-4203-B17D-8588D9E7016C}" name="Matrículas activas"/>
    <tableColumn id="4" xr3:uid="{3F8D9CCD-F116-4E71-B592-119108A2270F}" name="Matrículas anuladas"/>
    <tableColumn id="5" xr3:uid="{9C197AF6-38ED-485F-887C-E81989CCB1DB}" name="Total">
      <calculatedColumnFormula>SUM(Tabla8[[#This Row],[Matrículas activas]:[Matrículas anuladas]])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E91C8A-CADC-424A-9AE3-78B2C7311D6C}" name="Tabla1" displayName="Tabla1" ref="A11:B58" totalsRowShown="0">
  <autoFilter ref="A11:B58" xr:uid="{89E91C8A-CADC-424A-9AE3-78B2C7311D6C}"/>
  <tableColumns count="2">
    <tableColumn id="1" xr3:uid="{8F5DFAA9-C10E-4DB5-87A9-A157B020D1AC}" name="Provincia_familiar"/>
    <tableColumn id="2" xr3:uid="{0C36AB29-51C7-46A2-B33A-6DE02A0B8C47}" name="Nº matrículas activa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83F57C-DAE9-41F9-8144-7791E4AC413A}" name="Tabla2" displayName="Tabla2" ref="E11:F36" totalsRowShown="0">
  <autoFilter ref="E11:F36" xr:uid="{EC83F57C-DAE9-41F9-8144-7791E4AC413A}"/>
  <tableColumns count="2">
    <tableColumn id="1" xr3:uid="{977A8096-BB29-435B-80E3-7A9FAA039961}" name="País familiar"/>
    <tableColumn id="2" xr3:uid="{E3A5A82F-1F97-4F3B-B935-B88C15D23864}" name="Nº matrículas activa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7671F5-740B-4E47-B924-FB775357279F}" name="Tabla4" displayName="Tabla4" ref="A10:B15" totalsRowShown="0">
  <autoFilter ref="A10:B15" xr:uid="{937671F5-740B-4E47-B924-FB775357279F}"/>
  <tableColumns count="2">
    <tableColumn id="1" xr3:uid="{E9CA10CF-888C-4004-AEE0-0F3BE07C60C3}" name="Tipo de acceso_matrículas activas"/>
    <tableColumn id="2" xr3:uid="{D2C79C44-53D1-4C35-8EA4-29C7C25A09C1}" name="Nº matrícula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898093-62E4-4B3B-8D43-4A3BA8FD5FD0}" name="Tabla5" displayName="Tabla5" ref="E10:H15" totalsRowShown="0">
  <autoFilter ref="E10:H15" xr:uid="{92898093-62E4-4B3B-8D43-4A3BA8FD5FD0}"/>
  <tableColumns count="4">
    <tableColumn id="1" xr3:uid="{224056C1-F8CB-4C40-BFCE-D38EBD7A1C43}" name="Tipo de acceso"/>
    <tableColumn id="2" xr3:uid="{D5F1DD5F-6463-45BC-9986-88A37B73B8AC}" name="Matrículas activas"/>
    <tableColumn id="3" xr3:uid="{8E84F2F8-B0D1-45AF-8D7C-12E026D1DF12}" name="Matrículas anuladas"/>
    <tableColumn id="4" xr3:uid="{1A38271B-B771-48DD-89FD-4B79BCB4D6FB}" name="Total">
      <calculatedColumnFormula>SUM(Tabla5[[#This Row],[Matrículas activas]:[Matrículas anuladas]])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5F7F06-CECB-42A7-92CF-362916D45C2B}" name="Tabla6" displayName="Tabla6" ref="A19:B37" totalsRowShown="0">
  <autoFilter ref="A19:B37" xr:uid="{705F7F06-CECB-42A7-92CF-362916D45C2B}"/>
  <tableColumns count="2">
    <tableColumn id="1" xr3:uid="{6CDEA7E7-AD67-4944-9F91-BBBBA1CF14C5}" name="Vía de acceso_matrículas activas"/>
    <tableColumn id="2" xr3:uid="{7D72D9B8-CA04-45AB-8C5F-8DC386C1AFE9}" name="Nº matrícula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27A1705-CA29-435D-9693-EDC9748CDC4B}" name="Tabla7" displayName="Tabla7" ref="E19:H37" totalsRowShown="0">
  <autoFilter ref="E19:H37" xr:uid="{B27A1705-CA29-435D-9693-EDC9748CDC4B}"/>
  <tableColumns count="4">
    <tableColumn id="1" xr3:uid="{3DA449BD-76D5-4CB4-9DF8-3D03E8F94A9C}" name="Vía de acceso"/>
    <tableColumn id="2" xr3:uid="{B98B2218-02BF-4477-8DC3-DA05E064A514}" name="Matrículas activas"/>
    <tableColumn id="3" xr3:uid="{AB7EC8B4-F5AB-4A4F-B3E5-D23997041F61}" name="Matrículas anuladas"/>
    <tableColumn id="4" xr3:uid="{353FD627-0E13-4B4E-B1AB-53046BFFEDA9}" name="Total">
      <calculatedColumnFormula>SUM(Tabla7[[#This Row],[Matrículas activas]:[Matrículas anuladas]])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252FC18-BDA7-4CA5-A904-3F708AF5B323}" name="Tabla9" displayName="Tabla9" ref="A10:G91" totalsRowShown="0">
  <autoFilter ref="A10:G91" xr:uid="{0252FC18-BDA7-4CA5-A904-3F708AF5B323}"/>
  <tableColumns count="7">
    <tableColumn id="1" xr3:uid="{2076F6C2-EC6A-49DD-9D16-07AEF1B6FD82}" name="Centro"/>
    <tableColumn id="2" xr3:uid="{00B0D208-1D1E-408F-945D-CA7B34D65984}" name="Plan"/>
    <tableColumn id="3" xr3:uid="{944A8E85-4F4B-4525-A276-39924E7D4146}" name="Bachillerato extranjero homologado"/>
    <tableColumn id="4" xr3:uid="{D7CD3DD8-F2B8-4728-AA6E-407B71161877}" name="Curso puente"/>
    <tableColumn id="5" xr3:uid="{4B214F22-6184-4BF7-87BF-7274CBA7577C}" name="Preinscripción"/>
    <tableColumn id="6" xr3:uid="{A93B3D40-C28F-4249-9CE8-33D5F5C22542}" name="Reconocimiento de estudios"/>
    <tableColumn id="7" xr3:uid="{AC600899-F7CF-44DD-B9D6-4720A2BE0B04}" name="Total">
      <calculatedColumnFormula>SUM(Tabla9[[#This Row],[Bachillerato extranjero homologado]:[Reconocimiento de estudios]])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06A6-62A0-49F4-A025-16989E2F7EF9}">
  <dimension ref="A1:L91"/>
  <sheetViews>
    <sheetView tabSelected="1" workbookViewId="0">
      <pane ySplit="10" topLeftCell="A11" activePane="bottomLeft" state="frozen"/>
      <selection pane="bottomLeft" activeCell="A5" sqref="A5"/>
    </sheetView>
  </sheetViews>
  <sheetFormatPr baseColWidth="10" defaultRowHeight="15.75" x14ac:dyDescent="0.25"/>
  <cols>
    <col min="1" max="1" width="51.5" customWidth="1"/>
    <col min="2" max="2" width="78.375" bestFit="1" customWidth="1"/>
    <col min="5" max="5" width="14" customWidth="1"/>
  </cols>
  <sheetData>
    <row r="1" spans="1:12" s="2" customFormat="1" ht="60.75" customHeight="1" thickBot="1" x14ac:dyDescent="0.3">
      <c r="A1" s="1"/>
      <c r="B1" s="1"/>
      <c r="C1" s="11" t="s">
        <v>74</v>
      </c>
      <c r="D1" s="11"/>
      <c r="E1" s="11"/>
    </row>
    <row r="2" spans="1:12" s="3" customFormat="1" ht="12" x14ac:dyDescent="0.25">
      <c r="E2" s="4"/>
    </row>
    <row r="3" spans="1:12" s="5" customFormat="1" ht="15" customHeight="1" x14ac:dyDescent="0.25">
      <c r="A3" s="5" t="s">
        <v>212</v>
      </c>
      <c r="E3" s="6"/>
    </row>
    <row r="4" spans="1:12" s="5" customFormat="1" ht="15" customHeight="1" x14ac:dyDescent="0.25">
      <c r="A4" s="5" t="s">
        <v>216</v>
      </c>
      <c r="E4" s="6"/>
    </row>
    <row r="5" spans="1:12" s="5" customFormat="1" ht="15" customHeight="1" x14ac:dyDescent="0.25">
      <c r="A5" s="5" t="s">
        <v>75</v>
      </c>
      <c r="E5" s="6"/>
    </row>
    <row r="6" spans="1:12" s="5" customFormat="1" ht="15" customHeight="1" x14ac:dyDescent="0.25">
      <c r="A6" s="7" t="s">
        <v>211</v>
      </c>
      <c r="E6" s="6"/>
    </row>
    <row r="7" spans="1:12" s="5" customFormat="1" ht="15" customHeight="1" x14ac:dyDescent="0.25">
      <c r="A7" s="8" t="s">
        <v>77</v>
      </c>
      <c r="E7" s="6"/>
      <c r="L7" s="9"/>
    </row>
    <row r="10" spans="1:12" x14ac:dyDescent="0.25">
      <c r="A10" t="s">
        <v>176</v>
      </c>
      <c r="B10" t="s">
        <v>177</v>
      </c>
      <c r="C10" t="s">
        <v>178</v>
      </c>
      <c r="D10" t="s">
        <v>179</v>
      </c>
      <c r="E10" t="s">
        <v>49</v>
      </c>
    </row>
    <row r="11" spans="1:12" x14ac:dyDescent="0.25">
      <c r="A11" t="s">
        <v>79</v>
      </c>
      <c r="B11" t="s">
        <v>80</v>
      </c>
      <c r="C11">
        <v>11</v>
      </c>
      <c r="D11">
        <v>17</v>
      </c>
      <c r="E11">
        <f>SUM(Tabla3[[#This Row],[Homes]:[Mulleres]])</f>
        <v>28</v>
      </c>
    </row>
    <row r="12" spans="1:12" x14ac:dyDescent="0.25">
      <c r="A12" t="s">
        <v>79</v>
      </c>
      <c r="B12" t="s">
        <v>81</v>
      </c>
      <c r="C12">
        <v>10</v>
      </c>
      <c r="D12">
        <v>15</v>
      </c>
      <c r="E12">
        <f>SUM(Tabla3[[#This Row],[Homes]:[Mulleres]])</f>
        <v>25</v>
      </c>
    </row>
    <row r="13" spans="1:12" x14ac:dyDescent="0.25">
      <c r="A13" t="s">
        <v>79</v>
      </c>
      <c r="B13" t="s">
        <v>82</v>
      </c>
      <c r="C13">
        <v>23</v>
      </c>
      <c r="D13">
        <v>9</v>
      </c>
      <c r="E13">
        <f>SUM(Tabla3[[#This Row],[Homes]:[Mulleres]])</f>
        <v>32</v>
      </c>
    </row>
    <row r="14" spans="1:12" x14ac:dyDescent="0.25">
      <c r="A14" t="s">
        <v>83</v>
      </c>
      <c r="B14" t="s">
        <v>84</v>
      </c>
      <c r="C14">
        <v>31</v>
      </c>
      <c r="D14">
        <v>16</v>
      </c>
      <c r="E14">
        <f>SUM(Tabla3[[#This Row],[Homes]:[Mulleres]])</f>
        <v>47</v>
      </c>
    </row>
    <row r="15" spans="1:12" x14ac:dyDescent="0.25">
      <c r="A15" t="s">
        <v>85</v>
      </c>
      <c r="B15" t="s">
        <v>86</v>
      </c>
      <c r="C15">
        <v>18</v>
      </c>
      <c r="D15">
        <v>49</v>
      </c>
      <c r="E15">
        <f>SUM(Tabla3[[#This Row],[Homes]:[Mulleres]])</f>
        <v>67</v>
      </c>
    </row>
    <row r="16" spans="1:12" x14ac:dyDescent="0.25">
      <c r="A16" t="s">
        <v>85</v>
      </c>
      <c r="B16" t="s">
        <v>87</v>
      </c>
      <c r="C16">
        <v>13</v>
      </c>
      <c r="D16">
        <v>12</v>
      </c>
      <c r="E16">
        <f>SUM(Tabla3[[#This Row],[Homes]:[Mulleres]])</f>
        <v>25</v>
      </c>
    </row>
    <row r="17" spans="1:5" x14ac:dyDescent="0.25">
      <c r="A17" t="s">
        <v>88</v>
      </c>
      <c r="B17" t="s">
        <v>89</v>
      </c>
      <c r="C17">
        <v>57</v>
      </c>
      <c r="D17">
        <v>35</v>
      </c>
      <c r="E17">
        <f>SUM(Tabla3[[#This Row],[Homes]:[Mulleres]])</f>
        <v>92</v>
      </c>
    </row>
    <row r="18" spans="1:5" x14ac:dyDescent="0.25">
      <c r="A18" t="s">
        <v>88</v>
      </c>
      <c r="B18" t="s">
        <v>90</v>
      </c>
      <c r="C18">
        <v>6</v>
      </c>
      <c r="D18">
        <v>17</v>
      </c>
      <c r="E18">
        <f>SUM(Tabla3[[#This Row],[Homes]:[Mulleres]])</f>
        <v>23</v>
      </c>
    </row>
    <row r="19" spans="1:5" x14ac:dyDescent="0.25">
      <c r="A19" t="s">
        <v>88</v>
      </c>
      <c r="B19" t="s">
        <v>91</v>
      </c>
      <c r="C19">
        <v>4</v>
      </c>
      <c r="D19">
        <v>6</v>
      </c>
      <c r="E19">
        <f>SUM(Tabla3[[#This Row],[Homes]:[Mulleres]])</f>
        <v>10</v>
      </c>
    </row>
    <row r="20" spans="1:5" x14ac:dyDescent="0.25">
      <c r="A20" t="s">
        <v>92</v>
      </c>
      <c r="B20" t="s">
        <v>93</v>
      </c>
      <c r="C20">
        <v>9</v>
      </c>
      <c r="D20">
        <v>73</v>
      </c>
      <c r="E20">
        <f>SUM(Tabla3[[#This Row],[Homes]:[Mulleres]])</f>
        <v>82</v>
      </c>
    </row>
    <row r="21" spans="1:5" x14ac:dyDescent="0.25">
      <c r="A21" t="s">
        <v>92</v>
      </c>
      <c r="B21" t="s">
        <v>94</v>
      </c>
      <c r="D21">
        <v>2</v>
      </c>
      <c r="E21">
        <f>SUM(Tabla3[[#This Row],[Homes]:[Mulleres]])</f>
        <v>2</v>
      </c>
    </row>
    <row r="22" spans="1:5" x14ac:dyDescent="0.25">
      <c r="A22" t="s">
        <v>92</v>
      </c>
      <c r="B22" t="s">
        <v>95</v>
      </c>
      <c r="C22">
        <v>23</v>
      </c>
      <c r="D22">
        <v>61</v>
      </c>
      <c r="E22">
        <f>SUM(Tabla3[[#This Row],[Homes]:[Mulleres]])</f>
        <v>84</v>
      </c>
    </row>
    <row r="23" spans="1:5" x14ac:dyDescent="0.25">
      <c r="A23" t="s">
        <v>92</v>
      </c>
      <c r="B23" t="s">
        <v>96</v>
      </c>
      <c r="C23">
        <v>2</v>
      </c>
      <c r="D23">
        <v>1</v>
      </c>
      <c r="E23">
        <f>SUM(Tabla3[[#This Row],[Homes]:[Mulleres]])</f>
        <v>3</v>
      </c>
    </row>
    <row r="24" spans="1:5" x14ac:dyDescent="0.25">
      <c r="A24" t="s">
        <v>92</v>
      </c>
      <c r="B24" t="s">
        <v>97</v>
      </c>
      <c r="C24">
        <v>1</v>
      </c>
      <c r="E24">
        <f>SUM(Tabla3[[#This Row],[Homes]:[Mulleres]])</f>
        <v>1</v>
      </c>
    </row>
    <row r="25" spans="1:5" x14ac:dyDescent="0.25">
      <c r="A25" t="s">
        <v>92</v>
      </c>
      <c r="B25" t="s">
        <v>98</v>
      </c>
      <c r="C25">
        <v>1</v>
      </c>
      <c r="D25">
        <v>1</v>
      </c>
      <c r="E25">
        <f>SUM(Tabla3[[#This Row],[Homes]:[Mulleres]])</f>
        <v>2</v>
      </c>
    </row>
    <row r="26" spans="1:5" x14ac:dyDescent="0.25">
      <c r="A26" t="s">
        <v>92</v>
      </c>
      <c r="B26" t="s">
        <v>99</v>
      </c>
      <c r="C26">
        <v>10</v>
      </c>
      <c r="D26">
        <v>67</v>
      </c>
      <c r="E26">
        <f>SUM(Tabla3[[#This Row],[Homes]:[Mulleres]])</f>
        <v>77</v>
      </c>
    </row>
    <row r="27" spans="1:5" x14ac:dyDescent="0.25">
      <c r="A27" t="s">
        <v>92</v>
      </c>
      <c r="B27" t="s">
        <v>100</v>
      </c>
      <c r="C27">
        <v>14</v>
      </c>
      <c r="D27">
        <v>64</v>
      </c>
      <c r="E27">
        <f>SUM(Tabla3[[#This Row],[Homes]:[Mulleres]])</f>
        <v>78</v>
      </c>
    </row>
    <row r="28" spans="1:5" x14ac:dyDescent="0.25">
      <c r="A28" t="s">
        <v>92</v>
      </c>
      <c r="B28" t="s">
        <v>101</v>
      </c>
      <c r="D28">
        <v>1</v>
      </c>
      <c r="E28">
        <f>SUM(Tabla3[[#This Row],[Homes]:[Mulleres]])</f>
        <v>1</v>
      </c>
    </row>
    <row r="29" spans="1:5" x14ac:dyDescent="0.25">
      <c r="A29" t="s">
        <v>102</v>
      </c>
      <c r="B29" t="s">
        <v>103</v>
      </c>
      <c r="C29">
        <v>127</v>
      </c>
      <c r="D29">
        <v>26</v>
      </c>
      <c r="E29">
        <f>SUM(Tabla3[[#This Row],[Homes]:[Mulleres]])</f>
        <v>153</v>
      </c>
    </row>
    <row r="30" spans="1:5" x14ac:dyDescent="0.25">
      <c r="A30" t="s">
        <v>102</v>
      </c>
      <c r="B30" t="s">
        <v>104</v>
      </c>
      <c r="C30">
        <v>1</v>
      </c>
      <c r="E30">
        <f>SUM(Tabla3[[#This Row],[Homes]:[Mulleres]])</f>
        <v>1</v>
      </c>
    </row>
    <row r="31" spans="1:5" x14ac:dyDescent="0.25">
      <c r="A31" t="s">
        <v>102</v>
      </c>
      <c r="B31" t="s">
        <v>105</v>
      </c>
      <c r="C31">
        <v>41</v>
      </c>
      <c r="D31">
        <v>15</v>
      </c>
      <c r="E31">
        <f>SUM(Tabla3[[#This Row],[Homes]:[Mulleres]])</f>
        <v>56</v>
      </c>
    </row>
    <row r="32" spans="1:5" x14ac:dyDescent="0.25">
      <c r="A32" t="s">
        <v>102</v>
      </c>
      <c r="B32" t="s">
        <v>106</v>
      </c>
      <c r="C32">
        <v>6</v>
      </c>
      <c r="D32">
        <v>3</v>
      </c>
      <c r="E32">
        <f>SUM(Tabla3[[#This Row],[Homes]:[Mulleres]])</f>
        <v>9</v>
      </c>
    </row>
    <row r="33" spans="1:5" x14ac:dyDescent="0.25">
      <c r="A33" t="s">
        <v>107</v>
      </c>
      <c r="B33" t="s">
        <v>108</v>
      </c>
      <c r="C33">
        <v>43</v>
      </c>
      <c r="D33">
        <v>11</v>
      </c>
      <c r="E33">
        <f>SUM(Tabla3[[#This Row],[Homes]:[Mulleres]])</f>
        <v>54</v>
      </c>
    </row>
    <row r="34" spans="1:5" x14ac:dyDescent="0.25">
      <c r="A34" t="s">
        <v>109</v>
      </c>
      <c r="B34" t="s">
        <v>110</v>
      </c>
      <c r="C34">
        <v>6</v>
      </c>
      <c r="D34">
        <v>27</v>
      </c>
      <c r="E34">
        <f>SUM(Tabla3[[#This Row],[Homes]:[Mulleres]])</f>
        <v>33</v>
      </c>
    </row>
    <row r="35" spans="1:5" x14ac:dyDescent="0.25">
      <c r="A35" t="s">
        <v>111</v>
      </c>
      <c r="B35" t="s">
        <v>112</v>
      </c>
      <c r="C35">
        <v>17</v>
      </c>
      <c r="D35">
        <v>44</v>
      </c>
      <c r="E35">
        <f>SUM(Tabla3[[#This Row],[Homes]:[Mulleres]])</f>
        <v>61</v>
      </c>
    </row>
    <row r="36" spans="1:5" x14ac:dyDescent="0.25">
      <c r="A36" t="s">
        <v>111</v>
      </c>
      <c r="B36" t="s">
        <v>113</v>
      </c>
      <c r="C36">
        <v>1</v>
      </c>
      <c r="E36">
        <f>SUM(Tabla3[[#This Row],[Homes]:[Mulleres]])</f>
        <v>1</v>
      </c>
    </row>
    <row r="37" spans="1:5" x14ac:dyDescent="0.25">
      <c r="A37" t="s">
        <v>114</v>
      </c>
      <c r="B37" t="s">
        <v>115</v>
      </c>
      <c r="C37">
        <v>29</v>
      </c>
      <c r="D37">
        <v>105</v>
      </c>
      <c r="E37">
        <f>SUM(Tabla3[[#This Row],[Homes]:[Mulleres]])</f>
        <v>134</v>
      </c>
    </row>
    <row r="38" spans="1:5" x14ac:dyDescent="0.25">
      <c r="A38" t="s">
        <v>116</v>
      </c>
      <c r="B38" t="s">
        <v>117</v>
      </c>
      <c r="C38">
        <v>85</v>
      </c>
      <c r="D38">
        <v>29</v>
      </c>
      <c r="E38">
        <f>SUM(Tabla3[[#This Row],[Homes]:[Mulleres]])</f>
        <v>114</v>
      </c>
    </row>
    <row r="39" spans="1:5" x14ac:dyDescent="0.25">
      <c r="A39" t="s">
        <v>116</v>
      </c>
      <c r="B39" t="s">
        <v>93</v>
      </c>
      <c r="C39">
        <v>14</v>
      </c>
      <c r="D39">
        <v>72</v>
      </c>
      <c r="E39">
        <f>SUM(Tabla3[[#This Row],[Homes]:[Mulleres]])</f>
        <v>86</v>
      </c>
    </row>
    <row r="40" spans="1:5" x14ac:dyDescent="0.25">
      <c r="A40" t="s">
        <v>116</v>
      </c>
      <c r="B40" t="s">
        <v>95</v>
      </c>
      <c r="C40">
        <v>17</v>
      </c>
      <c r="D40">
        <v>69</v>
      </c>
      <c r="E40">
        <f>SUM(Tabla3[[#This Row],[Homes]:[Mulleres]])</f>
        <v>86</v>
      </c>
    </row>
    <row r="41" spans="1:5" x14ac:dyDescent="0.25">
      <c r="A41" t="s">
        <v>116</v>
      </c>
      <c r="B41" t="s">
        <v>98</v>
      </c>
      <c r="D41">
        <v>4</v>
      </c>
      <c r="E41">
        <f>SUM(Tabla3[[#This Row],[Homes]:[Mulleres]])</f>
        <v>4</v>
      </c>
    </row>
    <row r="42" spans="1:5" x14ac:dyDescent="0.25">
      <c r="A42" t="s">
        <v>116</v>
      </c>
      <c r="B42" t="s">
        <v>118</v>
      </c>
      <c r="D42">
        <v>2</v>
      </c>
      <c r="E42">
        <f>SUM(Tabla3[[#This Row],[Homes]:[Mulleres]])</f>
        <v>2</v>
      </c>
    </row>
    <row r="43" spans="1:5" x14ac:dyDescent="0.25">
      <c r="A43" t="s">
        <v>119</v>
      </c>
      <c r="B43" t="s">
        <v>120</v>
      </c>
      <c r="C43">
        <v>15</v>
      </c>
      <c r="D43">
        <v>6</v>
      </c>
      <c r="E43">
        <f>SUM(Tabla3[[#This Row],[Homes]:[Mulleres]])</f>
        <v>21</v>
      </c>
    </row>
    <row r="44" spans="1:5" x14ac:dyDescent="0.25">
      <c r="A44" t="s">
        <v>121</v>
      </c>
      <c r="B44" t="s">
        <v>122</v>
      </c>
      <c r="C44">
        <v>22</v>
      </c>
      <c r="D44">
        <v>35</v>
      </c>
      <c r="E44">
        <f>SUM(Tabla3[[#This Row],[Homes]:[Mulleres]])</f>
        <v>57</v>
      </c>
    </row>
    <row r="45" spans="1:5" x14ac:dyDescent="0.25">
      <c r="A45" t="s">
        <v>121</v>
      </c>
      <c r="B45" t="s">
        <v>123</v>
      </c>
      <c r="C45">
        <v>25</v>
      </c>
      <c r="D45">
        <v>84</v>
      </c>
      <c r="E45">
        <f>SUM(Tabla3[[#This Row],[Homes]:[Mulleres]])</f>
        <v>109</v>
      </c>
    </row>
    <row r="46" spans="1:5" x14ac:dyDescent="0.25">
      <c r="A46" t="s">
        <v>124</v>
      </c>
      <c r="B46" t="s">
        <v>125</v>
      </c>
      <c r="C46">
        <v>26</v>
      </c>
      <c r="D46">
        <v>28</v>
      </c>
      <c r="E46">
        <f>SUM(Tabla3[[#This Row],[Homes]:[Mulleres]])</f>
        <v>54</v>
      </c>
    </row>
    <row r="47" spans="1:5" x14ac:dyDescent="0.25">
      <c r="A47" t="s">
        <v>126</v>
      </c>
      <c r="B47" t="s">
        <v>127</v>
      </c>
      <c r="C47">
        <v>10</v>
      </c>
      <c r="D47">
        <v>38</v>
      </c>
      <c r="E47">
        <f>SUM(Tabla3[[#This Row],[Homes]:[Mulleres]])</f>
        <v>48</v>
      </c>
    </row>
    <row r="48" spans="1:5" x14ac:dyDescent="0.25">
      <c r="A48" t="s">
        <v>128</v>
      </c>
      <c r="B48" t="s">
        <v>129</v>
      </c>
      <c r="C48">
        <v>9</v>
      </c>
      <c r="D48">
        <v>13</v>
      </c>
      <c r="E48">
        <f>SUM(Tabla3[[#This Row],[Homes]:[Mulleres]])</f>
        <v>22</v>
      </c>
    </row>
    <row r="49" spans="1:5" x14ac:dyDescent="0.25">
      <c r="A49" t="s">
        <v>128</v>
      </c>
      <c r="B49" t="s">
        <v>130</v>
      </c>
      <c r="C49">
        <v>8</v>
      </c>
      <c r="D49">
        <v>17</v>
      </c>
      <c r="E49">
        <f>SUM(Tabla3[[#This Row],[Homes]:[Mulleres]])</f>
        <v>25</v>
      </c>
    </row>
    <row r="50" spans="1:5" x14ac:dyDescent="0.25">
      <c r="A50" t="s">
        <v>131</v>
      </c>
      <c r="B50" t="s">
        <v>112</v>
      </c>
      <c r="C50">
        <v>7</v>
      </c>
      <c r="D50">
        <v>51</v>
      </c>
      <c r="E50">
        <f>SUM(Tabla3[[#This Row],[Homes]:[Mulleres]])</f>
        <v>58</v>
      </c>
    </row>
    <row r="51" spans="1:5" x14ac:dyDescent="0.25">
      <c r="A51" t="s">
        <v>131</v>
      </c>
      <c r="B51" t="s">
        <v>113</v>
      </c>
      <c r="C51">
        <v>1</v>
      </c>
      <c r="D51">
        <v>3</v>
      </c>
      <c r="E51">
        <f>SUM(Tabla3[[#This Row],[Homes]:[Mulleres]])</f>
        <v>4</v>
      </c>
    </row>
    <row r="52" spans="1:5" x14ac:dyDescent="0.25">
      <c r="A52" t="s">
        <v>132</v>
      </c>
      <c r="B52" t="s">
        <v>133</v>
      </c>
      <c r="C52">
        <v>80</v>
      </c>
      <c r="D52">
        <v>9</v>
      </c>
      <c r="E52">
        <f>SUM(Tabla3[[#This Row],[Homes]:[Mulleres]])</f>
        <v>89</v>
      </c>
    </row>
    <row r="53" spans="1:5" x14ac:dyDescent="0.25">
      <c r="A53" t="s">
        <v>134</v>
      </c>
      <c r="B53" t="s">
        <v>135</v>
      </c>
      <c r="C53">
        <v>2</v>
      </c>
      <c r="D53">
        <v>10</v>
      </c>
      <c r="E53">
        <f>SUM(Tabla3[[#This Row],[Homes]:[Mulleres]])</f>
        <v>12</v>
      </c>
    </row>
    <row r="54" spans="1:5" x14ac:dyDescent="0.25">
      <c r="A54" t="s">
        <v>134</v>
      </c>
      <c r="B54" t="s">
        <v>136</v>
      </c>
      <c r="C54">
        <v>11</v>
      </c>
      <c r="D54">
        <v>31</v>
      </c>
      <c r="E54">
        <f>SUM(Tabla3[[#This Row],[Homes]:[Mulleres]])</f>
        <v>42</v>
      </c>
    </row>
    <row r="55" spans="1:5" x14ac:dyDescent="0.25">
      <c r="A55" t="s">
        <v>134</v>
      </c>
      <c r="B55" t="s">
        <v>137</v>
      </c>
      <c r="C55">
        <v>1</v>
      </c>
      <c r="D55">
        <v>14</v>
      </c>
      <c r="E55">
        <f>SUM(Tabla3[[#This Row],[Homes]:[Mulleres]])</f>
        <v>15</v>
      </c>
    </row>
    <row r="56" spans="1:5" x14ac:dyDescent="0.25">
      <c r="A56" t="s">
        <v>134</v>
      </c>
      <c r="B56" t="s">
        <v>138</v>
      </c>
      <c r="C56">
        <v>11</v>
      </c>
      <c r="D56">
        <v>56</v>
      </c>
      <c r="E56">
        <f>SUM(Tabla3[[#This Row],[Homes]:[Mulleres]])</f>
        <v>67</v>
      </c>
    </row>
    <row r="57" spans="1:5" x14ac:dyDescent="0.25">
      <c r="A57" t="s">
        <v>134</v>
      </c>
      <c r="B57" t="s">
        <v>139</v>
      </c>
      <c r="C57">
        <v>8</v>
      </c>
      <c r="D57">
        <v>12</v>
      </c>
      <c r="E57">
        <f>SUM(Tabla3[[#This Row],[Homes]:[Mulleres]])</f>
        <v>20</v>
      </c>
    </row>
    <row r="58" spans="1:5" x14ac:dyDescent="0.25">
      <c r="A58" t="s">
        <v>140</v>
      </c>
      <c r="B58" t="s">
        <v>141</v>
      </c>
      <c r="C58">
        <v>40</v>
      </c>
      <c r="D58">
        <v>45</v>
      </c>
      <c r="E58">
        <f>SUM(Tabla3[[#This Row],[Homes]:[Mulleres]])</f>
        <v>85</v>
      </c>
    </row>
    <row r="59" spans="1:5" x14ac:dyDescent="0.25">
      <c r="A59" t="s">
        <v>142</v>
      </c>
      <c r="B59" t="s">
        <v>89</v>
      </c>
      <c r="C59">
        <v>125</v>
      </c>
      <c r="D59">
        <v>79</v>
      </c>
      <c r="E59">
        <f>SUM(Tabla3[[#This Row],[Homes]:[Mulleres]])</f>
        <v>204</v>
      </c>
    </row>
    <row r="60" spans="1:5" x14ac:dyDescent="0.25">
      <c r="A60" t="s">
        <v>142</v>
      </c>
      <c r="B60" t="s">
        <v>143</v>
      </c>
      <c r="C60">
        <v>43</v>
      </c>
      <c r="D60">
        <v>24</v>
      </c>
      <c r="E60">
        <f>SUM(Tabla3[[#This Row],[Homes]:[Mulleres]])</f>
        <v>67</v>
      </c>
    </row>
    <row r="61" spans="1:5" x14ac:dyDescent="0.25">
      <c r="A61" t="s">
        <v>142</v>
      </c>
      <c r="B61" t="s">
        <v>87</v>
      </c>
      <c r="C61">
        <v>29</v>
      </c>
      <c r="D61">
        <v>20</v>
      </c>
      <c r="E61">
        <f>SUM(Tabla3[[#This Row],[Homes]:[Mulleres]])</f>
        <v>49</v>
      </c>
    </row>
    <row r="62" spans="1:5" x14ac:dyDescent="0.25">
      <c r="A62" t="s">
        <v>144</v>
      </c>
      <c r="B62" t="s">
        <v>145</v>
      </c>
      <c r="C62">
        <v>92</v>
      </c>
      <c r="D62">
        <v>30</v>
      </c>
      <c r="E62">
        <f>SUM(Tabla3[[#This Row],[Homes]:[Mulleres]])</f>
        <v>122</v>
      </c>
    </row>
    <row r="63" spans="1:5" x14ac:dyDescent="0.25">
      <c r="A63" t="s">
        <v>144</v>
      </c>
      <c r="B63" t="s">
        <v>146</v>
      </c>
      <c r="C63">
        <v>13</v>
      </c>
      <c r="D63">
        <v>7</v>
      </c>
      <c r="E63">
        <f>SUM(Tabla3[[#This Row],[Homes]:[Mulleres]])</f>
        <v>20</v>
      </c>
    </row>
    <row r="64" spans="1:5" x14ac:dyDescent="0.25">
      <c r="A64" t="s">
        <v>147</v>
      </c>
      <c r="B64" t="s">
        <v>148</v>
      </c>
      <c r="C64">
        <v>49</v>
      </c>
      <c r="D64">
        <v>41</v>
      </c>
      <c r="E64">
        <f>SUM(Tabla3[[#This Row],[Homes]:[Mulleres]])</f>
        <v>90</v>
      </c>
    </row>
    <row r="65" spans="1:5" x14ac:dyDescent="0.25">
      <c r="A65" t="s">
        <v>149</v>
      </c>
      <c r="B65" t="s">
        <v>86</v>
      </c>
      <c r="C65">
        <v>27</v>
      </c>
      <c r="D65">
        <v>56</v>
      </c>
      <c r="E65">
        <f>SUM(Tabla3[[#This Row],[Homes]:[Mulleres]])</f>
        <v>83</v>
      </c>
    </row>
    <row r="66" spans="1:5" x14ac:dyDescent="0.25">
      <c r="A66" t="s">
        <v>149</v>
      </c>
      <c r="B66" t="s">
        <v>150</v>
      </c>
      <c r="C66">
        <v>20</v>
      </c>
      <c r="D66">
        <v>51</v>
      </c>
      <c r="E66">
        <f>SUM(Tabla3[[#This Row],[Homes]:[Mulleres]])</f>
        <v>71</v>
      </c>
    </row>
    <row r="67" spans="1:5" x14ac:dyDescent="0.25">
      <c r="A67" t="s">
        <v>149</v>
      </c>
      <c r="B67" t="s">
        <v>151</v>
      </c>
      <c r="C67">
        <v>2</v>
      </c>
      <c r="D67">
        <v>1</v>
      </c>
      <c r="E67">
        <f>SUM(Tabla3[[#This Row],[Homes]:[Mulleres]])</f>
        <v>3</v>
      </c>
    </row>
    <row r="68" spans="1:5" x14ac:dyDescent="0.25">
      <c r="A68" t="s">
        <v>152</v>
      </c>
      <c r="B68" t="s">
        <v>153</v>
      </c>
      <c r="C68">
        <v>48</v>
      </c>
      <c r="D68">
        <v>11</v>
      </c>
      <c r="E68">
        <f>SUM(Tabla3[[#This Row],[Homes]:[Mulleres]])</f>
        <v>59</v>
      </c>
    </row>
    <row r="69" spans="1:5" x14ac:dyDescent="0.25">
      <c r="A69" t="s">
        <v>152</v>
      </c>
      <c r="B69" t="s">
        <v>154</v>
      </c>
      <c r="C69">
        <v>20</v>
      </c>
      <c r="D69">
        <v>4</v>
      </c>
      <c r="E69">
        <f>SUM(Tabla3[[#This Row],[Homes]:[Mulleres]])</f>
        <v>24</v>
      </c>
    </row>
    <row r="70" spans="1:5" x14ac:dyDescent="0.25">
      <c r="A70" t="s">
        <v>155</v>
      </c>
      <c r="B70" t="s">
        <v>156</v>
      </c>
      <c r="C70">
        <v>31</v>
      </c>
      <c r="D70">
        <v>48</v>
      </c>
      <c r="E70">
        <f>SUM(Tabla3[[#This Row],[Homes]:[Mulleres]])</f>
        <v>79</v>
      </c>
    </row>
    <row r="71" spans="1:5" x14ac:dyDescent="0.25">
      <c r="A71" t="s">
        <v>157</v>
      </c>
      <c r="B71" t="s">
        <v>158</v>
      </c>
      <c r="C71">
        <v>31</v>
      </c>
      <c r="D71">
        <v>36</v>
      </c>
      <c r="E71">
        <f>SUM(Tabla3[[#This Row],[Homes]:[Mulleres]])</f>
        <v>67</v>
      </c>
    </row>
    <row r="72" spans="1:5" x14ac:dyDescent="0.25">
      <c r="A72" t="s">
        <v>159</v>
      </c>
      <c r="B72" t="s">
        <v>160</v>
      </c>
      <c r="C72">
        <v>9</v>
      </c>
      <c r="D72">
        <v>41</v>
      </c>
      <c r="E72">
        <f>SUM(Tabla3[[#This Row],[Homes]:[Mulleres]])</f>
        <v>50</v>
      </c>
    </row>
    <row r="73" spans="1:5" x14ac:dyDescent="0.25">
      <c r="A73" t="s">
        <v>159</v>
      </c>
      <c r="B73" t="s">
        <v>161</v>
      </c>
      <c r="C73">
        <v>18</v>
      </c>
      <c r="D73">
        <v>3</v>
      </c>
      <c r="E73">
        <f>SUM(Tabla3[[#This Row],[Homes]:[Mulleres]])</f>
        <v>21</v>
      </c>
    </row>
    <row r="74" spans="1:5" x14ac:dyDescent="0.25">
      <c r="A74" t="s">
        <v>159</v>
      </c>
      <c r="B74" t="s">
        <v>162</v>
      </c>
      <c r="C74">
        <v>51</v>
      </c>
      <c r="D74">
        <v>12</v>
      </c>
      <c r="E74">
        <f>SUM(Tabla3[[#This Row],[Homes]:[Mulleres]])</f>
        <v>63</v>
      </c>
    </row>
    <row r="75" spans="1:5" x14ac:dyDescent="0.25">
      <c r="A75" t="s">
        <v>159</v>
      </c>
      <c r="B75" t="s">
        <v>163</v>
      </c>
      <c r="C75">
        <v>3</v>
      </c>
      <c r="E75">
        <f>SUM(Tabla3[[#This Row],[Homes]:[Mulleres]])</f>
        <v>3</v>
      </c>
    </row>
    <row r="76" spans="1:5" x14ac:dyDescent="0.25">
      <c r="A76" t="s">
        <v>159</v>
      </c>
      <c r="B76" t="s">
        <v>164</v>
      </c>
      <c r="C76">
        <v>61</v>
      </c>
      <c r="D76">
        <v>12</v>
      </c>
      <c r="E76">
        <f>SUM(Tabla3[[#This Row],[Homes]:[Mulleres]])</f>
        <v>73</v>
      </c>
    </row>
    <row r="77" spans="1:5" x14ac:dyDescent="0.25">
      <c r="A77" t="s">
        <v>159</v>
      </c>
      <c r="B77" t="s">
        <v>165</v>
      </c>
      <c r="C77">
        <v>52</v>
      </c>
      <c r="D77">
        <v>22</v>
      </c>
      <c r="E77">
        <f>SUM(Tabla3[[#This Row],[Homes]:[Mulleres]])</f>
        <v>74</v>
      </c>
    </row>
    <row r="78" spans="1:5" x14ac:dyDescent="0.25">
      <c r="A78" t="s">
        <v>159</v>
      </c>
      <c r="B78" t="s">
        <v>166</v>
      </c>
      <c r="C78">
        <v>30</v>
      </c>
      <c r="D78">
        <v>21</v>
      </c>
      <c r="E78">
        <f>SUM(Tabla3[[#This Row],[Homes]:[Mulleres]])</f>
        <v>51</v>
      </c>
    </row>
    <row r="79" spans="1:5" x14ac:dyDescent="0.25">
      <c r="A79" t="s">
        <v>159</v>
      </c>
      <c r="B79" t="s">
        <v>167</v>
      </c>
      <c r="D79">
        <v>2</v>
      </c>
      <c r="E79">
        <f>SUM(Tabla3[[#This Row],[Homes]:[Mulleres]])</f>
        <v>2</v>
      </c>
    </row>
    <row r="80" spans="1:5" x14ac:dyDescent="0.25">
      <c r="A80" t="s">
        <v>159</v>
      </c>
      <c r="B80" t="s">
        <v>168</v>
      </c>
      <c r="C80">
        <v>47</v>
      </c>
      <c r="D80">
        <v>18</v>
      </c>
      <c r="E80">
        <f>SUM(Tabla3[[#This Row],[Homes]:[Mulleres]])</f>
        <v>65</v>
      </c>
    </row>
    <row r="81" spans="1:5" x14ac:dyDescent="0.25">
      <c r="A81" t="s">
        <v>159</v>
      </c>
      <c r="B81" t="s">
        <v>169</v>
      </c>
      <c r="C81">
        <v>13</v>
      </c>
      <c r="D81">
        <v>6</v>
      </c>
      <c r="E81">
        <f>SUM(Tabla3[[#This Row],[Homes]:[Mulleres]])</f>
        <v>19</v>
      </c>
    </row>
    <row r="82" spans="1:5" x14ac:dyDescent="0.25">
      <c r="A82" t="s">
        <v>159</v>
      </c>
      <c r="B82" t="s">
        <v>133</v>
      </c>
      <c r="C82">
        <v>101</v>
      </c>
      <c r="D82">
        <v>20</v>
      </c>
      <c r="E82">
        <f>SUM(Tabla3[[#This Row],[Homes]:[Mulleres]])</f>
        <v>121</v>
      </c>
    </row>
    <row r="83" spans="1:5" x14ac:dyDescent="0.25">
      <c r="A83" t="s">
        <v>159</v>
      </c>
      <c r="B83" t="s">
        <v>170</v>
      </c>
      <c r="C83">
        <v>10</v>
      </c>
      <c r="D83">
        <v>2</v>
      </c>
      <c r="E83">
        <f>SUM(Tabla3[[#This Row],[Homes]:[Mulleres]])</f>
        <v>12</v>
      </c>
    </row>
    <row r="84" spans="1:5" x14ac:dyDescent="0.25">
      <c r="A84" t="s">
        <v>159</v>
      </c>
      <c r="B84" t="s">
        <v>171</v>
      </c>
      <c r="C84">
        <v>2</v>
      </c>
      <c r="D84">
        <v>5</v>
      </c>
      <c r="E84">
        <f>SUM(Tabla3[[#This Row],[Homes]:[Mulleres]])</f>
        <v>7</v>
      </c>
    </row>
    <row r="85" spans="1:5" x14ac:dyDescent="0.25">
      <c r="A85" t="s">
        <v>159</v>
      </c>
      <c r="B85" t="s">
        <v>172</v>
      </c>
      <c r="C85">
        <v>9</v>
      </c>
      <c r="D85">
        <v>4</v>
      </c>
      <c r="E85">
        <f>SUM(Tabla3[[#This Row],[Homes]:[Mulleres]])</f>
        <v>13</v>
      </c>
    </row>
    <row r="86" spans="1:5" x14ac:dyDescent="0.25">
      <c r="A86" t="s">
        <v>173</v>
      </c>
      <c r="B86" t="s">
        <v>93</v>
      </c>
      <c r="C86">
        <v>11</v>
      </c>
      <c r="D86">
        <v>71</v>
      </c>
      <c r="E86">
        <f>SUM(Tabla3[[#This Row],[Homes]:[Mulleres]])</f>
        <v>82</v>
      </c>
    </row>
    <row r="87" spans="1:5" x14ac:dyDescent="0.25">
      <c r="A87" t="s">
        <v>173</v>
      </c>
      <c r="B87" t="s">
        <v>95</v>
      </c>
      <c r="C87">
        <v>27</v>
      </c>
      <c r="D87">
        <v>51</v>
      </c>
      <c r="E87">
        <f>SUM(Tabla3[[#This Row],[Homes]:[Mulleres]])</f>
        <v>78</v>
      </c>
    </row>
    <row r="88" spans="1:5" x14ac:dyDescent="0.25">
      <c r="A88" t="s">
        <v>174</v>
      </c>
      <c r="B88" t="s">
        <v>112</v>
      </c>
      <c r="C88">
        <v>11</v>
      </c>
      <c r="D88">
        <v>42</v>
      </c>
      <c r="E88">
        <f>SUM(Tabla3[[#This Row],[Homes]:[Mulleres]])</f>
        <v>53</v>
      </c>
    </row>
    <row r="89" spans="1:5" x14ac:dyDescent="0.25">
      <c r="A89" t="s">
        <v>174</v>
      </c>
      <c r="B89" t="s">
        <v>113</v>
      </c>
      <c r="D89">
        <v>1</v>
      </c>
      <c r="E89">
        <f>SUM(Tabla3[[#This Row],[Homes]:[Mulleres]])</f>
        <v>1</v>
      </c>
    </row>
    <row r="90" spans="1:5" x14ac:dyDescent="0.25">
      <c r="A90" t="s">
        <v>175</v>
      </c>
      <c r="B90" t="s">
        <v>112</v>
      </c>
      <c r="C90">
        <v>12</v>
      </c>
      <c r="D90">
        <v>72</v>
      </c>
      <c r="E90">
        <f>SUM(Tabla3[[#This Row],[Homes]:[Mulleres]])</f>
        <v>84</v>
      </c>
    </row>
    <row r="91" spans="1:5" x14ac:dyDescent="0.25">
      <c r="A91" s="10" t="s">
        <v>49</v>
      </c>
      <c r="B91" s="10"/>
      <c r="C91" s="10">
        <f>SUBTOTAL(109,C11:C90)</f>
        <v>1893</v>
      </c>
      <c r="D91" s="10">
        <f>SUBTOTAL(109,D11:D90)</f>
        <v>2118</v>
      </c>
      <c r="E91" s="10">
        <f>SUM(Tabla3[[#This Row],[Homes]:[Mulleres]])</f>
        <v>4011</v>
      </c>
    </row>
  </sheetData>
  <mergeCells count="1">
    <mergeCell ref="C1:E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637A-72AC-4503-B3F9-15D70E160D52}">
  <dimension ref="A1:H93"/>
  <sheetViews>
    <sheetView workbookViewId="0">
      <pane ySplit="11" topLeftCell="A12" activePane="bottomLeft" state="frozen"/>
      <selection pane="bottomLeft" activeCell="A4" sqref="A4"/>
    </sheetView>
  </sheetViews>
  <sheetFormatPr baseColWidth="10" defaultRowHeight="15.75" x14ac:dyDescent="0.25"/>
  <cols>
    <col min="1" max="1" width="66.375" bestFit="1" customWidth="1"/>
    <col min="2" max="2" width="75.75" customWidth="1"/>
    <col min="3" max="3" width="18.125" customWidth="1"/>
    <col min="4" max="4" width="19.875" customWidth="1"/>
  </cols>
  <sheetData>
    <row r="1" spans="1:8" s="2" customFormat="1" ht="52.5" customHeight="1" thickBot="1" x14ac:dyDescent="0.3">
      <c r="A1" s="1"/>
      <c r="B1" s="1"/>
      <c r="C1" s="11" t="s">
        <v>74</v>
      </c>
      <c r="D1" s="11"/>
      <c r="E1" s="11"/>
    </row>
    <row r="2" spans="1:8" s="3" customFormat="1" ht="12" x14ac:dyDescent="0.25"/>
    <row r="3" spans="1:8" s="5" customFormat="1" ht="15" customHeight="1" x14ac:dyDescent="0.25">
      <c r="A3" s="5" t="s">
        <v>212</v>
      </c>
    </row>
    <row r="4" spans="1:8" s="5" customFormat="1" ht="15" customHeight="1" x14ac:dyDescent="0.25">
      <c r="A4" s="12" t="s">
        <v>207</v>
      </c>
    </row>
    <row r="5" spans="1:8" s="5" customFormat="1" ht="15" customHeight="1" x14ac:dyDescent="0.25">
      <c r="A5" s="5" t="s">
        <v>75</v>
      </c>
    </row>
    <row r="6" spans="1:8" s="5" customFormat="1" ht="15" customHeight="1" x14ac:dyDescent="0.25">
      <c r="A6" s="7" t="s">
        <v>211</v>
      </c>
    </row>
    <row r="7" spans="1:8" s="5" customFormat="1" ht="15" customHeight="1" x14ac:dyDescent="0.25">
      <c r="A7" s="8" t="s">
        <v>77</v>
      </c>
      <c r="H7" s="9"/>
    </row>
    <row r="11" spans="1:8" x14ac:dyDescent="0.25">
      <c r="A11" t="s">
        <v>176</v>
      </c>
      <c r="B11" t="s">
        <v>177</v>
      </c>
      <c r="C11" t="s">
        <v>187</v>
      </c>
      <c r="D11" t="s">
        <v>188</v>
      </c>
      <c r="E11" t="s">
        <v>49</v>
      </c>
    </row>
    <row r="12" spans="1:8" x14ac:dyDescent="0.25">
      <c r="A12" t="s">
        <v>79</v>
      </c>
      <c r="B12" t="s">
        <v>80</v>
      </c>
      <c r="C12">
        <v>28</v>
      </c>
      <c r="D12">
        <v>6</v>
      </c>
      <c r="E12">
        <f>SUM(Tabla8[[#This Row],[Matrículas activas]:[Matrículas anuladas]])</f>
        <v>34</v>
      </c>
    </row>
    <row r="13" spans="1:8" x14ac:dyDescent="0.25">
      <c r="A13" t="s">
        <v>79</v>
      </c>
      <c r="B13" t="s">
        <v>81</v>
      </c>
      <c r="C13">
        <v>25</v>
      </c>
      <c r="D13">
        <v>3</v>
      </c>
      <c r="E13">
        <f>SUM(Tabla8[[#This Row],[Matrículas activas]:[Matrículas anuladas]])</f>
        <v>28</v>
      </c>
    </row>
    <row r="14" spans="1:8" x14ac:dyDescent="0.25">
      <c r="A14" t="s">
        <v>79</v>
      </c>
      <c r="B14" t="s">
        <v>82</v>
      </c>
      <c r="C14">
        <v>32</v>
      </c>
      <c r="D14">
        <v>1</v>
      </c>
      <c r="E14">
        <f>SUM(Tabla8[[#This Row],[Matrículas activas]:[Matrículas anuladas]])</f>
        <v>33</v>
      </c>
    </row>
    <row r="15" spans="1:8" x14ac:dyDescent="0.25">
      <c r="A15" t="s">
        <v>83</v>
      </c>
      <c r="B15" t="s">
        <v>84</v>
      </c>
      <c r="C15">
        <v>47</v>
      </c>
      <c r="D15">
        <v>5</v>
      </c>
      <c r="E15">
        <f>SUM(Tabla8[[#This Row],[Matrículas activas]:[Matrículas anuladas]])</f>
        <v>52</v>
      </c>
    </row>
    <row r="16" spans="1:8" x14ac:dyDescent="0.25">
      <c r="A16" t="s">
        <v>85</v>
      </c>
      <c r="B16" t="s">
        <v>86</v>
      </c>
      <c r="C16">
        <v>67</v>
      </c>
      <c r="D16">
        <v>7</v>
      </c>
      <c r="E16">
        <f>SUM(Tabla8[[#This Row],[Matrículas activas]:[Matrículas anuladas]])</f>
        <v>74</v>
      </c>
    </row>
    <row r="17" spans="1:5" x14ac:dyDescent="0.25">
      <c r="A17" t="s">
        <v>85</v>
      </c>
      <c r="B17" t="s">
        <v>87</v>
      </c>
      <c r="C17">
        <v>25</v>
      </c>
      <c r="D17">
        <v>3</v>
      </c>
      <c r="E17">
        <f>SUM(Tabla8[[#This Row],[Matrículas activas]:[Matrículas anuladas]])</f>
        <v>28</v>
      </c>
    </row>
    <row r="18" spans="1:5" x14ac:dyDescent="0.25">
      <c r="A18" t="s">
        <v>88</v>
      </c>
      <c r="B18" t="s">
        <v>89</v>
      </c>
      <c r="C18">
        <v>92</v>
      </c>
      <c r="D18">
        <v>3</v>
      </c>
      <c r="E18">
        <f>SUM(Tabla8[[#This Row],[Matrículas activas]:[Matrículas anuladas]])</f>
        <v>95</v>
      </c>
    </row>
    <row r="19" spans="1:5" x14ac:dyDescent="0.25">
      <c r="A19" t="s">
        <v>88</v>
      </c>
      <c r="B19" t="s">
        <v>90</v>
      </c>
      <c r="C19">
        <v>23</v>
      </c>
      <c r="D19">
        <v>3</v>
      </c>
      <c r="E19">
        <f>SUM(Tabla8[[#This Row],[Matrículas activas]:[Matrículas anuladas]])</f>
        <v>26</v>
      </c>
    </row>
    <row r="20" spans="1:5" x14ac:dyDescent="0.25">
      <c r="A20" t="s">
        <v>88</v>
      </c>
      <c r="B20" t="s">
        <v>91</v>
      </c>
      <c r="C20">
        <v>10</v>
      </c>
      <c r="D20">
        <v>2</v>
      </c>
      <c r="E20">
        <f>SUM(Tabla8[[#This Row],[Matrículas activas]:[Matrículas anuladas]])</f>
        <v>12</v>
      </c>
    </row>
    <row r="21" spans="1:5" x14ac:dyDescent="0.25">
      <c r="A21" t="s">
        <v>92</v>
      </c>
      <c r="B21" t="s">
        <v>93</v>
      </c>
      <c r="C21">
        <v>82</v>
      </c>
      <c r="D21">
        <v>2</v>
      </c>
      <c r="E21">
        <f>SUM(Tabla8[[#This Row],[Matrículas activas]:[Matrículas anuladas]])</f>
        <v>84</v>
      </c>
    </row>
    <row r="22" spans="1:5" x14ac:dyDescent="0.25">
      <c r="A22" t="s">
        <v>92</v>
      </c>
      <c r="B22" t="s">
        <v>94</v>
      </c>
      <c r="C22">
        <v>2</v>
      </c>
      <c r="E22">
        <f>SUM(Tabla8[[#This Row],[Matrículas activas]:[Matrículas anuladas]])</f>
        <v>2</v>
      </c>
    </row>
    <row r="23" spans="1:5" x14ac:dyDescent="0.25">
      <c r="A23" t="s">
        <v>92</v>
      </c>
      <c r="B23" t="s">
        <v>95</v>
      </c>
      <c r="C23">
        <v>84</v>
      </c>
      <c r="D23">
        <v>5</v>
      </c>
      <c r="E23">
        <f>SUM(Tabla8[[#This Row],[Matrículas activas]:[Matrículas anuladas]])</f>
        <v>89</v>
      </c>
    </row>
    <row r="24" spans="1:5" x14ac:dyDescent="0.25">
      <c r="A24" t="s">
        <v>92</v>
      </c>
      <c r="B24" t="s">
        <v>96</v>
      </c>
      <c r="C24">
        <v>3</v>
      </c>
      <c r="E24">
        <f>SUM(Tabla8[[#This Row],[Matrículas activas]:[Matrículas anuladas]])</f>
        <v>3</v>
      </c>
    </row>
    <row r="25" spans="1:5" x14ac:dyDescent="0.25">
      <c r="A25" t="s">
        <v>92</v>
      </c>
      <c r="B25" t="s">
        <v>97</v>
      </c>
      <c r="C25">
        <v>1</v>
      </c>
      <c r="E25">
        <f>SUM(Tabla8[[#This Row],[Matrículas activas]:[Matrículas anuladas]])</f>
        <v>1</v>
      </c>
    </row>
    <row r="26" spans="1:5" x14ac:dyDescent="0.25">
      <c r="A26" t="s">
        <v>92</v>
      </c>
      <c r="B26" t="s">
        <v>98</v>
      </c>
      <c r="C26">
        <v>2</v>
      </c>
      <c r="E26">
        <f>SUM(Tabla8[[#This Row],[Matrículas activas]:[Matrículas anuladas]])</f>
        <v>2</v>
      </c>
    </row>
    <row r="27" spans="1:5" x14ac:dyDescent="0.25">
      <c r="A27" t="s">
        <v>92</v>
      </c>
      <c r="B27" t="s">
        <v>99</v>
      </c>
      <c r="C27">
        <v>77</v>
      </c>
      <c r="D27">
        <v>10</v>
      </c>
      <c r="E27">
        <f>SUM(Tabla8[[#This Row],[Matrículas activas]:[Matrículas anuladas]])</f>
        <v>87</v>
      </c>
    </row>
    <row r="28" spans="1:5" x14ac:dyDescent="0.25">
      <c r="A28" t="s">
        <v>92</v>
      </c>
      <c r="B28" t="s">
        <v>100</v>
      </c>
      <c r="C28">
        <v>78</v>
      </c>
      <c r="D28">
        <v>6</v>
      </c>
      <c r="E28">
        <f>SUM(Tabla8[[#This Row],[Matrículas activas]:[Matrículas anuladas]])</f>
        <v>84</v>
      </c>
    </row>
    <row r="29" spans="1:5" x14ac:dyDescent="0.25">
      <c r="A29" t="s">
        <v>92</v>
      </c>
      <c r="B29" t="s">
        <v>101</v>
      </c>
      <c r="C29">
        <v>1</v>
      </c>
      <c r="E29">
        <f>SUM(Tabla8[[#This Row],[Matrículas activas]:[Matrículas anuladas]])</f>
        <v>1</v>
      </c>
    </row>
    <row r="30" spans="1:5" x14ac:dyDescent="0.25">
      <c r="A30" t="s">
        <v>102</v>
      </c>
      <c r="B30" t="s">
        <v>103</v>
      </c>
      <c r="C30">
        <v>153</v>
      </c>
      <c r="D30">
        <v>22</v>
      </c>
      <c r="E30">
        <f>SUM(Tabla8[[#This Row],[Matrículas activas]:[Matrículas anuladas]])</f>
        <v>175</v>
      </c>
    </row>
    <row r="31" spans="1:5" x14ac:dyDescent="0.25">
      <c r="A31" t="s">
        <v>102</v>
      </c>
      <c r="B31" t="s">
        <v>104</v>
      </c>
      <c r="C31">
        <v>1</v>
      </c>
      <c r="E31">
        <f>SUM(Tabla8[[#This Row],[Matrículas activas]:[Matrículas anuladas]])</f>
        <v>1</v>
      </c>
    </row>
    <row r="32" spans="1:5" x14ac:dyDescent="0.25">
      <c r="A32" t="s">
        <v>102</v>
      </c>
      <c r="B32" t="s">
        <v>105</v>
      </c>
      <c r="C32">
        <v>56</v>
      </c>
      <c r="D32">
        <v>5</v>
      </c>
      <c r="E32">
        <f>SUM(Tabla8[[#This Row],[Matrículas activas]:[Matrículas anuladas]])</f>
        <v>61</v>
      </c>
    </row>
    <row r="33" spans="1:5" x14ac:dyDescent="0.25">
      <c r="A33" t="s">
        <v>102</v>
      </c>
      <c r="B33" t="s">
        <v>106</v>
      </c>
      <c r="C33">
        <v>9</v>
      </c>
      <c r="D33">
        <v>2</v>
      </c>
      <c r="E33">
        <f>SUM(Tabla8[[#This Row],[Matrículas activas]:[Matrículas anuladas]])</f>
        <v>11</v>
      </c>
    </row>
    <row r="34" spans="1:5" x14ac:dyDescent="0.25">
      <c r="A34" t="s">
        <v>107</v>
      </c>
      <c r="B34" t="s">
        <v>108</v>
      </c>
      <c r="C34">
        <v>54</v>
      </c>
      <c r="D34">
        <v>27</v>
      </c>
      <c r="E34">
        <f>SUM(Tabla8[[#This Row],[Matrículas activas]:[Matrículas anuladas]])</f>
        <v>81</v>
      </c>
    </row>
    <row r="35" spans="1:5" x14ac:dyDescent="0.25">
      <c r="A35" t="s">
        <v>109</v>
      </c>
      <c r="B35" t="s">
        <v>110</v>
      </c>
      <c r="C35">
        <v>33</v>
      </c>
      <c r="D35">
        <v>6</v>
      </c>
      <c r="E35">
        <f>SUM(Tabla8[[#This Row],[Matrículas activas]:[Matrículas anuladas]])</f>
        <v>39</v>
      </c>
    </row>
    <row r="36" spans="1:5" x14ac:dyDescent="0.25">
      <c r="A36" t="s">
        <v>111</v>
      </c>
      <c r="B36" t="s">
        <v>112</v>
      </c>
      <c r="C36">
        <v>61</v>
      </c>
      <c r="D36">
        <v>22</v>
      </c>
      <c r="E36">
        <f>SUM(Tabla8[[#This Row],[Matrículas activas]:[Matrículas anuladas]])</f>
        <v>83</v>
      </c>
    </row>
    <row r="37" spans="1:5" x14ac:dyDescent="0.25">
      <c r="A37" t="s">
        <v>111</v>
      </c>
      <c r="B37" t="s">
        <v>113</v>
      </c>
      <c r="C37">
        <v>1</v>
      </c>
      <c r="E37">
        <f>SUM(Tabla8[[#This Row],[Matrículas activas]:[Matrículas anuladas]])</f>
        <v>1</v>
      </c>
    </row>
    <row r="38" spans="1:5" x14ac:dyDescent="0.25">
      <c r="A38" t="s">
        <v>114</v>
      </c>
      <c r="B38" t="s">
        <v>115</v>
      </c>
      <c r="C38">
        <v>134</v>
      </c>
      <c r="D38">
        <v>20</v>
      </c>
      <c r="E38">
        <f>SUM(Tabla8[[#This Row],[Matrículas activas]:[Matrículas anuladas]])</f>
        <v>154</v>
      </c>
    </row>
    <row r="39" spans="1:5" x14ac:dyDescent="0.25">
      <c r="A39" t="s">
        <v>116</v>
      </c>
      <c r="B39" t="s">
        <v>117</v>
      </c>
      <c r="C39">
        <v>114</v>
      </c>
      <c r="D39">
        <v>2</v>
      </c>
      <c r="E39">
        <f>SUM(Tabla8[[#This Row],[Matrículas activas]:[Matrículas anuladas]])</f>
        <v>116</v>
      </c>
    </row>
    <row r="40" spans="1:5" x14ac:dyDescent="0.25">
      <c r="A40" t="s">
        <v>116</v>
      </c>
      <c r="B40" t="s">
        <v>93</v>
      </c>
      <c r="C40">
        <v>86</v>
      </c>
      <c r="D40">
        <v>3</v>
      </c>
      <c r="E40">
        <f>SUM(Tabla8[[#This Row],[Matrículas activas]:[Matrículas anuladas]])</f>
        <v>89</v>
      </c>
    </row>
    <row r="41" spans="1:5" x14ac:dyDescent="0.25">
      <c r="A41" t="s">
        <v>116</v>
      </c>
      <c r="B41" t="s">
        <v>95</v>
      </c>
      <c r="C41">
        <v>86</v>
      </c>
      <c r="D41">
        <v>3</v>
      </c>
      <c r="E41">
        <f>SUM(Tabla8[[#This Row],[Matrículas activas]:[Matrículas anuladas]])</f>
        <v>89</v>
      </c>
    </row>
    <row r="42" spans="1:5" x14ac:dyDescent="0.25">
      <c r="A42" t="s">
        <v>116</v>
      </c>
      <c r="B42" t="s">
        <v>98</v>
      </c>
      <c r="C42">
        <v>4</v>
      </c>
      <c r="E42">
        <f>SUM(Tabla8[[#This Row],[Matrículas activas]:[Matrículas anuladas]])</f>
        <v>4</v>
      </c>
    </row>
    <row r="43" spans="1:5" x14ac:dyDescent="0.25">
      <c r="A43" t="s">
        <v>116</v>
      </c>
      <c r="B43" t="s">
        <v>118</v>
      </c>
      <c r="C43">
        <v>2</v>
      </c>
      <c r="E43">
        <f>SUM(Tabla8[[#This Row],[Matrículas activas]:[Matrículas anuladas]])</f>
        <v>2</v>
      </c>
    </row>
    <row r="44" spans="1:5" x14ac:dyDescent="0.25">
      <c r="A44" t="s">
        <v>119</v>
      </c>
      <c r="B44" t="s">
        <v>120</v>
      </c>
      <c r="C44">
        <v>21</v>
      </c>
      <c r="D44">
        <v>1</v>
      </c>
      <c r="E44">
        <f>SUM(Tabla8[[#This Row],[Matrículas activas]:[Matrículas anuladas]])</f>
        <v>22</v>
      </c>
    </row>
    <row r="45" spans="1:5" x14ac:dyDescent="0.25">
      <c r="A45" t="s">
        <v>119</v>
      </c>
      <c r="B45" t="s">
        <v>208</v>
      </c>
      <c r="D45">
        <v>1</v>
      </c>
      <c r="E45">
        <f>SUM(Tabla8[[#This Row],[Matrículas activas]:[Matrículas anuladas]])</f>
        <v>1</v>
      </c>
    </row>
    <row r="46" spans="1:5" x14ac:dyDescent="0.25">
      <c r="A46" t="s">
        <v>121</v>
      </c>
      <c r="B46" t="s">
        <v>122</v>
      </c>
      <c r="C46">
        <v>57</v>
      </c>
      <c r="D46">
        <v>9</v>
      </c>
      <c r="E46">
        <f>SUM(Tabla8[[#This Row],[Matrículas activas]:[Matrículas anuladas]])</f>
        <v>66</v>
      </c>
    </row>
    <row r="47" spans="1:5" x14ac:dyDescent="0.25">
      <c r="A47" t="s">
        <v>121</v>
      </c>
      <c r="B47" t="s">
        <v>123</v>
      </c>
      <c r="C47">
        <v>109</v>
      </c>
      <c r="D47">
        <v>14</v>
      </c>
      <c r="E47">
        <f>SUM(Tabla8[[#This Row],[Matrículas activas]:[Matrículas anuladas]])</f>
        <v>123</v>
      </c>
    </row>
    <row r="48" spans="1:5" x14ac:dyDescent="0.25">
      <c r="A48" t="s">
        <v>124</v>
      </c>
      <c r="B48" t="s">
        <v>125</v>
      </c>
      <c r="C48">
        <v>54</v>
      </c>
      <c r="D48">
        <v>15</v>
      </c>
      <c r="E48">
        <f>SUM(Tabla8[[#This Row],[Matrículas activas]:[Matrículas anuladas]])</f>
        <v>69</v>
      </c>
    </row>
    <row r="49" spans="1:5" x14ac:dyDescent="0.25">
      <c r="A49" t="s">
        <v>126</v>
      </c>
      <c r="B49" t="s">
        <v>127</v>
      </c>
      <c r="C49">
        <v>48</v>
      </c>
      <c r="D49">
        <v>15</v>
      </c>
      <c r="E49">
        <f>SUM(Tabla8[[#This Row],[Matrículas activas]:[Matrículas anuladas]])</f>
        <v>63</v>
      </c>
    </row>
    <row r="50" spans="1:5" x14ac:dyDescent="0.25">
      <c r="A50" t="s">
        <v>128</v>
      </c>
      <c r="B50" t="s">
        <v>129</v>
      </c>
      <c r="C50">
        <v>22</v>
      </c>
      <c r="D50">
        <v>2</v>
      </c>
      <c r="E50">
        <f>SUM(Tabla8[[#This Row],[Matrículas activas]:[Matrículas anuladas]])</f>
        <v>24</v>
      </c>
    </row>
    <row r="51" spans="1:5" x14ac:dyDescent="0.25">
      <c r="A51" t="s">
        <v>128</v>
      </c>
      <c r="B51" t="s">
        <v>130</v>
      </c>
      <c r="C51">
        <v>25</v>
      </c>
      <c r="D51">
        <v>6</v>
      </c>
      <c r="E51">
        <f>SUM(Tabla8[[#This Row],[Matrículas activas]:[Matrículas anuladas]])</f>
        <v>31</v>
      </c>
    </row>
    <row r="52" spans="1:5" x14ac:dyDescent="0.25">
      <c r="A52" t="s">
        <v>131</v>
      </c>
      <c r="B52" t="s">
        <v>112</v>
      </c>
      <c r="C52">
        <v>58</v>
      </c>
      <c r="D52">
        <v>18</v>
      </c>
      <c r="E52">
        <f>SUM(Tabla8[[#This Row],[Matrículas activas]:[Matrículas anuladas]])</f>
        <v>76</v>
      </c>
    </row>
    <row r="53" spans="1:5" x14ac:dyDescent="0.25">
      <c r="A53" t="s">
        <v>131</v>
      </c>
      <c r="B53" t="s">
        <v>113</v>
      </c>
      <c r="C53">
        <v>4</v>
      </c>
      <c r="D53">
        <v>1</v>
      </c>
      <c r="E53">
        <f>SUM(Tabla8[[#This Row],[Matrículas activas]:[Matrículas anuladas]])</f>
        <v>5</v>
      </c>
    </row>
    <row r="54" spans="1:5" x14ac:dyDescent="0.25">
      <c r="A54" t="s">
        <v>132</v>
      </c>
      <c r="B54" t="s">
        <v>133</v>
      </c>
      <c r="C54">
        <v>89</v>
      </c>
      <c r="D54">
        <v>1</v>
      </c>
      <c r="E54">
        <f>SUM(Tabla8[[#This Row],[Matrículas activas]:[Matrículas anuladas]])</f>
        <v>90</v>
      </c>
    </row>
    <row r="55" spans="1:5" x14ac:dyDescent="0.25">
      <c r="A55" t="s">
        <v>134</v>
      </c>
      <c r="B55" t="s">
        <v>135</v>
      </c>
      <c r="C55">
        <v>12</v>
      </c>
      <c r="D55">
        <v>1</v>
      </c>
      <c r="E55">
        <f>SUM(Tabla8[[#This Row],[Matrículas activas]:[Matrículas anuladas]])</f>
        <v>13</v>
      </c>
    </row>
    <row r="56" spans="1:5" x14ac:dyDescent="0.25">
      <c r="A56" t="s">
        <v>134</v>
      </c>
      <c r="B56" t="s">
        <v>136</v>
      </c>
      <c r="C56">
        <v>42</v>
      </c>
      <c r="D56">
        <v>7</v>
      </c>
      <c r="E56">
        <f>SUM(Tabla8[[#This Row],[Matrículas activas]:[Matrículas anuladas]])</f>
        <v>49</v>
      </c>
    </row>
    <row r="57" spans="1:5" x14ac:dyDescent="0.25">
      <c r="A57" t="s">
        <v>134</v>
      </c>
      <c r="B57" t="s">
        <v>137</v>
      </c>
      <c r="C57">
        <v>15</v>
      </c>
      <c r="D57">
        <v>2</v>
      </c>
      <c r="E57">
        <f>SUM(Tabla8[[#This Row],[Matrículas activas]:[Matrículas anuladas]])</f>
        <v>17</v>
      </c>
    </row>
    <row r="58" spans="1:5" x14ac:dyDescent="0.25">
      <c r="A58" t="s">
        <v>134</v>
      </c>
      <c r="B58" t="s">
        <v>138</v>
      </c>
      <c r="C58">
        <v>67</v>
      </c>
      <c r="D58">
        <v>8</v>
      </c>
      <c r="E58">
        <f>SUM(Tabla8[[#This Row],[Matrículas activas]:[Matrículas anuladas]])</f>
        <v>75</v>
      </c>
    </row>
    <row r="59" spans="1:5" x14ac:dyDescent="0.25">
      <c r="A59" t="s">
        <v>134</v>
      </c>
      <c r="B59" t="s">
        <v>139</v>
      </c>
      <c r="C59">
        <v>20</v>
      </c>
      <c r="E59">
        <f>SUM(Tabla8[[#This Row],[Matrículas activas]:[Matrículas anuladas]])</f>
        <v>20</v>
      </c>
    </row>
    <row r="60" spans="1:5" x14ac:dyDescent="0.25">
      <c r="A60" t="s">
        <v>140</v>
      </c>
      <c r="B60" t="s">
        <v>141</v>
      </c>
      <c r="C60">
        <v>85</v>
      </c>
      <c r="D60">
        <v>11</v>
      </c>
      <c r="E60">
        <f>SUM(Tabla8[[#This Row],[Matrículas activas]:[Matrículas anuladas]])</f>
        <v>96</v>
      </c>
    </row>
    <row r="61" spans="1:5" x14ac:dyDescent="0.25">
      <c r="A61" t="s">
        <v>142</v>
      </c>
      <c r="B61" t="s">
        <v>89</v>
      </c>
      <c r="C61">
        <v>204</v>
      </c>
      <c r="D61">
        <v>22</v>
      </c>
      <c r="E61">
        <f>SUM(Tabla8[[#This Row],[Matrículas activas]:[Matrículas anuladas]])</f>
        <v>226</v>
      </c>
    </row>
    <row r="62" spans="1:5" x14ac:dyDescent="0.25">
      <c r="A62" t="s">
        <v>142</v>
      </c>
      <c r="B62" t="s">
        <v>143</v>
      </c>
      <c r="C62">
        <v>67</v>
      </c>
      <c r="D62">
        <v>4</v>
      </c>
      <c r="E62">
        <f>SUM(Tabla8[[#This Row],[Matrículas activas]:[Matrículas anuladas]])</f>
        <v>71</v>
      </c>
    </row>
    <row r="63" spans="1:5" x14ac:dyDescent="0.25">
      <c r="A63" t="s">
        <v>142</v>
      </c>
      <c r="B63" t="s">
        <v>87</v>
      </c>
      <c r="C63">
        <v>49</v>
      </c>
      <c r="D63">
        <v>5</v>
      </c>
      <c r="E63">
        <f>SUM(Tabla8[[#This Row],[Matrículas activas]:[Matrículas anuladas]])</f>
        <v>54</v>
      </c>
    </row>
    <row r="64" spans="1:5" x14ac:dyDescent="0.25">
      <c r="A64" t="s">
        <v>144</v>
      </c>
      <c r="B64" t="s">
        <v>145</v>
      </c>
      <c r="C64">
        <v>122</v>
      </c>
      <c r="D64">
        <v>11</v>
      </c>
      <c r="E64">
        <f>SUM(Tabla8[[#This Row],[Matrículas activas]:[Matrículas anuladas]])</f>
        <v>133</v>
      </c>
    </row>
    <row r="65" spans="1:5" x14ac:dyDescent="0.25">
      <c r="A65" t="s">
        <v>144</v>
      </c>
      <c r="B65" t="s">
        <v>146</v>
      </c>
      <c r="C65">
        <v>20</v>
      </c>
      <c r="D65">
        <v>2</v>
      </c>
      <c r="E65">
        <f>SUM(Tabla8[[#This Row],[Matrículas activas]:[Matrículas anuladas]])</f>
        <v>22</v>
      </c>
    </row>
    <row r="66" spans="1:5" x14ac:dyDescent="0.25">
      <c r="A66" t="s">
        <v>147</v>
      </c>
      <c r="B66" t="s">
        <v>148</v>
      </c>
      <c r="C66">
        <v>90</v>
      </c>
      <c r="D66">
        <v>6</v>
      </c>
      <c r="E66">
        <f>SUM(Tabla8[[#This Row],[Matrículas activas]:[Matrículas anuladas]])</f>
        <v>96</v>
      </c>
    </row>
    <row r="67" spans="1:5" x14ac:dyDescent="0.25">
      <c r="A67" t="s">
        <v>149</v>
      </c>
      <c r="B67" t="s">
        <v>86</v>
      </c>
      <c r="C67">
        <v>83</v>
      </c>
      <c r="D67">
        <v>11</v>
      </c>
      <c r="E67">
        <f>SUM(Tabla8[[#This Row],[Matrículas activas]:[Matrículas anuladas]])</f>
        <v>94</v>
      </c>
    </row>
    <row r="68" spans="1:5" x14ac:dyDescent="0.25">
      <c r="A68" t="s">
        <v>149</v>
      </c>
      <c r="B68" t="s">
        <v>150</v>
      </c>
      <c r="C68">
        <v>71</v>
      </c>
      <c r="D68">
        <v>3</v>
      </c>
      <c r="E68">
        <f>SUM(Tabla8[[#This Row],[Matrículas activas]:[Matrículas anuladas]])</f>
        <v>74</v>
      </c>
    </row>
    <row r="69" spans="1:5" x14ac:dyDescent="0.25">
      <c r="A69" t="s">
        <v>149</v>
      </c>
      <c r="B69" t="s">
        <v>151</v>
      </c>
      <c r="C69">
        <v>3</v>
      </c>
      <c r="E69">
        <f>SUM(Tabla8[[#This Row],[Matrículas activas]:[Matrículas anuladas]])</f>
        <v>3</v>
      </c>
    </row>
    <row r="70" spans="1:5" x14ac:dyDescent="0.25">
      <c r="A70" t="s">
        <v>152</v>
      </c>
      <c r="B70" t="s">
        <v>153</v>
      </c>
      <c r="C70">
        <v>59</v>
      </c>
      <c r="D70">
        <v>8</v>
      </c>
      <c r="E70">
        <f>SUM(Tabla8[[#This Row],[Matrículas activas]:[Matrículas anuladas]])</f>
        <v>67</v>
      </c>
    </row>
    <row r="71" spans="1:5" x14ac:dyDescent="0.25">
      <c r="A71" t="s">
        <v>152</v>
      </c>
      <c r="B71" t="s">
        <v>154</v>
      </c>
      <c r="C71">
        <v>24</v>
      </c>
      <c r="D71">
        <v>2</v>
      </c>
      <c r="E71">
        <f>SUM(Tabla8[[#This Row],[Matrículas activas]:[Matrículas anuladas]])</f>
        <v>26</v>
      </c>
    </row>
    <row r="72" spans="1:5" x14ac:dyDescent="0.25">
      <c r="A72" t="s">
        <v>155</v>
      </c>
      <c r="B72" t="s">
        <v>156</v>
      </c>
      <c r="C72">
        <v>79</v>
      </c>
      <c r="D72">
        <v>21</v>
      </c>
      <c r="E72">
        <f>SUM(Tabla8[[#This Row],[Matrículas activas]:[Matrículas anuladas]])</f>
        <v>100</v>
      </c>
    </row>
    <row r="73" spans="1:5" x14ac:dyDescent="0.25">
      <c r="A73" t="s">
        <v>157</v>
      </c>
      <c r="B73" t="s">
        <v>158</v>
      </c>
      <c r="C73">
        <v>67</v>
      </c>
      <c r="D73">
        <v>12</v>
      </c>
      <c r="E73">
        <f>SUM(Tabla8[[#This Row],[Matrículas activas]:[Matrículas anuladas]])</f>
        <v>79</v>
      </c>
    </row>
    <row r="74" spans="1:5" x14ac:dyDescent="0.25">
      <c r="A74" t="s">
        <v>159</v>
      </c>
      <c r="B74" t="s">
        <v>160</v>
      </c>
      <c r="C74">
        <v>50</v>
      </c>
      <c r="D74">
        <v>13</v>
      </c>
      <c r="E74">
        <f>SUM(Tabla8[[#This Row],[Matrículas activas]:[Matrículas anuladas]])</f>
        <v>63</v>
      </c>
    </row>
    <row r="75" spans="1:5" x14ac:dyDescent="0.25">
      <c r="A75" t="s">
        <v>159</v>
      </c>
      <c r="B75" t="s">
        <v>161</v>
      </c>
      <c r="C75">
        <v>21</v>
      </c>
      <c r="D75">
        <v>5</v>
      </c>
      <c r="E75">
        <f>SUM(Tabla8[[#This Row],[Matrículas activas]:[Matrículas anuladas]])</f>
        <v>26</v>
      </c>
    </row>
    <row r="76" spans="1:5" x14ac:dyDescent="0.25">
      <c r="A76" t="s">
        <v>159</v>
      </c>
      <c r="B76" t="s">
        <v>162</v>
      </c>
      <c r="C76">
        <v>63</v>
      </c>
      <c r="D76">
        <v>6</v>
      </c>
      <c r="E76">
        <f>SUM(Tabla8[[#This Row],[Matrículas activas]:[Matrículas anuladas]])</f>
        <v>69</v>
      </c>
    </row>
    <row r="77" spans="1:5" x14ac:dyDescent="0.25">
      <c r="A77" t="s">
        <v>159</v>
      </c>
      <c r="B77" t="s">
        <v>163</v>
      </c>
      <c r="C77">
        <v>3</v>
      </c>
      <c r="E77">
        <f>SUM(Tabla8[[#This Row],[Matrículas activas]:[Matrículas anuladas]])</f>
        <v>3</v>
      </c>
    </row>
    <row r="78" spans="1:5" x14ac:dyDescent="0.25">
      <c r="A78" t="s">
        <v>159</v>
      </c>
      <c r="B78" t="s">
        <v>164</v>
      </c>
      <c r="C78">
        <v>73</v>
      </c>
      <c r="D78">
        <v>6</v>
      </c>
      <c r="E78">
        <f>SUM(Tabla8[[#This Row],[Matrículas activas]:[Matrículas anuladas]])</f>
        <v>79</v>
      </c>
    </row>
    <row r="79" spans="1:5" x14ac:dyDescent="0.25">
      <c r="A79" t="s">
        <v>159</v>
      </c>
      <c r="B79" t="s">
        <v>165</v>
      </c>
      <c r="C79">
        <v>74</v>
      </c>
      <c r="D79">
        <v>4</v>
      </c>
      <c r="E79">
        <f>SUM(Tabla8[[#This Row],[Matrículas activas]:[Matrículas anuladas]])</f>
        <v>78</v>
      </c>
    </row>
    <row r="80" spans="1:5" x14ac:dyDescent="0.25">
      <c r="A80" t="s">
        <v>159</v>
      </c>
      <c r="B80" t="s">
        <v>166</v>
      </c>
      <c r="C80">
        <v>51</v>
      </c>
      <c r="D80">
        <v>6</v>
      </c>
      <c r="E80">
        <f>SUM(Tabla8[[#This Row],[Matrículas activas]:[Matrículas anuladas]])</f>
        <v>57</v>
      </c>
    </row>
    <row r="81" spans="1:5" x14ac:dyDescent="0.25">
      <c r="A81" t="s">
        <v>159</v>
      </c>
      <c r="B81" t="s">
        <v>167</v>
      </c>
      <c r="C81">
        <v>2</v>
      </c>
      <c r="E81">
        <f>SUM(Tabla8[[#This Row],[Matrículas activas]:[Matrículas anuladas]])</f>
        <v>2</v>
      </c>
    </row>
    <row r="82" spans="1:5" x14ac:dyDescent="0.25">
      <c r="A82" t="s">
        <v>159</v>
      </c>
      <c r="B82" t="s">
        <v>168</v>
      </c>
      <c r="C82">
        <v>65</v>
      </c>
      <c r="D82">
        <v>11</v>
      </c>
      <c r="E82">
        <f>SUM(Tabla8[[#This Row],[Matrículas activas]:[Matrículas anuladas]])</f>
        <v>76</v>
      </c>
    </row>
    <row r="83" spans="1:5" x14ac:dyDescent="0.25">
      <c r="A83" t="s">
        <v>159</v>
      </c>
      <c r="B83" t="s">
        <v>169</v>
      </c>
      <c r="C83">
        <v>19</v>
      </c>
      <c r="D83">
        <v>3</v>
      </c>
      <c r="E83">
        <f>SUM(Tabla8[[#This Row],[Matrículas activas]:[Matrículas anuladas]])</f>
        <v>22</v>
      </c>
    </row>
    <row r="84" spans="1:5" x14ac:dyDescent="0.25">
      <c r="A84" t="s">
        <v>159</v>
      </c>
      <c r="B84" t="s">
        <v>133</v>
      </c>
      <c r="C84">
        <v>121</v>
      </c>
      <c r="D84">
        <v>5</v>
      </c>
      <c r="E84">
        <f>SUM(Tabla8[[#This Row],[Matrículas activas]:[Matrículas anuladas]])</f>
        <v>126</v>
      </c>
    </row>
    <row r="85" spans="1:5" x14ac:dyDescent="0.25">
      <c r="A85" t="s">
        <v>159</v>
      </c>
      <c r="B85" t="s">
        <v>170</v>
      </c>
      <c r="C85">
        <v>12</v>
      </c>
      <c r="D85">
        <v>1</v>
      </c>
      <c r="E85">
        <f>SUM(Tabla8[[#This Row],[Matrículas activas]:[Matrículas anuladas]])</f>
        <v>13</v>
      </c>
    </row>
    <row r="86" spans="1:5" x14ac:dyDescent="0.25">
      <c r="A86" t="s">
        <v>159</v>
      </c>
      <c r="B86" t="s">
        <v>171</v>
      </c>
      <c r="C86">
        <v>7</v>
      </c>
      <c r="D86">
        <v>1</v>
      </c>
      <c r="E86">
        <f>SUM(Tabla8[[#This Row],[Matrículas activas]:[Matrículas anuladas]])</f>
        <v>8</v>
      </c>
    </row>
    <row r="87" spans="1:5" x14ac:dyDescent="0.25">
      <c r="A87" t="s">
        <v>159</v>
      </c>
      <c r="B87" t="s">
        <v>172</v>
      </c>
      <c r="C87">
        <v>13</v>
      </c>
      <c r="E87">
        <f>SUM(Tabla8[[#This Row],[Matrículas activas]:[Matrículas anuladas]])</f>
        <v>13</v>
      </c>
    </row>
    <row r="88" spans="1:5" x14ac:dyDescent="0.25">
      <c r="A88" t="s">
        <v>173</v>
      </c>
      <c r="B88" t="s">
        <v>93</v>
      </c>
      <c r="C88">
        <v>82</v>
      </c>
      <c r="D88">
        <v>7</v>
      </c>
      <c r="E88">
        <f>SUM(Tabla8[[#This Row],[Matrículas activas]:[Matrículas anuladas]])</f>
        <v>89</v>
      </c>
    </row>
    <row r="89" spans="1:5" x14ac:dyDescent="0.25">
      <c r="A89" t="s">
        <v>173</v>
      </c>
      <c r="B89" t="s">
        <v>95</v>
      </c>
      <c r="C89">
        <v>78</v>
      </c>
      <c r="D89">
        <v>12</v>
      </c>
      <c r="E89">
        <f>SUM(Tabla8[[#This Row],[Matrículas activas]:[Matrículas anuladas]])</f>
        <v>90</v>
      </c>
    </row>
    <row r="90" spans="1:5" x14ac:dyDescent="0.25">
      <c r="A90" t="s">
        <v>174</v>
      </c>
      <c r="B90" t="s">
        <v>112</v>
      </c>
      <c r="C90">
        <v>53</v>
      </c>
      <c r="D90">
        <v>13</v>
      </c>
      <c r="E90">
        <f>SUM(Tabla8[[#This Row],[Matrículas activas]:[Matrículas anuladas]])</f>
        <v>66</v>
      </c>
    </row>
    <row r="91" spans="1:5" x14ac:dyDescent="0.25">
      <c r="A91" t="s">
        <v>174</v>
      </c>
      <c r="B91" t="s">
        <v>113</v>
      </c>
      <c r="C91">
        <v>1</v>
      </c>
      <c r="E91">
        <f>SUM(Tabla8[[#This Row],[Matrículas activas]:[Matrículas anuladas]])</f>
        <v>1</v>
      </c>
    </row>
    <row r="92" spans="1:5" x14ac:dyDescent="0.25">
      <c r="A92" t="s">
        <v>175</v>
      </c>
      <c r="B92" t="s">
        <v>112</v>
      </c>
      <c r="C92">
        <v>84</v>
      </c>
      <c r="D92">
        <v>27</v>
      </c>
      <c r="E92">
        <f>SUM(Tabla8[[#This Row],[Matrículas activas]:[Matrículas anuladas]])</f>
        <v>111</v>
      </c>
    </row>
    <row r="93" spans="1:5" x14ac:dyDescent="0.25">
      <c r="A93" t="s">
        <v>49</v>
      </c>
      <c r="C93">
        <f>SUBTOTAL(109,C12:C92)</f>
        <v>4011</v>
      </c>
      <c r="D93">
        <f>SUBTOTAL(109,D12:D92)</f>
        <v>507</v>
      </c>
      <c r="E93">
        <f>SUM(Tabla8[[#This Row],[Matrículas activas]:[Matrículas anuladas]])</f>
        <v>4518</v>
      </c>
    </row>
  </sheetData>
  <mergeCells count="1">
    <mergeCell ref="C1:E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19981-5F3E-49B4-A4E3-9245238ADC19}">
  <dimension ref="A1:L58"/>
  <sheetViews>
    <sheetView workbookViewId="0">
      <selection activeCell="A2" sqref="A2"/>
    </sheetView>
  </sheetViews>
  <sheetFormatPr baseColWidth="10" defaultRowHeight="15.75" x14ac:dyDescent="0.25"/>
  <cols>
    <col min="1" max="1" width="19.25" bestFit="1" customWidth="1"/>
    <col min="2" max="2" width="23.5" customWidth="1"/>
    <col min="5" max="5" width="16.5" customWidth="1"/>
    <col min="6" max="6" width="22.375" customWidth="1"/>
  </cols>
  <sheetData>
    <row r="1" spans="1:12" s="2" customFormat="1" ht="52.5" customHeight="1" thickBot="1" x14ac:dyDescent="0.3">
      <c r="A1" s="1"/>
      <c r="B1" s="1"/>
      <c r="C1" s="1"/>
      <c r="D1" s="1"/>
      <c r="E1" s="1"/>
      <c r="F1" s="11" t="s">
        <v>74</v>
      </c>
      <c r="G1" s="11"/>
      <c r="H1" s="11"/>
    </row>
    <row r="2" spans="1:12" s="3" customFormat="1" ht="12" x14ac:dyDescent="0.25">
      <c r="E2" s="4"/>
    </row>
    <row r="3" spans="1:12" s="5" customFormat="1" ht="15" customHeight="1" x14ac:dyDescent="0.25">
      <c r="A3" s="5" t="s">
        <v>212</v>
      </c>
      <c r="E3" s="6"/>
    </row>
    <row r="4" spans="1:12" s="5" customFormat="1" ht="15" customHeight="1" x14ac:dyDescent="0.25">
      <c r="A4" s="5" t="s">
        <v>76</v>
      </c>
      <c r="E4" s="6"/>
    </row>
    <row r="5" spans="1:12" s="5" customFormat="1" ht="15" customHeight="1" x14ac:dyDescent="0.25">
      <c r="A5" s="5" t="s">
        <v>75</v>
      </c>
      <c r="E5" s="6"/>
    </row>
    <row r="6" spans="1:12" s="5" customFormat="1" ht="15" customHeight="1" x14ac:dyDescent="0.25">
      <c r="A6" s="7" t="s">
        <v>211</v>
      </c>
      <c r="E6" s="6"/>
    </row>
    <row r="7" spans="1:12" s="5" customFormat="1" ht="15" customHeight="1" x14ac:dyDescent="0.25">
      <c r="A7" s="8" t="s">
        <v>77</v>
      </c>
      <c r="E7" s="6"/>
      <c r="L7" s="9"/>
    </row>
    <row r="11" spans="1:12" x14ac:dyDescent="0.25">
      <c r="A11" t="s">
        <v>47</v>
      </c>
      <c r="B11" t="s">
        <v>213</v>
      </c>
      <c r="E11" t="s">
        <v>78</v>
      </c>
      <c r="F11" t="s">
        <v>213</v>
      </c>
    </row>
    <row r="12" spans="1:12" x14ac:dyDescent="0.25">
      <c r="A12" t="s">
        <v>0</v>
      </c>
      <c r="B12">
        <v>663</v>
      </c>
      <c r="E12" t="s">
        <v>50</v>
      </c>
      <c r="F12">
        <v>2</v>
      </c>
    </row>
    <row r="13" spans="1:12" x14ac:dyDescent="0.25">
      <c r="A13" t="s">
        <v>1</v>
      </c>
      <c r="B13">
        <v>1</v>
      </c>
      <c r="E13" t="s">
        <v>51</v>
      </c>
      <c r="F13">
        <v>1</v>
      </c>
    </row>
    <row r="14" spans="1:12" x14ac:dyDescent="0.25">
      <c r="A14" t="s">
        <v>2</v>
      </c>
      <c r="B14">
        <v>8</v>
      </c>
      <c r="E14" t="s">
        <v>52</v>
      </c>
      <c r="F14">
        <v>5</v>
      </c>
    </row>
    <row r="15" spans="1:12" x14ac:dyDescent="0.25">
      <c r="A15" t="s">
        <v>3</v>
      </c>
      <c r="B15">
        <v>1</v>
      </c>
      <c r="E15" t="s">
        <v>53</v>
      </c>
      <c r="F15">
        <v>1</v>
      </c>
    </row>
    <row r="16" spans="1:12" x14ac:dyDescent="0.25">
      <c r="A16" t="s">
        <v>4</v>
      </c>
      <c r="B16">
        <v>27</v>
      </c>
      <c r="E16" t="s">
        <v>54</v>
      </c>
      <c r="F16">
        <v>1</v>
      </c>
    </row>
    <row r="17" spans="1:6" x14ac:dyDescent="0.25">
      <c r="A17" t="s">
        <v>5</v>
      </c>
      <c r="B17">
        <v>1</v>
      </c>
      <c r="E17" t="s">
        <v>55</v>
      </c>
      <c r="F17">
        <v>3</v>
      </c>
    </row>
    <row r="18" spans="1:6" x14ac:dyDescent="0.25">
      <c r="A18" t="s">
        <v>6</v>
      </c>
      <c r="B18">
        <v>4</v>
      </c>
      <c r="E18" t="s">
        <v>56</v>
      </c>
      <c r="F18">
        <v>4</v>
      </c>
    </row>
    <row r="19" spans="1:6" x14ac:dyDescent="0.25">
      <c r="A19" t="s">
        <v>7</v>
      </c>
      <c r="B19">
        <v>4</v>
      </c>
      <c r="E19" t="s">
        <v>57</v>
      </c>
      <c r="F19">
        <v>4</v>
      </c>
    </row>
    <row r="20" spans="1:6" x14ac:dyDescent="0.25">
      <c r="A20" t="s">
        <v>8</v>
      </c>
      <c r="B20">
        <v>10</v>
      </c>
      <c r="E20" t="s">
        <v>58</v>
      </c>
      <c r="F20">
        <v>3918</v>
      </c>
    </row>
    <row r="21" spans="1:6" x14ac:dyDescent="0.25">
      <c r="A21" t="s">
        <v>9</v>
      </c>
      <c r="B21">
        <v>8</v>
      </c>
      <c r="E21" t="s">
        <v>59</v>
      </c>
      <c r="F21">
        <v>1</v>
      </c>
    </row>
    <row r="22" spans="1:6" x14ac:dyDescent="0.25">
      <c r="A22" t="s">
        <v>10</v>
      </c>
      <c r="B22">
        <v>6</v>
      </c>
      <c r="E22" t="s">
        <v>60</v>
      </c>
      <c r="F22">
        <v>1</v>
      </c>
    </row>
    <row r="23" spans="1:6" x14ac:dyDescent="0.25">
      <c r="A23" t="s">
        <v>11</v>
      </c>
      <c r="B23">
        <v>30</v>
      </c>
      <c r="E23" t="s">
        <v>61</v>
      </c>
      <c r="F23">
        <v>1</v>
      </c>
    </row>
    <row r="24" spans="1:6" x14ac:dyDescent="0.25">
      <c r="A24" t="s">
        <v>12</v>
      </c>
      <c r="B24">
        <v>8</v>
      </c>
      <c r="E24" t="s">
        <v>62</v>
      </c>
      <c r="F24">
        <v>1</v>
      </c>
    </row>
    <row r="25" spans="1:6" x14ac:dyDescent="0.25">
      <c r="A25" t="s">
        <v>13</v>
      </c>
      <c r="B25">
        <v>3</v>
      </c>
      <c r="E25" t="s">
        <v>63</v>
      </c>
      <c r="F25">
        <v>1</v>
      </c>
    </row>
    <row r="26" spans="1:6" x14ac:dyDescent="0.25">
      <c r="A26" t="s">
        <v>14</v>
      </c>
      <c r="B26">
        <v>3</v>
      </c>
      <c r="E26" t="s">
        <v>64</v>
      </c>
      <c r="F26">
        <v>44</v>
      </c>
    </row>
    <row r="27" spans="1:6" x14ac:dyDescent="0.25">
      <c r="A27" t="s">
        <v>15</v>
      </c>
      <c r="B27">
        <v>1</v>
      </c>
      <c r="E27" t="s">
        <v>65</v>
      </c>
      <c r="F27">
        <v>6</v>
      </c>
    </row>
    <row r="28" spans="1:6" x14ac:dyDescent="0.25">
      <c r="A28" t="s">
        <v>16</v>
      </c>
      <c r="B28">
        <v>51</v>
      </c>
      <c r="E28" t="s">
        <v>66</v>
      </c>
      <c r="F28">
        <v>5</v>
      </c>
    </row>
    <row r="29" spans="1:6" x14ac:dyDescent="0.25">
      <c r="A29" t="s">
        <v>17</v>
      </c>
      <c r="B29">
        <v>2</v>
      </c>
      <c r="E29" t="s">
        <v>67</v>
      </c>
      <c r="F29">
        <v>3</v>
      </c>
    </row>
    <row r="30" spans="1:6" x14ac:dyDescent="0.25">
      <c r="A30" t="s">
        <v>18</v>
      </c>
      <c r="B30">
        <v>2</v>
      </c>
      <c r="E30" t="s">
        <v>68</v>
      </c>
      <c r="F30">
        <v>1</v>
      </c>
    </row>
    <row r="31" spans="1:6" x14ac:dyDescent="0.25">
      <c r="A31" t="s">
        <v>19</v>
      </c>
      <c r="B31">
        <v>4</v>
      </c>
      <c r="E31" t="s">
        <v>69</v>
      </c>
      <c r="F31">
        <v>1</v>
      </c>
    </row>
    <row r="32" spans="1:6" x14ac:dyDescent="0.25">
      <c r="A32" t="s">
        <v>20</v>
      </c>
      <c r="B32">
        <v>5</v>
      </c>
      <c r="E32" t="s">
        <v>70</v>
      </c>
      <c r="F32">
        <v>1</v>
      </c>
    </row>
    <row r="33" spans="1:6" x14ac:dyDescent="0.25">
      <c r="A33" t="s">
        <v>21</v>
      </c>
      <c r="B33">
        <v>1</v>
      </c>
      <c r="E33" t="s">
        <v>71</v>
      </c>
      <c r="F33">
        <v>2</v>
      </c>
    </row>
    <row r="34" spans="1:6" x14ac:dyDescent="0.25">
      <c r="A34" t="s">
        <v>22</v>
      </c>
      <c r="B34">
        <v>1</v>
      </c>
      <c r="E34" t="s">
        <v>72</v>
      </c>
      <c r="F34">
        <v>1</v>
      </c>
    </row>
    <row r="35" spans="1:6" x14ac:dyDescent="0.25">
      <c r="A35" t="s">
        <v>23</v>
      </c>
      <c r="B35">
        <v>17</v>
      </c>
      <c r="E35" t="s">
        <v>73</v>
      </c>
      <c r="F35">
        <v>3</v>
      </c>
    </row>
    <row r="36" spans="1:6" x14ac:dyDescent="0.25">
      <c r="A36" t="s">
        <v>24</v>
      </c>
      <c r="B36">
        <v>16</v>
      </c>
      <c r="E36" t="s">
        <v>49</v>
      </c>
      <c r="F36">
        <f>SUBTOTAL(109,F12:F35)</f>
        <v>4011</v>
      </c>
    </row>
    <row r="37" spans="1:6" x14ac:dyDescent="0.25">
      <c r="A37" t="s">
        <v>25</v>
      </c>
      <c r="B37">
        <v>144</v>
      </c>
    </row>
    <row r="38" spans="1:6" x14ac:dyDescent="0.25">
      <c r="A38" t="s">
        <v>26</v>
      </c>
      <c r="B38">
        <v>36</v>
      </c>
    </row>
    <row r="39" spans="1:6" x14ac:dyDescent="0.25">
      <c r="A39" t="s">
        <v>27</v>
      </c>
      <c r="B39">
        <v>2</v>
      </c>
    </row>
    <row r="40" spans="1:6" x14ac:dyDescent="0.25">
      <c r="A40" t="s">
        <v>28</v>
      </c>
      <c r="B40">
        <v>1</v>
      </c>
    </row>
    <row r="41" spans="1:6" x14ac:dyDescent="0.25">
      <c r="A41" t="s">
        <v>29</v>
      </c>
      <c r="B41">
        <v>16</v>
      </c>
    </row>
    <row r="42" spans="1:6" x14ac:dyDescent="0.25">
      <c r="A42" t="s">
        <v>30</v>
      </c>
      <c r="B42">
        <v>5</v>
      </c>
    </row>
    <row r="43" spans="1:6" x14ac:dyDescent="0.25">
      <c r="A43" t="s">
        <v>31</v>
      </c>
      <c r="B43">
        <v>42</v>
      </c>
    </row>
    <row r="44" spans="1:6" x14ac:dyDescent="0.25">
      <c r="A44" t="s">
        <v>32</v>
      </c>
      <c r="B44">
        <v>600</v>
      </c>
    </row>
    <row r="45" spans="1:6" x14ac:dyDescent="0.25">
      <c r="A45" t="s">
        <v>33</v>
      </c>
      <c r="B45">
        <v>1</v>
      </c>
    </row>
    <row r="46" spans="1:6" x14ac:dyDescent="0.25">
      <c r="A46" t="s">
        <v>34</v>
      </c>
      <c r="B46">
        <v>2248</v>
      </c>
    </row>
    <row r="47" spans="1:6" x14ac:dyDescent="0.25">
      <c r="A47" t="s">
        <v>35</v>
      </c>
      <c r="B47">
        <v>2</v>
      </c>
    </row>
    <row r="48" spans="1:6" x14ac:dyDescent="0.25">
      <c r="A48" t="s">
        <v>36</v>
      </c>
      <c r="B48">
        <v>9</v>
      </c>
    </row>
    <row r="49" spans="1:2" x14ac:dyDescent="0.25">
      <c r="A49" t="s">
        <v>37</v>
      </c>
      <c r="B49">
        <v>2</v>
      </c>
    </row>
    <row r="50" spans="1:2" x14ac:dyDescent="0.25">
      <c r="A50" t="s">
        <v>38</v>
      </c>
      <c r="B50">
        <v>4</v>
      </c>
    </row>
    <row r="51" spans="1:2" x14ac:dyDescent="0.25">
      <c r="A51" t="s">
        <v>39</v>
      </c>
      <c r="B51">
        <v>1</v>
      </c>
    </row>
    <row r="52" spans="1:2" x14ac:dyDescent="0.25">
      <c r="A52" t="s">
        <v>40</v>
      </c>
      <c r="B52">
        <v>1</v>
      </c>
    </row>
    <row r="53" spans="1:2" x14ac:dyDescent="0.25">
      <c r="A53" t="s">
        <v>41</v>
      </c>
      <c r="B53">
        <v>5</v>
      </c>
    </row>
    <row r="54" spans="1:2" x14ac:dyDescent="0.25">
      <c r="A54" t="s">
        <v>42</v>
      </c>
      <c r="B54">
        <v>4</v>
      </c>
    </row>
    <row r="55" spans="1:2" x14ac:dyDescent="0.25">
      <c r="A55" t="s">
        <v>43</v>
      </c>
      <c r="B55">
        <v>4</v>
      </c>
    </row>
    <row r="56" spans="1:2" x14ac:dyDescent="0.25">
      <c r="A56" t="s">
        <v>44</v>
      </c>
      <c r="B56">
        <v>5</v>
      </c>
    </row>
    <row r="57" spans="1:2" x14ac:dyDescent="0.25">
      <c r="A57" t="s">
        <v>45</v>
      </c>
      <c r="B57">
        <v>2</v>
      </c>
    </row>
    <row r="58" spans="1:2" x14ac:dyDescent="0.25">
      <c r="A58" t="s">
        <v>49</v>
      </c>
      <c r="B58">
        <f>SUBTOTAL(109,B12:B57)</f>
        <v>4011</v>
      </c>
    </row>
  </sheetData>
  <mergeCells count="1">
    <mergeCell ref="F1:H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2A42-58FE-46CE-BCD8-A3D3C0A077C3}">
  <dimension ref="A1:I37"/>
  <sheetViews>
    <sheetView workbookViewId="0">
      <selection activeCell="D6" sqref="D6"/>
    </sheetView>
  </sheetViews>
  <sheetFormatPr baseColWidth="10" defaultRowHeight="15.75" x14ac:dyDescent="0.25"/>
  <cols>
    <col min="1" max="1" width="68.375" customWidth="1"/>
    <col min="2" max="2" width="14.375" customWidth="1"/>
    <col min="5" max="5" width="61.875" customWidth="1"/>
    <col min="6" max="6" width="18.125" customWidth="1"/>
    <col min="7" max="7" width="19.875" customWidth="1"/>
  </cols>
  <sheetData>
    <row r="1" spans="1:9" s="2" customFormat="1" ht="52.5" customHeight="1" thickBot="1" x14ac:dyDescent="0.3">
      <c r="A1" s="1"/>
      <c r="B1" s="1"/>
      <c r="C1" s="11"/>
      <c r="D1" s="11"/>
      <c r="E1" s="1"/>
      <c r="F1" s="1"/>
      <c r="G1" s="11" t="s">
        <v>74</v>
      </c>
      <c r="H1" s="11"/>
      <c r="I1" s="11"/>
    </row>
    <row r="2" spans="1:9" s="3" customFormat="1" ht="12" x14ac:dyDescent="0.25"/>
    <row r="3" spans="1:9" s="5" customFormat="1" ht="15" customHeight="1" x14ac:dyDescent="0.25">
      <c r="A3" s="5" t="s">
        <v>212</v>
      </c>
    </row>
    <row r="4" spans="1:9" s="5" customFormat="1" ht="15" customHeight="1" x14ac:dyDescent="0.25">
      <c r="A4" s="5" t="s">
        <v>180</v>
      </c>
    </row>
    <row r="5" spans="1:9" s="5" customFormat="1" ht="15" customHeight="1" x14ac:dyDescent="0.25">
      <c r="A5" s="5" t="s">
        <v>75</v>
      </c>
    </row>
    <row r="6" spans="1:9" s="5" customFormat="1" ht="15" customHeight="1" x14ac:dyDescent="0.25">
      <c r="A6" s="7" t="s">
        <v>211</v>
      </c>
    </row>
    <row r="7" spans="1:9" s="5" customFormat="1" ht="15" customHeight="1" x14ac:dyDescent="0.25">
      <c r="A7" s="8" t="s">
        <v>77</v>
      </c>
      <c r="I7" s="9"/>
    </row>
    <row r="10" spans="1:9" x14ac:dyDescent="0.25">
      <c r="A10" t="s">
        <v>185</v>
      </c>
      <c r="B10" t="s">
        <v>48</v>
      </c>
      <c r="E10" t="s">
        <v>186</v>
      </c>
      <c r="F10" t="s">
        <v>187</v>
      </c>
      <c r="G10" t="s">
        <v>188</v>
      </c>
      <c r="H10" t="s">
        <v>49</v>
      </c>
    </row>
    <row r="11" spans="1:9" x14ac:dyDescent="0.25">
      <c r="A11" t="s">
        <v>181</v>
      </c>
      <c r="B11">
        <v>4</v>
      </c>
      <c r="E11" t="s">
        <v>181</v>
      </c>
      <c r="F11">
        <v>4</v>
      </c>
      <c r="H11">
        <f>SUM(Tabla5[[#This Row],[Matrículas activas]:[Matrículas anuladas]])</f>
        <v>4</v>
      </c>
    </row>
    <row r="12" spans="1:9" x14ac:dyDescent="0.25">
      <c r="A12" t="s">
        <v>182</v>
      </c>
      <c r="B12">
        <v>25</v>
      </c>
      <c r="E12" t="s">
        <v>182</v>
      </c>
      <c r="F12">
        <v>25</v>
      </c>
      <c r="G12">
        <v>2</v>
      </c>
      <c r="H12">
        <f>SUM(Tabla5[[#This Row],[Matrículas activas]:[Matrículas anuladas]])</f>
        <v>27</v>
      </c>
    </row>
    <row r="13" spans="1:9" x14ac:dyDescent="0.25">
      <c r="A13" t="s">
        <v>183</v>
      </c>
      <c r="B13">
        <v>3868</v>
      </c>
      <c r="E13" t="s">
        <v>183</v>
      </c>
      <c r="F13">
        <v>3868</v>
      </c>
      <c r="G13">
        <v>502</v>
      </c>
      <c r="H13">
        <f>SUM(Tabla5[[#This Row],[Matrículas activas]:[Matrículas anuladas]])</f>
        <v>4370</v>
      </c>
    </row>
    <row r="14" spans="1:9" x14ac:dyDescent="0.25">
      <c r="A14" t="s">
        <v>184</v>
      </c>
      <c r="B14">
        <v>114</v>
      </c>
      <c r="E14" t="s">
        <v>184</v>
      </c>
      <c r="F14">
        <v>114</v>
      </c>
      <c r="G14">
        <v>3</v>
      </c>
      <c r="H14">
        <f>SUM(Tabla5[[#This Row],[Matrículas activas]:[Matrículas anuladas]])</f>
        <v>117</v>
      </c>
    </row>
    <row r="15" spans="1:9" x14ac:dyDescent="0.25">
      <c r="A15" t="s">
        <v>49</v>
      </c>
      <c r="B15">
        <v>4011</v>
      </c>
      <c r="E15" t="s">
        <v>49</v>
      </c>
      <c r="F15">
        <f>SUBTOTAL(109,F11:F14)</f>
        <v>4011</v>
      </c>
      <c r="G15">
        <f>SUBTOTAL(109,G11:G14)</f>
        <v>507</v>
      </c>
      <c r="H15">
        <f>SUM(Tabla5[[#This Row],[Matrículas activas]:[Matrículas anuladas]])</f>
        <v>4518</v>
      </c>
    </row>
    <row r="19" spans="1:8" x14ac:dyDescent="0.25">
      <c r="A19" t="s">
        <v>205</v>
      </c>
      <c r="B19" t="s">
        <v>48</v>
      </c>
      <c r="E19" t="s">
        <v>206</v>
      </c>
      <c r="F19" t="s">
        <v>187</v>
      </c>
      <c r="G19" t="s">
        <v>188</v>
      </c>
      <c r="H19" t="s">
        <v>49</v>
      </c>
    </row>
    <row r="20" spans="1:8" x14ac:dyDescent="0.25">
      <c r="A20" t="s">
        <v>189</v>
      </c>
      <c r="B20">
        <v>112</v>
      </c>
      <c r="E20" t="s">
        <v>189</v>
      </c>
      <c r="F20">
        <v>112</v>
      </c>
      <c r="G20">
        <v>3</v>
      </c>
      <c r="H20">
        <f>SUM(Tabla7[[#This Row],[Matrículas activas]:[Matrículas anuladas]])</f>
        <v>115</v>
      </c>
    </row>
    <row r="21" spans="1:8" x14ac:dyDescent="0.25">
      <c r="A21" t="s">
        <v>190</v>
      </c>
      <c r="B21">
        <v>4</v>
      </c>
      <c r="E21" t="s">
        <v>190</v>
      </c>
      <c r="F21">
        <v>4</v>
      </c>
      <c r="H21">
        <f>SUM(Tabla7[[#This Row],[Matrículas activas]:[Matrículas anuladas]])</f>
        <v>4</v>
      </c>
    </row>
    <row r="22" spans="1:8" x14ac:dyDescent="0.25">
      <c r="A22" t="s">
        <v>191</v>
      </c>
      <c r="B22">
        <v>89</v>
      </c>
      <c r="E22" t="s">
        <v>191</v>
      </c>
      <c r="F22">
        <v>89</v>
      </c>
      <c r="G22">
        <v>14</v>
      </c>
      <c r="H22">
        <f>SUM(Tabla7[[#This Row],[Matrículas activas]:[Matrículas anuladas]])</f>
        <v>103</v>
      </c>
    </row>
    <row r="23" spans="1:8" x14ac:dyDescent="0.25">
      <c r="A23" t="s">
        <v>192</v>
      </c>
      <c r="B23">
        <v>13</v>
      </c>
      <c r="E23" t="s">
        <v>192</v>
      </c>
      <c r="F23">
        <v>13</v>
      </c>
      <c r="H23">
        <f>SUM(Tabla7[[#This Row],[Matrículas activas]:[Matrículas anuladas]])</f>
        <v>13</v>
      </c>
    </row>
    <row r="24" spans="1:8" x14ac:dyDescent="0.25">
      <c r="A24" t="s">
        <v>193</v>
      </c>
      <c r="B24">
        <v>4</v>
      </c>
      <c r="E24" t="s">
        <v>193</v>
      </c>
      <c r="F24">
        <v>4</v>
      </c>
      <c r="G24">
        <v>1</v>
      </c>
      <c r="H24">
        <f>SUM(Tabla7[[#This Row],[Matrículas activas]:[Matrículas anuladas]])</f>
        <v>5</v>
      </c>
    </row>
    <row r="25" spans="1:8" x14ac:dyDescent="0.25">
      <c r="A25" t="s">
        <v>194</v>
      </c>
      <c r="B25">
        <v>2</v>
      </c>
      <c r="E25" t="s">
        <v>194</v>
      </c>
      <c r="F25">
        <v>2</v>
      </c>
      <c r="H25">
        <f>SUM(Tabla7[[#This Row],[Matrículas activas]:[Matrículas anuladas]])</f>
        <v>2</v>
      </c>
    </row>
    <row r="26" spans="1:8" x14ac:dyDescent="0.25">
      <c r="A26" t="s">
        <v>195</v>
      </c>
      <c r="B26">
        <v>87</v>
      </c>
      <c r="E26" t="s">
        <v>195</v>
      </c>
      <c r="F26">
        <v>87</v>
      </c>
      <c r="G26">
        <v>1</v>
      </c>
      <c r="H26">
        <f>SUM(Tabla7[[#This Row],[Matrículas activas]:[Matrículas anuladas]])</f>
        <v>88</v>
      </c>
    </row>
    <row r="27" spans="1:8" x14ac:dyDescent="0.25">
      <c r="A27" t="s">
        <v>196</v>
      </c>
      <c r="B27">
        <v>4</v>
      </c>
      <c r="E27" t="s">
        <v>196</v>
      </c>
      <c r="F27">
        <v>4</v>
      </c>
      <c r="H27">
        <f>SUM(Tabla7[[#This Row],[Matrículas activas]:[Matrículas anuladas]])</f>
        <v>4</v>
      </c>
    </row>
    <row r="28" spans="1:8" x14ac:dyDescent="0.25">
      <c r="A28" t="s">
        <v>197</v>
      </c>
      <c r="B28">
        <v>3</v>
      </c>
      <c r="E28" t="s">
        <v>197</v>
      </c>
      <c r="F28">
        <v>3</v>
      </c>
      <c r="H28">
        <f>SUM(Tabla7[[#This Row],[Matrículas activas]:[Matrículas anuladas]])</f>
        <v>3</v>
      </c>
    </row>
    <row r="29" spans="1:8" x14ac:dyDescent="0.25">
      <c r="A29" t="s">
        <v>198</v>
      </c>
      <c r="B29">
        <v>12</v>
      </c>
      <c r="E29" t="s">
        <v>198</v>
      </c>
      <c r="F29">
        <v>12</v>
      </c>
      <c r="H29">
        <f>SUM(Tabla7[[#This Row],[Matrículas activas]:[Matrículas anuladas]])</f>
        <v>12</v>
      </c>
    </row>
    <row r="30" spans="1:8" x14ac:dyDescent="0.25">
      <c r="A30" t="s">
        <v>199</v>
      </c>
      <c r="B30">
        <v>3</v>
      </c>
      <c r="E30" t="s">
        <v>199</v>
      </c>
      <c r="F30">
        <v>3</v>
      </c>
      <c r="H30">
        <f>SUM(Tabla7[[#This Row],[Matrículas activas]:[Matrículas anuladas]])</f>
        <v>3</v>
      </c>
    </row>
    <row r="31" spans="1:8" x14ac:dyDescent="0.25">
      <c r="A31" t="s">
        <v>200</v>
      </c>
      <c r="B31">
        <v>9</v>
      </c>
      <c r="E31" t="s">
        <v>200</v>
      </c>
      <c r="F31">
        <v>9</v>
      </c>
      <c r="H31">
        <f>SUM(Tabla7[[#This Row],[Matrículas activas]:[Matrículas anuladas]])</f>
        <v>9</v>
      </c>
    </row>
    <row r="32" spans="1:8" x14ac:dyDescent="0.25">
      <c r="A32" t="s">
        <v>201</v>
      </c>
      <c r="B32">
        <v>3059</v>
      </c>
      <c r="E32" t="s">
        <v>201</v>
      </c>
      <c r="F32">
        <v>3059</v>
      </c>
      <c r="G32">
        <v>424</v>
      </c>
      <c r="H32">
        <f>SUM(Tabla7[[#This Row],[Matrículas activas]:[Matrículas anuladas]])</f>
        <v>3483</v>
      </c>
    </row>
    <row r="33" spans="1:8" x14ac:dyDescent="0.25">
      <c r="A33" t="s">
        <v>202</v>
      </c>
      <c r="B33">
        <v>582</v>
      </c>
      <c r="E33" t="s">
        <v>202</v>
      </c>
      <c r="F33">
        <v>582</v>
      </c>
      <c r="G33">
        <v>62</v>
      </c>
      <c r="H33">
        <f>SUM(Tabla7[[#This Row],[Matrículas activas]:[Matrículas anuladas]])</f>
        <v>644</v>
      </c>
    </row>
    <row r="34" spans="1:8" x14ac:dyDescent="0.25">
      <c r="A34" t="s">
        <v>203</v>
      </c>
      <c r="B34">
        <v>25</v>
      </c>
      <c r="E34" t="s">
        <v>203</v>
      </c>
      <c r="F34">
        <v>25</v>
      </c>
      <c r="G34">
        <v>2</v>
      </c>
      <c r="H34">
        <f>SUM(Tabla7[[#This Row],[Matrículas activas]:[Matrículas anuladas]])</f>
        <v>27</v>
      </c>
    </row>
    <row r="35" spans="1:8" x14ac:dyDescent="0.25">
      <c r="A35" t="s">
        <v>204</v>
      </c>
      <c r="B35">
        <v>1</v>
      </c>
      <c r="E35" t="s">
        <v>204</v>
      </c>
      <c r="F35">
        <v>1</v>
      </c>
      <c r="H35">
        <f>SUM(Tabla7[[#This Row],[Matrículas activas]:[Matrículas anuladas]])</f>
        <v>1</v>
      </c>
    </row>
    <row r="36" spans="1:8" x14ac:dyDescent="0.25">
      <c r="A36" t="s">
        <v>184</v>
      </c>
      <c r="B36">
        <v>2</v>
      </c>
      <c r="E36" t="s">
        <v>184</v>
      </c>
      <c r="F36">
        <v>2</v>
      </c>
      <c r="H36">
        <f>SUM(Tabla7[[#This Row],[Matrículas activas]:[Matrículas anuladas]])</f>
        <v>2</v>
      </c>
    </row>
    <row r="37" spans="1:8" x14ac:dyDescent="0.25">
      <c r="A37" t="s">
        <v>49</v>
      </c>
      <c r="B37">
        <f>SUBTOTAL(109,B20:B36)</f>
        <v>4011</v>
      </c>
      <c r="E37" t="s">
        <v>49</v>
      </c>
      <c r="F37">
        <f>SUBTOTAL(109,F20:F36)</f>
        <v>4011</v>
      </c>
      <c r="G37">
        <f>SUBTOTAL(109,G20:G36)</f>
        <v>507</v>
      </c>
      <c r="H37">
        <f>SUM(Tabla7[[#This Row],[Matrículas activas]:[Matrículas anuladas]])</f>
        <v>4518</v>
      </c>
    </row>
  </sheetData>
  <mergeCells count="2">
    <mergeCell ref="C1:D1"/>
    <mergeCell ref="G1:I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22F0-9084-45E0-83A4-332C3077E3B7}">
  <dimension ref="A1:I91"/>
  <sheetViews>
    <sheetView workbookViewId="0">
      <pane ySplit="10" topLeftCell="A11" activePane="bottomLeft" state="frozen"/>
      <selection pane="bottomLeft" activeCell="A4" sqref="A4"/>
    </sheetView>
  </sheetViews>
  <sheetFormatPr baseColWidth="10" defaultRowHeight="15.75" x14ac:dyDescent="0.25"/>
  <cols>
    <col min="1" max="1" width="58.5" customWidth="1"/>
    <col min="2" max="2" width="78.375" bestFit="1" customWidth="1"/>
    <col min="3" max="3" width="18.375" customWidth="1"/>
    <col min="4" max="4" width="14.125" customWidth="1"/>
    <col min="5" max="5" width="14.875" customWidth="1"/>
    <col min="6" max="6" width="26.875" customWidth="1"/>
  </cols>
  <sheetData>
    <row r="1" spans="1:9" s="2" customFormat="1" ht="52.5" customHeight="1" thickBot="1" x14ac:dyDescent="0.3">
      <c r="A1" s="1"/>
      <c r="B1" s="1"/>
      <c r="C1" s="11"/>
      <c r="D1" s="11"/>
      <c r="E1" s="1"/>
      <c r="F1" s="1"/>
      <c r="G1" s="11" t="s">
        <v>74</v>
      </c>
      <c r="H1" s="11"/>
      <c r="I1" s="11"/>
    </row>
    <row r="2" spans="1:9" s="3" customFormat="1" ht="12" x14ac:dyDescent="0.25"/>
    <row r="3" spans="1:9" s="5" customFormat="1" ht="15" customHeight="1" x14ac:dyDescent="0.25">
      <c r="A3" s="5" t="s">
        <v>212</v>
      </c>
    </row>
    <row r="4" spans="1:9" s="5" customFormat="1" ht="15" customHeight="1" x14ac:dyDescent="0.25">
      <c r="A4" s="5" t="s">
        <v>214</v>
      </c>
    </row>
    <row r="5" spans="1:9" s="5" customFormat="1" ht="15" customHeight="1" x14ac:dyDescent="0.25">
      <c r="A5" s="5" t="s">
        <v>75</v>
      </c>
    </row>
    <row r="6" spans="1:9" s="5" customFormat="1" ht="15" customHeight="1" x14ac:dyDescent="0.25">
      <c r="A6" s="7" t="s">
        <v>211</v>
      </c>
    </row>
    <row r="7" spans="1:9" s="5" customFormat="1" ht="15" customHeight="1" x14ac:dyDescent="0.25">
      <c r="A7" s="8" t="s">
        <v>77</v>
      </c>
      <c r="I7" s="9"/>
    </row>
    <row r="10" spans="1:9" x14ac:dyDescent="0.25">
      <c r="A10" t="s">
        <v>176</v>
      </c>
      <c r="B10" t="s">
        <v>177</v>
      </c>
      <c r="C10" t="s">
        <v>181</v>
      </c>
      <c r="D10" t="s">
        <v>182</v>
      </c>
      <c r="E10" t="s">
        <v>183</v>
      </c>
      <c r="F10" t="s">
        <v>184</v>
      </c>
      <c r="G10" t="s">
        <v>49</v>
      </c>
    </row>
    <row r="11" spans="1:9" x14ac:dyDescent="0.25">
      <c r="A11" t="s">
        <v>79</v>
      </c>
      <c r="B11" t="s">
        <v>80</v>
      </c>
      <c r="E11">
        <v>28</v>
      </c>
      <c r="G11">
        <f>SUM(Tabla9[[#This Row],[Bachillerato extranjero homologado]:[Reconocimiento de estudios]])</f>
        <v>28</v>
      </c>
    </row>
    <row r="12" spans="1:9" x14ac:dyDescent="0.25">
      <c r="A12" t="s">
        <v>79</v>
      </c>
      <c r="B12" t="s">
        <v>81</v>
      </c>
      <c r="E12">
        <v>25</v>
      </c>
      <c r="G12">
        <f>SUM(Tabla9[[#This Row],[Bachillerato extranjero homologado]:[Reconocimiento de estudios]])</f>
        <v>25</v>
      </c>
    </row>
    <row r="13" spans="1:9" x14ac:dyDescent="0.25">
      <c r="A13" t="s">
        <v>79</v>
      </c>
      <c r="B13" t="s">
        <v>82</v>
      </c>
      <c r="E13">
        <v>32</v>
      </c>
      <c r="G13">
        <f>SUM(Tabla9[[#This Row],[Bachillerato extranjero homologado]:[Reconocimiento de estudios]])</f>
        <v>32</v>
      </c>
    </row>
    <row r="14" spans="1:9" x14ac:dyDescent="0.25">
      <c r="A14" t="s">
        <v>83</v>
      </c>
      <c r="B14" t="s">
        <v>84</v>
      </c>
      <c r="E14">
        <v>47</v>
      </c>
      <c r="G14">
        <f>SUM(Tabla9[[#This Row],[Bachillerato extranjero homologado]:[Reconocimiento de estudios]])</f>
        <v>47</v>
      </c>
    </row>
    <row r="15" spans="1:9" x14ac:dyDescent="0.25">
      <c r="A15" t="s">
        <v>85</v>
      </c>
      <c r="B15" t="s">
        <v>86</v>
      </c>
      <c r="E15">
        <v>61</v>
      </c>
      <c r="F15">
        <v>6</v>
      </c>
      <c r="G15">
        <f>SUM(Tabla9[[#This Row],[Bachillerato extranjero homologado]:[Reconocimiento de estudios]])</f>
        <v>67</v>
      </c>
    </row>
    <row r="16" spans="1:9" x14ac:dyDescent="0.25">
      <c r="A16" t="s">
        <v>85</v>
      </c>
      <c r="B16" t="s">
        <v>87</v>
      </c>
      <c r="E16">
        <v>25</v>
      </c>
      <c r="G16">
        <f>SUM(Tabla9[[#This Row],[Bachillerato extranjero homologado]:[Reconocimiento de estudios]])</f>
        <v>25</v>
      </c>
    </row>
    <row r="17" spans="1:7" x14ac:dyDescent="0.25">
      <c r="A17" t="s">
        <v>88</v>
      </c>
      <c r="B17" t="s">
        <v>89</v>
      </c>
      <c r="E17">
        <v>92</v>
      </c>
      <c r="G17">
        <f>SUM(Tabla9[[#This Row],[Bachillerato extranjero homologado]:[Reconocimiento de estudios]])</f>
        <v>92</v>
      </c>
    </row>
    <row r="18" spans="1:7" x14ac:dyDescent="0.25">
      <c r="A18" t="s">
        <v>88</v>
      </c>
      <c r="B18" t="s">
        <v>90</v>
      </c>
      <c r="E18">
        <v>23</v>
      </c>
      <c r="G18">
        <f>SUM(Tabla9[[#This Row],[Bachillerato extranjero homologado]:[Reconocimiento de estudios]])</f>
        <v>23</v>
      </c>
    </row>
    <row r="19" spans="1:7" x14ac:dyDescent="0.25">
      <c r="A19" t="s">
        <v>88</v>
      </c>
      <c r="B19" t="s">
        <v>91</v>
      </c>
      <c r="E19">
        <v>10</v>
      </c>
      <c r="G19">
        <f>SUM(Tabla9[[#This Row],[Bachillerato extranjero homologado]:[Reconocimiento de estudios]])</f>
        <v>10</v>
      </c>
    </row>
    <row r="20" spans="1:7" x14ac:dyDescent="0.25">
      <c r="A20" t="s">
        <v>92</v>
      </c>
      <c r="B20" t="s">
        <v>93</v>
      </c>
      <c r="E20">
        <v>82</v>
      </c>
      <c r="G20">
        <f>SUM(Tabla9[[#This Row],[Bachillerato extranjero homologado]:[Reconocimiento de estudios]])</f>
        <v>82</v>
      </c>
    </row>
    <row r="21" spans="1:7" x14ac:dyDescent="0.25">
      <c r="A21" t="s">
        <v>92</v>
      </c>
      <c r="B21" t="s">
        <v>94</v>
      </c>
      <c r="D21">
        <v>2</v>
      </c>
      <c r="G21">
        <f>SUM(Tabla9[[#This Row],[Bachillerato extranjero homologado]:[Reconocimiento de estudios]])</f>
        <v>2</v>
      </c>
    </row>
    <row r="22" spans="1:7" x14ac:dyDescent="0.25">
      <c r="A22" t="s">
        <v>92</v>
      </c>
      <c r="B22" t="s">
        <v>95</v>
      </c>
      <c r="E22">
        <v>81</v>
      </c>
      <c r="F22">
        <v>3</v>
      </c>
      <c r="G22">
        <f>SUM(Tabla9[[#This Row],[Bachillerato extranjero homologado]:[Reconocimiento de estudios]])</f>
        <v>84</v>
      </c>
    </row>
    <row r="23" spans="1:7" x14ac:dyDescent="0.25">
      <c r="A23" t="s">
        <v>92</v>
      </c>
      <c r="B23" t="s">
        <v>96</v>
      </c>
      <c r="D23">
        <v>3</v>
      </c>
      <c r="G23">
        <f>SUM(Tabla9[[#This Row],[Bachillerato extranjero homologado]:[Reconocimiento de estudios]])</f>
        <v>3</v>
      </c>
    </row>
    <row r="24" spans="1:7" x14ac:dyDescent="0.25">
      <c r="A24" t="s">
        <v>92</v>
      </c>
      <c r="B24" t="s">
        <v>97</v>
      </c>
      <c r="D24">
        <v>1</v>
      </c>
      <c r="G24">
        <f>SUM(Tabla9[[#This Row],[Bachillerato extranjero homologado]:[Reconocimiento de estudios]])</f>
        <v>1</v>
      </c>
    </row>
    <row r="25" spans="1:7" x14ac:dyDescent="0.25">
      <c r="A25" t="s">
        <v>92</v>
      </c>
      <c r="B25" t="s">
        <v>98</v>
      </c>
      <c r="D25">
        <v>2</v>
      </c>
      <c r="G25">
        <f>SUM(Tabla9[[#This Row],[Bachillerato extranjero homologado]:[Reconocimiento de estudios]])</f>
        <v>2</v>
      </c>
    </row>
    <row r="26" spans="1:7" x14ac:dyDescent="0.25">
      <c r="A26" t="s">
        <v>92</v>
      </c>
      <c r="B26" t="s">
        <v>99</v>
      </c>
      <c r="E26">
        <v>77</v>
      </c>
      <c r="G26">
        <f>SUM(Tabla9[[#This Row],[Bachillerato extranjero homologado]:[Reconocimiento de estudios]])</f>
        <v>77</v>
      </c>
    </row>
    <row r="27" spans="1:7" x14ac:dyDescent="0.25">
      <c r="A27" t="s">
        <v>92</v>
      </c>
      <c r="B27" t="s">
        <v>100</v>
      </c>
      <c r="E27">
        <v>78</v>
      </c>
      <c r="G27">
        <f>SUM(Tabla9[[#This Row],[Bachillerato extranjero homologado]:[Reconocimiento de estudios]])</f>
        <v>78</v>
      </c>
    </row>
    <row r="28" spans="1:7" x14ac:dyDescent="0.25">
      <c r="A28" t="s">
        <v>92</v>
      </c>
      <c r="B28" t="s">
        <v>101</v>
      </c>
      <c r="D28">
        <v>1</v>
      </c>
      <c r="G28">
        <f>SUM(Tabla9[[#This Row],[Bachillerato extranjero homologado]:[Reconocimiento de estudios]])</f>
        <v>1</v>
      </c>
    </row>
    <row r="29" spans="1:7" x14ac:dyDescent="0.25">
      <c r="A29" t="s">
        <v>102</v>
      </c>
      <c r="B29" t="s">
        <v>103</v>
      </c>
      <c r="E29">
        <v>150</v>
      </c>
      <c r="F29">
        <v>3</v>
      </c>
      <c r="G29">
        <f>SUM(Tabla9[[#This Row],[Bachillerato extranjero homologado]:[Reconocimiento de estudios]])</f>
        <v>153</v>
      </c>
    </row>
    <row r="30" spans="1:7" x14ac:dyDescent="0.25">
      <c r="A30" t="s">
        <v>102</v>
      </c>
      <c r="B30" t="s">
        <v>104</v>
      </c>
      <c r="D30">
        <v>1</v>
      </c>
      <c r="G30">
        <f>SUM(Tabla9[[#This Row],[Bachillerato extranjero homologado]:[Reconocimiento de estudios]])</f>
        <v>1</v>
      </c>
    </row>
    <row r="31" spans="1:7" x14ac:dyDescent="0.25">
      <c r="A31" t="s">
        <v>102</v>
      </c>
      <c r="B31" t="s">
        <v>105</v>
      </c>
      <c r="E31">
        <v>55</v>
      </c>
      <c r="F31">
        <v>1</v>
      </c>
      <c r="G31">
        <f>SUM(Tabla9[[#This Row],[Bachillerato extranjero homologado]:[Reconocimiento de estudios]])</f>
        <v>56</v>
      </c>
    </row>
    <row r="32" spans="1:7" x14ac:dyDescent="0.25">
      <c r="A32" t="s">
        <v>102</v>
      </c>
      <c r="B32" t="s">
        <v>106</v>
      </c>
      <c r="E32">
        <v>9</v>
      </c>
      <c r="G32">
        <f>SUM(Tabla9[[#This Row],[Bachillerato extranjero homologado]:[Reconocimiento de estudios]])</f>
        <v>9</v>
      </c>
    </row>
    <row r="33" spans="1:7" x14ac:dyDescent="0.25">
      <c r="A33" t="s">
        <v>107</v>
      </c>
      <c r="B33" t="s">
        <v>108</v>
      </c>
      <c r="E33">
        <v>53</v>
      </c>
      <c r="F33">
        <v>1</v>
      </c>
      <c r="G33">
        <f>SUM(Tabla9[[#This Row],[Bachillerato extranjero homologado]:[Reconocimiento de estudios]])</f>
        <v>54</v>
      </c>
    </row>
    <row r="34" spans="1:7" x14ac:dyDescent="0.25">
      <c r="A34" t="s">
        <v>109</v>
      </c>
      <c r="B34" t="s">
        <v>110</v>
      </c>
      <c r="E34">
        <v>33</v>
      </c>
      <c r="G34">
        <f>SUM(Tabla9[[#This Row],[Bachillerato extranjero homologado]:[Reconocimiento de estudios]])</f>
        <v>33</v>
      </c>
    </row>
    <row r="35" spans="1:7" x14ac:dyDescent="0.25">
      <c r="A35" t="s">
        <v>111</v>
      </c>
      <c r="B35" t="s">
        <v>112</v>
      </c>
      <c r="E35">
        <v>60</v>
      </c>
      <c r="F35">
        <v>1</v>
      </c>
      <c r="G35">
        <f>SUM(Tabla9[[#This Row],[Bachillerato extranjero homologado]:[Reconocimiento de estudios]])</f>
        <v>61</v>
      </c>
    </row>
    <row r="36" spans="1:7" x14ac:dyDescent="0.25">
      <c r="A36" t="s">
        <v>111</v>
      </c>
      <c r="B36" t="s">
        <v>113</v>
      </c>
      <c r="D36">
        <v>1</v>
      </c>
      <c r="G36">
        <f>SUM(Tabla9[[#This Row],[Bachillerato extranjero homologado]:[Reconocimiento de estudios]])</f>
        <v>1</v>
      </c>
    </row>
    <row r="37" spans="1:7" x14ac:dyDescent="0.25">
      <c r="A37" t="s">
        <v>114</v>
      </c>
      <c r="B37" t="s">
        <v>115</v>
      </c>
      <c r="E37">
        <v>132</v>
      </c>
      <c r="F37">
        <v>2</v>
      </c>
      <c r="G37">
        <f>SUM(Tabla9[[#This Row],[Bachillerato extranjero homologado]:[Reconocimiento de estudios]])</f>
        <v>134</v>
      </c>
    </row>
    <row r="38" spans="1:7" x14ac:dyDescent="0.25">
      <c r="A38" t="s">
        <v>116</v>
      </c>
      <c r="B38" t="s">
        <v>117</v>
      </c>
      <c r="E38">
        <v>110</v>
      </c>
      <c r="F38">
        <v>4</v>
      </c>
      <c r="G38">
        <f>SUM(Tabla9[[#This Row],[Bachillerato extranjero homologado]:[Reconocimiento de estudios]])</f>
        <v>114</v>
      </c>
    </row>
    <row r="39" spans="1:7" x14ac:dyDescent="0.25">
      <c r="A39" t="s">
        <v>116</v>
      </c>
      <c r="B39" t="s">
        <v>93</v>
      </c>
      <c r="E39">
        <v>81</v>
      </c>
      <c r="F39">
        <v>5</v>
      </c>
      <c r="G39">
        <f>SUM(Tabla9[[#This Row],[Bachillerato extranjero homologado]:[Reconocimiento de estudios]])</f>
        <v>86</v>
      </c>
    </row>
    <row r="40" spans="1:7" x14ac:dyDescent="0.25">
      <c r="A40" t="s">
        <v>116</v>
      </c>
      <c r="B40" t="s">
        <v>95</v>
      </c>
      <c r="E40">
        <v>81</v>
      </c>
      <c r="F40">
        <v>5</v>
      </c>
      <c r="G40">
        <f>SUM(Tabla9[[#This Row],[Bachillerato extranjero homologado]:[Reconocimiento de estudios]])</f>
        <v>86</v>
      </c>
    </row>
    <row r="41" spans="1:7" x14ac:dyDescent="0.25">
      <c r="A41" t="s">
        <v>116</v>
      </c>
      <c r="B41" t="s">
        <v>98</v>
      </c>
      <c r="D41">
        <v>4</v>
      </c>
      <c r="G41">
        <f>SUM(Tabla9[[#This Row],[Bachillerato extranjero homologado]:[Reconocimiento de estudios]])</f>
        <v>4</v>
      </c>
    </row>
    <row r="42" spans="1:7" x14ac:dyDescent="0.25">
      <c r="A42" t="s">
        <v>116</v>
      </c>
      <c r="B42" t="s">
        <v>118</v>
      </c>
      <c r="D42">
        <v>2</v>
      </c>
      <c r="G42">
        <f>SUM(Tabla9[[#This Row],[Bachillerato extranjero homologado]:[Reconocimiento de estudios]])</f>
        <v>2</v>
      </c>
    </row>
    <row r="43" spans="1:7" x14ac:dyDescent="0.25">
      <c r="A43" t="s">
        <v>119</v>
      </c>
      <c r="B43" t="s">
        <v>120</v>
      </c>
      <c r="E43">
        <v>21</v>
      </c>
      <c r="G43">
        <f>SUM(Tabla9[[#This Row],[Bachillerato extranjero homologado]:[Reconocimiento de estudios]])</f>
        <v>21</v>
      </c>
    </row>
    <row r="44" spans="1:7" x14ac:dyDescent="0.25">
      <c r="A44" t="s">
        <v>121</v>
      </c>
      <c r="B44" t="s">
        <v>122</v>
      </c>
      <c r="E44">
        <v>55</v>
      </c>
      <c r="F44">
        <v>2</v>
      </c>
      <c r="G44">
        <f>SUM(Tabla9[[#This Row],[Bachillerato extranjero homologado]:[Reconocimiento de estudios]])</f>
        <v>57</v>
      </c>
    </row>
    <row r="45" spans="1:7" x14ac:dyDescent="0.25">
      <c r="A45" t="s">
        <v>121</v>
      </c>
      <c r="B45" t="s">
        <v>123</v>
      </c>
      <c r="E45">
        <v>106</v>
      </c>
      <c r="F45">
        <v>3</v>
      </c>
      <c r="G45">
        <f>SUM(Tabla9[[#This Row],[Bachillerato extranjero homologado]:[Reconocimiento de estudios]])</f>
        <v>109</v>
      </c>
    </row>
    <row r="46" spans="1:7" x14ac:dyDescent="0.25">
      <c r="A46" t="s">
        <v>124</v>
      </c>
      <c r="B46" t="s">
        <v>125</v>
      </c>
      <c r="E46">
        <v>52</v>
      </c>
      <c r="F46">
        <v>2</v>
      </c>
      <c r="G46">
        <f>SUM(Tabla9[[#This Row],[Bachillerato extranjero homologado]:[Reconocimiento de estudios]])</f>
        <v>54</v>
      </c>
    </row>
    <row r="47" spans="1:7" x14ac:dyDescent="0.25">
      <c r="A47" t="s">
        <v>126</v>
      </c>
      <c r="B47" t="s">
        <v>127</v>
      </c>
      <c r="E47">
        <v>46</v>
      </c>
      <c r="F47">
        <v>2</v>
      </c>
      <c r="G47">
        <f>SUM(Tabla9[[#This Row],[Bachillerato extranjero homologado]:[Reconocimiento de estudios]])</f>
        <v>48</v>
      </c>
    </row>
    <row r="48" spans="1:7" x14ac:dyDescent="0.25">
      <c r="A48" t="s">
        <v>128</v>
      </c>
      <c r="B48" t="s">
        <v>129</v>
      </c>
      <c r="E48">
        <v>22</v>
      </c>
      <c r="G48">
        <f>SUM(Tabla9[[#This Row],[Bachillerato extranjero homologado]:[Reconocimiento de estudios]])</f>
        <v>22</v>
      </c>
    </row>
    <row r="49" spans="1:7" x14ac:dyDescent="0.25">
      <c r="A49" t="s">
        <v>128</v>
      </c>
      <c r="B49" t="s">
        <v>130</v>
      </c>
      <c r="E49">
        <v>24</v>
      </c>
      <c r="F49">
        <v>1</v>
      </c>
      <c r="G49">
        <f>SUM(Tabla9[[#This Row],[Bachillerato extranjero homologado]:[Reconocimiento de estudios]])</f>
        <v>25</v>
      </c>
    </row>
    <row r="50" spans="1:7" x14ac:dyDescent="0.25">
      <c r="A50" t="s">
        <v>131</v>
      </c>
      <c r="B50" t="s">
        <v>112</v>
      </c>
      <c r="E50">
        <v>56</v>
      </c>
      <c r="F50">
        <v>2</v>
      </c>
      <c r="G50">
        <f>SUM(Tabla9[[#This Row],[Bachillerato extranjero homologado]:[Reconocimiento de estudios]])</f>
        <v>58</v>
      </c>
    </row>
    <row r="51" spans="1:7" x14ac:dyDescent="0.25">
      <c r="A51" t="s">
        <v>131</v>
      </c>
      <c r="B51" t="s">
        <v>113</v>
      </c>
      <c r="D51">
        <v>4</v>
      </c>
      <c r="G51">
        <f>SUM(Tabla9[[#This Row],[Bachillerato extranjero homologado]:[Reconocimiento de estudios]])</f>
        <v>4</v>
      </c>
    </row>
    <row r="52" spans="1:7" x14ac:dyDescent="0.25">
      <c r="A52" t="s">
        <v>132</v>
      </c>
      <c r="B52" t="s">
        <v>133</v>
      </c>
      <c r="E52">
        <v>89</v>
      </c>
      <c r="G52">
        <f>SUM(Tabla9[[#This Row],[Bachillerato extranjero homologado]:[Reconocimiento de estudios]])</f>
        <v>89</v>
      </c>
    </row>
    <row r="53" spans="1:7" x14ac:dyDescent="0.25">
      <c r="A53" t="s">
        <v>134</v>
      </c>
      <c r="B53" t="s">
        <v>135</v>
      </c>
      <c r="E53">
        <v>12</v>
      </c>
      <c r="G53">
        <f>SUM(Tabla9[[#This Row],[Bachillerato extranjero homologado]:[Reconocimiento de estudios]])</f>
        <v>12</v>
      </c>
    </row>
    <row r="54" spans="1:7" x14ac:dyDescent="0.25">
      <c r="A54" t="s">
        <v>134</v>
      </c>
      <c r="B54" t="s">
        <v>136</v>
      </c>
      <c r="E54">
        <v>41</v>
      </c>
      <c r="F54">
        <v>1</v>
      </c>
      <c r="G54">
        <f>SUM(Tabla9[[#This Row],[Bachillerato extranjero homologado]:[Reconocimiento de estudios]])</f>
        <v>42</v>
      </c>
    </row>
    <row r="55" spans="1:7" x14ac:dyDescent="0.25">
      <c r="A55" t="s">
        <v>134</v>
      </c>
      <c r="B55" t="s">
        <v>137</v>
      </c>
      <c r="E55">
        <v>15</v>
      </c>
      <c r="G55">
        <f>SUM(Tabla9[[#This Row],[Bachillerato extranjero homologado]:[Reconocimiento de estudios]])</f>
        <v>15</v>
      </c>
    </row>
    <row r="56" spans="1:7" x14ac:dyDescent="0.25">
      <c r="A56" t="s">
        <v>134</v>
      </c>
      <c r="B56" t="s">
        <v>138</v>
      </c>
      <c r="E56">
        <v>65</v>
      </c>
      <c r="F56">
        <v>2</v>
      </c>
      <c r="G56">
        <f>SUM(Tabla9[[#This Row],[Bachillerato extranjero homologado]:[Reconocimiento de estudios]])</f>
        <v>67</v>
      </c>
    </row>
    <row r="57" spans="1:7" x14ac:dyDescent="0.25">
      <c r="A57" t="s">
        <v>134</v>
      </c>
      <c r="B57" t="s">
        <v>139</v>
      </c>
      <c r="E57">
        <v>19</v>
      </c>
      <c r="F57">
        <v>1</v>
      </c>
      <c r="G57">
        <f>SUM(Tabla9[[#This Row],[Bachillerato extranjero homologado]:[Reconocimiento de estudios]])</f>
        <v>20</v>
      </c>
    </row>
    <row r="58" spans="1:7" x14ac:dyDescent="0.25">
      <c r="A58" t="s">
        <v>140</v>
      </c>
      <c r="B58" t="s">
        <v>141</v>
      </c>
      <c r="E58">
        <v>79</v>
      </c>
      <c r="F58">
        <v>6</v>
      </c>
      <c r="G58">
        <f>SUM(Tabla9[[#This Row],[Bachillerato extranjero homologado]:[Reconocimiento de estudios]])</f>
        <v>85</v>
      </c>
    </row>
    <row r="59" spans="1:7" x14ac:dyDescent="0.25">
      <c r="A59" t="s">
        <v>142</v>
      </c>
      <c r="B59" t="s">
        <v>89</v>
      </c>
      <c r="E59">
        <v>199</v>
      </c>
      <c r="F59">
        <v>5</v>
      </c>
      <c r="G59">
        <f>SUM(Tabla9[[#This Row],[Bachillerato extranjero homologado]:[Reconocimiento de estudios]])</f>
        <v>204</v>
      </c>
    </row>
    <row r="60" spans="1:7" x14ac:dyDescent="0.25">
      <c r="A60" t="s">
        <v>142</v>
      </c>
      <c r="B60" t="s">
        <v>143</v>
      </c>
      <c r="E60">
        <v>64</v>
      </c>
      <c r="F60">
        <v>3</v>
      </c>
      <c r="G60">
        <f>SUM(Tabla9[[#This Row],[Bachillerato extranjero homologado]:[Reconocimiento de estudios]])</f>
        <v>67</v>
      </c>
    </row>
    <row r="61" spans="1:7" x14ac:dyDescent="0.25">
      <c r="A61" t="s">
        <v>142</v>
      </c>
      <c r="B61" t="s">
        <v>87</v>
      </c>
      <c r="E61">
        <v>49</v>
      </c>
      <c r="G61">
        <f>SUM(Tabla9[[#This Row],[Bachillerato extranjero homologado]:[Reconocimiento de estudios]])</f>
        <v>49</v>
      </c>
    </row>
    <row r="62" spans="1:7" x14ac:dyDescent="0.25">
      <c r="A62" t="s">
        <v>144</v>
      </c>
      <c r="B62" t="s">
        <v>145</v>
      </c>
      <c r="E62">
        <v>121</v>
      </c>
      <c r="F62">
        <v>1</v>
      </c>
      <c r="G62">
        <f>SUM(Tabla9[[#This Row],[Bachillerato extranjero homologado]:[Reconocimiento de estudios]])</f>
        <v>122</v>
      </c>
    </row>
    <row r="63" spans="1:7" x14ac:dyDescent="0.25">
      <c r="A63" t="s">
        <v>144</v>
      </c>
      <c r="B63" t="s">
        <v>146</v>
      </c>
      <c r="E63">
        <v>20</v>
      </c>
      <c r="G63">
        <f>SUM(Tabla9[[#This Row],[Bachillerato extranjero homologado]:[Reconocimiento de estudios]])</f>
        <v>20</v>
      </c>
    </row>
    <row r="64" spans="1:7" x14ac:dyDescent="0.25">
      <c r="A64" t="s">
        <v>147</v>
      </c>
      <c r="B64" t="s">
        <v>148</v>
      </c>
      <c r="C64">
        <v>2</v>
      </c>
      <c r="E64">
        <v>88</v>
      </c>
      <c r="G64">
        <f>SUM(Tabla9[[#This Row],[Bachillerato extranjero homologado]:[Reconocimiento de estudios]])</f>
        <v>90</v>
      </c>
    </row>
    <row r="65" spans="1:7" x14ac:dyDescent="0.25">
      <c r="A65" t="s">
        <v>149</v>
      </c>
      <c r="B65" t="s">
        <v>86</v>
      </c>
      <c r="E65">
        <v>76</v>
      </c>
      <c r="F65">
        <v>7</v>
      </c>
      <c r="G65">
        <f>SUM(Tabla9[[#This Row],[Bachillerato extranjero homologado]:[Reconocimiento de estudios]])</f>
        <v>83</v>
      </c>
    </row>
    <row r="66" spans="1:7" x14ac:dyDescent="0.25">
      <c r="A66" t="s">
        <v>149</v>
      </c>
      <c r="B66" t="s">
        <v>150</v>
      </c>
      <c r="E66">
        <v>68</v>
      </c>
      <c r="F66">
        <v>3</v>
      </c>
      <c r="G66">
        <f>SUM(Tabla9[[#This Row],[Bachillerato extranjero homologado]:[Reconocimiento de estudios]])</f>
        <v>71</v>
      </c>
    </row>
    <row r="67" spans="1:7" x14ac:dyDescent="0.25">
      <c r="A67" t="s">
        <v>149</v>
      </c>
      <c r="B67" t="s">
        <v>151</v>
      </c>
      <c r="D67">
        <v>3</v>
      </c>
      <c r="G67">
        <f>SUM(Tabla9[[#This Row],[Bachillerato extranjero homologado]:[Reconocimiento de estudios]])</f>
        <v>3</v>
      </c>
    </row>
    <row r="68" spans="1:7" x14ac:dyDescent="0.25">
      <c r="A68" t="s">
        <v>152</v>
      </c>
      <c r="B68" t="s">
        <v>153</v>
      </c>
      <c r="E68">
        <v>57</v>
      </c>
      <c r="F68">
        <v>2</v>
      </c>
      <c r="G68">
        <f>SUM(Tabla9[[#This Row],[Bachillerato extranjero homologado]:[Reconocimiento de estudios]])</f>
        <v>59</v>
      </c>
    </row>
    <row r="69" spans="1:7" x14ac:dyDescent="0.25">
      <c r="A69" t="s">
        <v>152</v>
      </c>
      <c r="B69" t="s">
        <v>154</v>
      </c>
      <c r="E69">
        <v>23</v>
      </c>
      <c r="F69">
        <v>1</v>
      </c>
      <c r="G69">
        <f>SUM(Tabla9[[#This Row],[Bachillerato extranjero homologado]:[Reconocimiento de estudios]])</f>
        <v>24</v>
      </c>
    </row>
    <row r="70" spans="1:7" x14ac:dyDescent="0.25">
      <c r="A70" t="s">
        <v>155</v>
      </c>
      <c r="B70" t="s">
        <v>156</v>
      </c>
      <c r="E70">
        <v>70</v>
      </c>
      <c r="F70">
        <v>9</v>
      </c>
      <c r="G70">
        <f>SUM(Tabla9[[#This Row],[Bachillerato extranjero homologado]:[Reconocimiento de estudios]])</f>
        <v>79</v>
      </c>
    </row>
    <row r="71" spans="1:7" x14ac:dyDescent="0.25">
      <c r="A71" t="s">
        <v>157</v>
      </c>
      <c r="B71" t="s">
        <v>158</v>
      </c>
      <c r="E71">
        <v>63</v>
      </c>
      <c r="F71">
        <v>4</v>
      </c>
      <c r="G71">
        <f>SUM(Tabla9[[#This Row],[Bachillerato extranjero homologado]:[Reconocimiento de estudios]])</f>
        <v>67</v>
      </c>
    </row>
    <row r="72" spans="1:7" x14ac:dyDescent="0.25">
      <c r="A72" t="s">
        <v>159</v>
      </c>
      <c r="B72" t="s">
        <v>160</v>
      </c>
      <c r="E72">
        <v>48</v>
      </c>
      <c r="F72">
        <v>2</v>
      </c>
      <c r="G72">
        <f>SUM(Tabla9[[#This Row],[Bachillerato extranjero homologado]:[Reconocimiento de estudios]])</f>
        <v>50</v>
      </c>
    </row>
    <row r="73" spans="1:7" x14ac:dyDescent="0.25">
      <c r="A73" t="s">
        <v>159</v>
      </c>
      <c r="B73" t="s">
        <v>161</v>
      </c>
      <c r="E73">
        <v>21</v>
      </c>
      <c r="G73">
        <f>SUM(Tabla9[[#This Row],[Bachillerato extranjero homologado]:[Reconocimiento de estudios]])</f>
        <v>21</v>
      </c>
    </row>
    <row r="74" spans="1:7" x14ac:dyDescent="0.25">
      <c r="A74" t="s">
        <v>159</v>
      </c>
      <c r="B74" t="s">
        <v>162</v>
      </c>
      <c r="E74">
        <v>63</v>
      </c>
      <c r="G74">
        <f>SUM(Tabla9[[#This Row],[Bachillerato extranjero homologado]:[Reconocimiento de estudios]])</f>
        <v>63</v>
      </c>
    </row>
    <row r="75" spans="1:7" x14ac:dyDescent="0.25">
      <c r="A75" t="s">
        <v>159</v>
      </c>
      <c r="B75" t="s">
        <v>163</v>
      </c>
      <c r="E75">
        <v>3</v>
      </c>
      <c r="G75">
        <f>SUM(Tabla9[[#This Row],[Bachillerato extranjero homologado]:[Reconocimiento de estudios]])</f>
        <v>3</v>
      </c>
    </row>
    <row r="76" spans="1:7" x14ac:dyDescent="0.25">
      <c r="A76" t="s">
        <v>159</v>
      </c>
      <c r="B76" t="s">
        <v>164</v>
      </c>
      <c r="E76">
        <v>71</v>
      </c>
      <c r="F76">
        <v>2</v>
      </c>
      <c r="G76">
        <f>SUM(Tabla9[[#This Row],[Bachillerato extranjero homologado]:[Reconocimiento de estudios]])</f>
        <v>73</v>
      </c>
    </row>
    <row r="77" spans="1:7" x14ac:dyDescent="0.25">
      <c r="A77" t="s">
        <v>159</v>
      </c>
      <c r="B77" t="s">
        <v>165</v>
      </c>
      <c r="E77">
        <v>70</v>
      </c>
      <c r="F77">
        <v>4</v>
      </c>
      <c r="G77">
        <f>SUM(Tabla9[[#This Row],[Bachillerato extranjero homologado]:[Reconocimiento de estudios]])</f>
        <v>74</v>
      </c>
    </row>
    <row r="78" spans="1:7" x14ac:dyDescent="0.25">
      <c r="A78" t="s">
        <v>159</v>
      </c>
      <c r="B78" t="s">
        <v>166</v>
      </c>
      <c r="E78">
        <v>50</v>
      </c>
      <c r="F78">
        <v>1</v>
      </c>
      <c r="G78">
        <f>SUM(Tabla9[[#This Row],[Bachillerato extranjero homologado]:[Reconocimiento de estudios]])</f>
        <v>51</v>
      </c>
    </row>
    <row r="79" spans="1:7" x14ac:dyDescent="0.25">
      <c r="A79" t="s">
        <v>159</v>
      </c>
      <c r="B79" t="s">
        <v>167</v>
      </c>
      <c r="E79">
        <v>2</v>
      </c>
      <c r="G79">
        <f>SUM(Tabla9[[#This Row],[Bachillerato extranjero homologado]:[Reconocimiento de estudios]])</f>
        <v>2</v>
      </c>
    </row>
    <row r="80" spans="1:7" x14ac:dyDescent="0.25">
      <c r="A80" t="s">
        <v>159</v>
      </c>
      <c r="B80" t="s">
        <v>168</v>
      </c>
      <c r="E80">
        <v>63</v>
      </c>
      <c r="F80">
        <v>2</v>
      </c>
      <c r="G80">
        <f>SUM(Tabla9[[#This Row],[Bachillerato extranjero homologado]:[Reconocimiento de estudios]])</f>
        <v>65</v>
      </c>
    </row>
    <row r="81" spans="1:7" x14ac:dyDescent="0.25">
      <c r="A81" t="s">
        <v>159</v>
      </c>
      <c r="B81" t="s">
        <v>169</v>
      </c>
      <c r="C81">
        <v>2</v>
      </c>
      <c r="E81">
        <v>17</v>
      </c>
      <c r="G81">
        <f>SUM(Tabla9[[#This Row],[Bachillerato extranjero homologado]:[Reconocimiento de estudios]])</f>
        <v>19</v>
      </c>
    </row>
    <row r="82" spans="1:7" x14ac:dyDescent="0.25">
      <c r="A82" t="s">
        <v>159</v>
      </c>
      <c r="B82" t="s">
        <v>133</v>
      </c>
      <c r="E82">
        <v>111</v>
      </c>
      <c r="F82">
        <v>10</v>
      </c>
      <c r="G82">
        <f>SUM(Tabla9[[#This Row],[Bachillerato extranjero homologado]:[Reconocimiento de estudios]])</f>
        <v>121</v>
      </c>
    </row>
    <row r="83" spans="1:7" x14ac:dyDescent="0.25">
      <c r="A83" t="s">
        <v>159</v>
      </c>
      <c r="B83" t="s">
        <v>170</v>
      </c>
      <c r="E83">
        <v>12</v>
      </c>
      <c r="G83">
        <f>SUM(Tabla9[[#This Row],[Bachillerato extranjero homologado]:[Reconocimiento de estudios]])</f>
        <v>12</v>
      </c>
    </row>
    <row r="84" spans="1:7" x14ac:dyDescent="0.25">
      <c r="A84" t="s">
        <v>159</v>
      </c>
      <c r="B84" t="s">
        <v>171</v>
      </c>
      <c r="E84">
        <v>7</v>
      </c>
      <c r="G84">
        <f>SUM(Tabla9[[#This Row],[Bachillerato extranjero homologado]:[Reconocimiento de estudios]])</f>
        <v>7</v>
      </c>
    </row>
    <row r="85" spans="1:7" x14ac:dyDescent="0.25">
      <c r="A85" t="s">
        <v>159</v>
      </c>
      <c r="B85" t="s">
        <v>172</v>
      </c>
      <c r="E85">
        <v>13</v>
      </c>
      <c r="G85">
        <f>SUM(Tabla9[[#This Row],[Bachillerato extranjero homologado]:[Reconocimiento de estudios]])</f>
        <v>13</v>
      </c>
    </row>
    <row r="86" spans="1:7" x14ac:dyDescent="0.25">
      <c r="A86" t="s">
        <v>173</v>
      </c>
      <c r="B86" t="s">
        <v>93</v>
      </c>
      <c r="E86">
        <v>82</v>
      </c>
      <c r="G86">
        <f>SUM(Tabla9[[#This Row],[Bachillerato extranjero homologado]:[Reconocimiento de estudios]])</f>
        <v>82</v>
      </c>
    </row>
    <row r="87" spans="1:7" x14ac:dyDescent="0.25">
      <c r="A87" t="s">
        <v>173</v>
      </c>
      <c r="B87" t="s">
        <v>95</v>
      </c>
      <c r="E87">
        <v>77</v>
      </c>
      <c r="F87">
        <v>1</v>
      </c>
      <c r="G87">
        <f>SUM(Tabla9[[#This Row],[Bachillerato extranjero homologado]:[Reconocimiento de estudios]])</f>
        <v>78</v>
      </c>
    </row>
    <row r="88" spans="1:7" x14ac:dyDescent="0.25">
      <c r="A88" t="s">
        <v>174</v>
      </c>
      <c r="B88" t="s">
        <v>112</v>
      </c>
      <c r="E88">
        <v>52</v>
      </c>
      <c r="F88">
        <v>1</v>
      </c>
      <c r="G88">
        <f>SUM(Tabla9[[#This Row],[Bachillerato extranjero homologado]:[Reconocimiento de estudios]])</f>
        <v>53</v>
      </c>
    </row>
    <row r="89" spans="1:7" x14ac:dyDescent="0.25">
      <c r="A89" t="s">
        <v>174</v>
      </c>
      <c r="B89" t="s">
        <v>113</v>
      </c>
      <c r="D89">
        <v>1</v>
      </c>
      <c r="G89">
        <f>SUM(Tabla9[[#This Row],[Bachillerato extranjero homologado]:[Reconocimiento de estudios]])</f>
        <v>1</v>
      </c>
    </row>
    <row r="90" spans="1:7" x14ac:dyDescent="0.25">
      <c r="A90" t="s">
        <v>175</v>
      </c>
      <c r="B90" t="s">
        <v>112</v>
      </c>
      <c r="E90">
        <v>81</v>
      </c>
      <c r="F90">
        <v>3</v>
      </c>
      <c r="G90">
        <f>SUM(Tabla9[[#This Row],[Bachillerato extranjero homologado]:[Reconocimiento de estudios]])</f>
        <v>84</v>
      </c>
    </row>
    <row r="91" spans="1:7" x14ac:dyDescent="0.25">
      <c r="A91" t="s">
        <v>49</v>
      </c>
      <c r="C91">
        <f>SUBTOTAL(109,C11:C90)</f>
        <v>4</v>
      </c>
      <c r="D91">
        <f>SUBTOTAL(109,D11:D90)</f>
        <v>25</v>
      </c>
      <c r="E91">
        <f>SUBTOTAL(109,E11:E90)</f>
        <v>3868</v>
      </c>
      <c r="F91">
        <f>SUBTOTAL(109,F11:F90)</f>
        <v>114</v>
      </c>
      <c r="G91">
        <f>SUM(Tabla9[[#This Row],[Bachillerato extranjero homologado]:[Reconocimiento de estudios]])</f>
        <v>4011</v>
      </c>
    </row>
  </sheetData>
  <mergeCells count="2">
    <mergeCell ref="C1:D1"/>
    <mergeCell ref="G1:I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7F4D-8CE5-4012-8F26-A30ED594B282}">
  <dimension ref="A1:F328"/>
  <sheetViews>
    <sheetView workbookViewId="0">
      <pane ySplit="10" topLeftCell="A11" activePane="bottomLeft" state="frozen"/>
      <selection pane="bottomLeft" activeCell="B8" sqref="B8"/>
    </sheetView>
  </sheetViews>
  <sheetFormatPr baseColWidth="10" defaultRowHeight="15.75" x14ac:dyDescent="0.25"/>
  <cols>
    <col min="1" max="1" width="55" customWidth="1"/>
    <col min="2" max="2" width="78.375" bestFit="1" customWidth="1"/>
    <col min="3" max="3" width="14.375" customWidth="1"/>
  </cols>
  <sheetData>
    <row r="1" spans="1:6" s="2" customFormat="1" ht="52.5" customHeight="1" thickBot="1" x14ac:dyDescent="0.3">
      <c r="A1" s="1"/>
      <c r="B1" s="11" t="s">
        <v>74</v>
      </c>
      <c r="C1" s="11"/>
    </row>
    <row r="2" spans="1:6" s="3" customFormat="1" ht="12" x14ac:dyDescent="0.25"/>
    <row r="3" spans="1:6" s="5" customFormat="1" ht="15" customHeight="1" x14ac:dyDescent="0.25">
      <c r="A3" s="5" t="s">
        <v>212</v>
      </c>
    </row>
    <row r="4" spans="1:6" s="5" customFormat="1" ht="15" customHeight="1" x14ac:dyDescent="0.25">
      <c r="A4" s="5" t="s">
        <v>215</v>
      </c>
    </row>
    <row r="5" spans="1:6" s="5" customFormat="1" ht="15" customHeight="1" x14ac:dyDescent="0.25">
      <c r="A5" s="5" t="s">
        <v>75</v>
      </c>
    </row>
    <row r="6" spans="1:6" s="5" customFormat="1" ht="15" customHeight="1" x14ac:dyDescent="0.25">
      <c r="A6" s="7" t="s">
        <v>211</v>
      </c>
    </row>
    <row r="7" spans="1:6" s="5" customFormat="1" ht="15" customHeight="1" x14ac:dyDescent="0.25">
      <c r="A7" s="8" t="s">
        <v>77</v>
      </c>
      <c r="F7" s="9"/>
    </row>
    <row r="10" spans="1:6" x14ac:dyDescent="0.25">
      <c r="A10" t="s">
        <v>176</v>
      </c>
      <c r="B10" t="s">
        <v>210</v>
      </c>
      <c r="C10" t="s">
        <v>209</v>
      </c>
    </row>
    <row r="11" spans="1:6" x14ac:dyDescent="0.25">
      <c r="A11" t="s">
        <v>79</v>
      </c>
      <c r="B11" t="s">
        <v>80</v>
      </c>
    </row>
    <row r="12" spans="1:6" x14ac:dyDescent="0.25">
      <c r="A12" t="s">
        <v>79</v>
      </c>
      <c r="B12" t="s">
        <v>191</v>
      </c>
      <c r="C12">
        <v>1</v>
      </c>
    </row>
    <row r="13" spans="1:6" x14ac:dyDescent="0.25">
      <c r="A13" t="s">
        <v>79</v>
      </c>
      <c r="B13" t="s">
        <v>199</v>
      </c>
      <c r="C13">
        <v>2</v>
      </c>
    </row>
    <row r="14" spans="1:6" x14ac:dyDescent="0.25">
      <c r="A14" t="s">
        <v>79</v>
      </c>
      <c r="B14" t="s">
        <v>201</v>
      </c>
      <c r="C14">
        <v>17</v>
      </c>
    </row>
    <row r="15" spans="1:6" x14ac:dyDescent="0.25">
      <c r="A15" t="s">
        <v>79</v>
      </c>
      <c r="B15" t="s">
        <v>202</v>
      </c>
      <c r="C15">
        <v>8</v>
      </c>
    </row>
    <row r="16" spans="1:6" x14ac:dyDescent="0.25">
      <c r="A16" t="s">
        <v>79</v>
      </c>
      <c r="B16" t="s">
        <v>81</v>
      </c>
    </row>
    <row r="17" spans="1:3" x14ac:dyDescent="0.25">
      <c r="A17" t="s">
        <v>79</v>
      </c>
      <c r="B17" t="s">
        <v>196</v>
      </c>
      <c r="C17">
        <v>1</v>
      </c>
    </row>
    <row r="18" spans="1:3" x14ac:dyDescent="0.25">
      <c r="A18" t="s">
        <v>79</v>
      </c>
      <c r="B18" t="s">
        <v>198</v>
      </c>
      <c r="C18">
        <v>1</v>
      </c>
    </row>
    <row r="19" spans="1:3" x14ac:dyDescent="0.25">
      <c r="A19" t="s">
        <v>79</v>
      </c>
      <c r="B19" t="s">
        <v>201</v>
      </c>
      <c r="C19">
        <v>20</v>
      </c>
    </row>
    <row r="20" spans="1:3" x14ac:dyDescent="0.25">
      <c r="A20" t="s">
        <v>79</v>
      </c>
      <c r="B20" t="s">
        <v>202</v>
      </c>
      <c r="C20">
        <v>3</v>
      </c>
    </row>
    <row r="21" spans="1:3" x14ac:dyDescent="0.25">
      <c r="A21" t="s">
        <v>79</v>
      </c>
      <c r="B21" t="s">
        <v>82</v>
      </c>
    </row>
    <row r="22" spans="1:3" x14ac:dyDescent="0.25">
      <c r="A22" t="s">
        <v>79</v>
      </c>
      <c r="B22" t="s">
        <v>191</v>
      </c>
      <c r="C22">
        <v>1</v>
      </c>
    </row>
    <row r="23" spans="1:3" x14ac:dyDescent="0.25">
      <c r="A23" t="s">
        <v>79</v>
      </c>
      <c r="B23" t="s">
        <v>196</v>
      </c>
      <c r="C23">
        <v>1</v>
      </c>
    </row>
    <row r="24" spans="1:3" x14ac:dyDescent="0.25">
      <c r="A24" t="s">
        <v>79</v>
      </c>
      <c r="B24" t="s">
        <v>197</v>
      </c>
      <c r="C24">
        <v>1</v>
      </c>
    </row>
    <row r="25" spans="1:3" x14ac:dyDescent="0.25">
      <c r="A25" t="s">
        <v>79</v>
      </c>
      <c r="B25" t="s">
        <v>198</v>
      </c>
      <c r="C25">
        <v>1</v>
      </c>
    </row>
    <row r="26" spans="1:3" x14ac:dyDescent="0.25">
      <c r="A26" t="s">
        <v>79</v>
      </c>
      <c r="B26" t="s">
        <v>201</v>
      </c>
      <c r="C26">
        <v>22</v>
      </c>
    </row>
    <row r="27" spans="1:3" x14ac:dyDescent="0.25">
      <c r="A27" t="s">
        <v>79</v>
      </c>
      <c r="B27" t="s">
        <v>202</v>
      </c>
      <c r="C27">
        <v>6</v>
      </c>
    </row>
    <row r="28" spans="1:3" x14ac:dyDescent="0.25">
      <c r="A28" t="s">
        <v>83</v>
      </c>
      <c r="B28" t="s">
        <v>84</v>
      </c>
    </row>
    <row r="29" spans="1:3" x14ac:dyDescent="0.25">
      <c r="A29" t="s">
        <v>83</v>
      </c>
      <c r="B29" t="s">
        <v>193</v>
      </c>
      <c r="C29">
        <v>1</v>
      </c>
    </row>
    <row r="30" spans="1:3" x14ac:dyDescent="0.25">
      <c r="A30" t="s">
        <v>83</v>
      </c>
      <c r="B30" t="s">
        <v>201</v>
      </c>
      <c r="C30">
        <v>43</v>
      </c>
    </row>
    <row r="31" spans="1:3" x14ac:dyDescent="0.25">
      <c r="A31" t="s">
        <v>83</v>
      </c>
      <c r="B31" t="s">
        <v>202</v>
      </c>
      <c r="C31">
        <v>3</v>
      </c>
    </row>
    <row r="32" spans="1:3" x14ac:dyDescent="0.25">
      <c r="A32" t="s">
        <v>85</v>
      </c>
      <c r="B32" t="s">
        <v>86</v>
      </c>
    </row>
    <row r="33" spans="1:3" x14ac:dyDescent="0.25">
      <c r="A33" t="s">
        <v>85</v>
      </c>
      <c r="B33" t="s">
        <v>189</v>
      </c>
      <c r="C33">
        <v>6</v>
      </c>
    </row>
    <row r="34" spans="1:3" x14ac:dyDescent="0.25">
      <c r="A34" t="s">
        <v>85</v>
      </c>
      <c r="B34" t="s">
        <v>191</v>
      </c>
      <c r="C34">
        <v>1</v>
      </c>
    </row>
    <row r="35" spans="1:3" x14ac:dyDescent="0.25">
      <c r="A35" t="s">
        <v>85</v>
      </c>
      <c r="B35" t="s">
        <v>201</v>
      </c>
      <c r="C35">
        <v>57</v>
      </c>
    </row>
    <row r="36" spans="1:3" x14ac:dyDescent="0.25">
      <c r="A36" t="s">
        <v>85</v>
      </c>
      <c r="B36" t="s">
        <v>202</v>
      </c>
      <c r="C36">
        <v>3</v>
      </c>
    </row>
    <row r="37" spans="1:3" x14ac:dyDescent="0.25">
      <c r="A37" t="s">
        <v>85</v>
      </c>
      <c r="B37" t="s">
        <v>87</v>
      </c>
    </row>
    <row r="38" spans="1:3" x14ac:dyDescent="0.25">
      <c r="A38" t="s">
        <v>85</v>
      </c>
      <c r="B38" t="s">
        <v>201</v>
      </c>
      <c r="C38">
        <v>25</v>
      </c>
    </row>
    <row r="39" spans="1:3" x14ac:dyDescent="0.25">
      <c r="A39" t="s">
        <v>88</v>
      </c>
      <c r="B39" t="s">
        <v>89</v>
      </c>
    </row>
    <row r="40" spans="1:3" x14ac:dyDescent="0.25">
      <c r="A40" t="s">
        <v>88</v>
      </c>
      <c r="B40" t="s">
        <v>191</v>
      </c>
      <c r="C40">
        <v>2</v>
      </c>
    </row>
    <row r="41" spans="1:3" x14ac:dyDescent="0.25">
      <c r="A41" t="s">
        <v>88</v>
      </c>
      <c r="B41" t="s">
        <v>201</v>
      </c>
      <c r="C41">
        <v>83</v>
      </c>
    </row>
    <row r="42" spans="1:3" x14ac:dyDescent="0.25">
      <c r="A42" t="s">
        <v>88</v>
      </c>
      <c r="B42" t="s">
        <v>202</v>
      </c>
      <c r="C42">
        <v>7</v>
      </c>
    </row>
    <row r="43" spans="1:3" x14ac:dyDescent="0.25">
      <c r="A43" t="s">
        <v>88</v>
      </c>
      <c r="B43" t="s">
        <v>90</v>
      </c>
    </row>
    <row r="44" spans="1:3" x14ac:dyDescent="0.25">
      <c r="A44" t="s">
        <v>88</v>
      </c>
      <c r="B44" t="s">
        <v>191</v>
      </c>
      <c r="C44">
        <v>2</v>
      </c>
    </row>
    <row r="45" spans="1:3" x14ac:dyDescent="0.25">
      <c r="A45" t="s">
        <v>88</v>
      </c>
      <c r="B45" t="s">
        <v>201</v>
      </c>
      <c r="C45">
        <v>21</v>
      </c>
    </row>
    <row r="46" spans="1:3" x14ac:dyDescent="0.25">
      <c r="A46" t="s">
        <v>88</v>
      </c>
      <c r="B46" t="s">
        <v>91</v>
      </c>
    </row>
    <row r="47" spans="1:3" x14ac:dyDescent="0.25">
      <c r="A47" t="s">
        <v>88</v>
      </c>
      <c r="B47" t="s">
        <v>201</v>
      </c>
      <c r="C47">
        <v>9</v>
      </c>
    </row>
    <row r="48" spans="1:3" x14ac:dyDescent="0.25">
      <c r="A48" t="s">
        <v>88</v>
      </c>
      <c r="B48" t="s">
        <v>202</v>
      </c>
      <c r="C48">
        <v>1</v>
      </c>
    </row>
    <row r="49" spans="1:3" x14ac:dyDescent="0.25">
      <c r="A49" t="s">
        <v>92</v>
      </c>
      <c r="B49" t="s">
        <v>93</v>
      </c>
    </row>
    <row r="50" spans="1:3" x14ac:dyDescent="0.25">
      <c r="A50" t="s">
        <v>92</v>
      </c>
      <c r="B50" t="s">
        <v>201</v>
      </c>
      <c r="C50">
        <v>50</v>
      </c>
    </row>
    <row r="51" spans="1:3" x14ac:dyDescent="0.25">
      <c r="A51" t="s">
        <v>92</v>
      </c>
      <c r="B51" t="s">
        <v>202</v>
      </c>
      <c r="C51">
        <v>32</v>
      </c>
    </row>
    <row r="52" spans="1:3" x14ac:dyDescent="0.25">
      <c r="A52" t="s">
        <v>92</v>
      </c>
      <c r="B52" t="s">
        <v>94</v>
      </c>
    </row>
    <row r="53" spans="1:3" x14ac:dyDescent="0.25">
      <c r="A53" t="s">
        <v>92</v>
      </c>
      <c r="B53" t="s">
        <v>203</v>
      </c>
      <c r="C53">
        <v>2</v>
      </c>
    </row>
    <row r="54" spans="1:3" x14ac:dyDescent="0.25">
      <c r="A54" t="s">
        <v>92</v>
      </c>
      <c r="B54" t="s">
        <v>95</v>
      </c>
    </row>
    <row r="55" spans="1:3" x14ac:dyDescent="0.25">
      <c r="A55" t="s">
        <v>92</v>
      </c>
      <c r="B55" t="s">
        <v>189</v>
      </c>
      <c r="C55">
        <v>3</v>
      </c>
    </row>
    <row r="56" spans="1:3" x14ac:dyDescent="0.25">
      <c r="A56" t="s">
        <v>92</v>
      </c>
      <c r="B56" t="s">
        <v>201</v>
      </c>
      <c r="C56">
        <v>76</v>
      </c>
    </row>
    <row r="57" spans="1:3" x14ac:dyDescent="0.25">
      <c r="A57" t="s">
        <v>92</v>
      </c>
      <c r="B57" t="s">
        <v>202</v>
      </c>
      <c r="C57">
        <v>5</v>
      </c>
    </row>
    <row r="58" spans="1:3" x14ac:dyDescent="0.25">
      <c r="A58" t="s">
        <v>92</v>
      </c>
      <c r="B58" t="s">
        <v>96</v>
      </c>
    </row>
    <row r="59" spans="1:3" x14ac:dyDescent="0.25">
      <c r="A59" t="s">
        <v>92</v>
      </c>
      <c r="B59" t="s">
        <v>203</v>
      </c>
      <c r="C59">
        <v>3</v>
      </c>
    </row>
    <row r="60" spans="1:3" x14ac:dyDescent="0.25">
      <c r="A60" t="s">
        <v>92</v>
      </c>
      <c r="B60" t="s">
        <v>97</v>
      </c>
    </row>
    <row r="61" spans="1:3" x14ac:dyDescent="0.25">
      <c r="A61" t="s">
        <v>92</v>
      </c>
      <c r="B61" t="s">
        <v>203</v>
      </c>
      <c r="C61">
        <v>1</v>
      </c>
    </row>
    <row r="62" spans="1:3" x14ac:dyDescent="0.25">
      <c r="A62" t="s">
        <v>92</v>
      </c>
      <c r="B62" t="s">
        <v>98</v>
      </c>
    </row>
    <row r="63" spans="1:3" x14ac:dyDescent="0.25">
      <c r="A63" t="s">
        <v>92</v>
      </c>
      <c r="B63" t="s">
        <v>203</v>
      </c>
      <c r="C63">
        <v>2</v>
      </c>
    </row>
    <row r="64" spans="1:3" x14ac:dyDescent="0.25">
      <c r="A64" t="s">
        <v>92</v>
      </c>
      <c r="B64" t="s">
        <v>99</v>
      </c>
    </row>
    <row r="65" spans="1:3" x14ac:dyDescent="0.25">
      <c r="A65" t="s">
        <v>92</v>
      </c>
      <c r="B65" t="s">
        <v>201</v>
      </c>
      <c r="C65">
        <v>24</v>
      </c>
    </row>
    <row r="66" spans="1:3" x14ac:dyDescent="0.25">
      <c r="A66" t="s">
        <v>92</v>
      </c>
      <c r="B66" t="s">
        <v>202</v>
      </c>
      <c r="C66">
        <v>53</v>
      </c>
    </row>
    <row r="67" spans="1:3" x14ac:dyDescent="0.25">
      <c r="A67" t="s">
        <v>92</v>
      </c>
      <c r="B67" t="s">
        <v>100</v>
      </c>
    </row>
    <row r="68" spans="1:3" x14ac:dyDescent="0.25">
      <c r="A68" t="s">
        <v>92</v>
      </c>
      <c r="B68" t="s">
        <v>201</v>
      </c>
      <c r="C68">
        <v>39</v>
      </c>
    </row>
    <row r="69" spans="1:3" x14ac:dyDescent="0.25">
      <c r="A69" t="s">
        <v>92</v>
      </c>
      <c r="B69" t="s">
        <v>202</v>
      </c>
      <c r="C69">
        <v>39</v>
      </c>
    </row>
    <row r="70" spans="1:3" x14ac:dyDescent="0.25">
      <c r="A70" t="s">
        <v>92</v>
      </c>
      <c r="B70" t="s">
        <v>101</v>
      </c>
    </row>
    <row r="71" spans="1:3" x14ac:dyDescent="0.25">
      <c r="A71" t="s">
        <v>92</v>
      </c>
      <c r="B71" t="s">
        <v>203</v>
      </c>
      <c r="C71">
        <v>1</v>
      </c>
    </row>
    <row r="72" spans="1:3" x14ac:dyDescent="0.25">
      <c r="A72" t="s">
        <v>102</v>
      </c>
      <c r="B72" t="s">
        <v>103</v>
      </c>
    </row>
    <row r="73" spans="1:3" x14ac:dyDescent="0.25">
      <c r="A73" t="s">
        <v>102</v>
      </c>
      <c r="B73" t="s">
        <v>189</v>
      </c>
      <c r="C73">
        <v>3</v>
      </c>
    </row>
    <row r="74" spans="1:3" x14ac:dyDescent="0.25">
      <c r="A74" t="s">
        <v>102</v>
      </c>
      <c r="B74" t="s">
        <v>191</v>
      </c>
      <c r="C74">
        <v>2</v>
      </c>
    </row>
    <row r="75" spans="1:3" x14ac:dyDescent="0.25">
      <c r="A75" t="s">
        <v>102</v>
      </c>
      <c r="B75" t="s">
        <v>201</v>
      </c>
      <c r="C75">
        <v>135</v>
      </c>
    </row>
    <row r="76" spans="1:3" x14ac:dyDescent="0.25">
      <c r="A76" t="s">
        <v>102</v>
      </c>
      <c r="B76" t="s">
        <v>202</v>
      </c>
      <c r="C76">
        <v>13</v>
      </c>
    </row>
    <row r="77" spans="1:3" x14ac:dyDescent="0.25">
      <c r="A77" t="s">
        <v>102</v>
      </c>
      <c r="B77" t="s">
        <v>104</v>
      </c>
    </row>
    <row r="78" spans="1:3" x14ac:dyDescent="0.25">
      <c r="A78" t="s">
        <v>102</v>
      </c>
      <c r="B78" t="s">
        <v>203</v>
      </c>
      <c r="C78">
        <v>1</v>
      </c>
    </row>
    <row r="79" spans="1:3" x14ac:dyDescent="0.25">
      <c r="A79" t="s">
        <v>102</v>
      </c>
      <c r="B79" t="s">
        <v>105</v>
      </c>
    </row>
    <row r="80" spans="1:3" x14ac:dyDescent="0.25">
      <c r="A80" t="s">
        <v>102</v>
      </c>
      <c r="B80" t="s">
        <v>189</v>
      </c>
      <c r="C80">
        <v>1</v>
      </c>
    </row>
    <row r="81" spans="1:3" x14ac:dyDescent="0.25">
      <c r="A81" t="s">
        <v>102</v>
      </c>
      <c r="B81" t="s">
        <v>201</v>
      </c>
      <c r="C81">
        <v>52</v>
      </c>
    </row>
    <row r="82" spans="1:3" x14ac:dyDescent="0.25">
      <c r="A82" t="s">
        <v>102</v>
      </c>
      <c r="B82" t="s">
        <v>202</v>
      </c>
      <c r="C82">
        <v>3</v>
      </c>
    </row>
    <row r="83" spans="1:3" x14ac:dyDescent="0.25">
      <c r="A83" t="s">
        <v>102</v>
      </c>
      <c r="B83" t="s">
        <v>106</v>
      </c>
    </row>
    <row r="84" spans="1:3" x14ac:dyDescent="0.25">
      <c r="A84" t="s">
        <v>102</v>
      </c>
      <c r="B84" t="s">
        <v>201</v>
      </c>
      <c r="C84">
        <v>9</v>
      </c>
    </row>
    <row r="85" spans="1:3" x14ac:dyDescent="0.25">
      <c r="A85" t="s">
        <v>107</v>
      </c>
      <c r="B85" t="s">
        <v>108</v>
      </c>
    </row>
    <row r="86" spans="1:3" x14ac:dyDescent="0.25">
      <c r="A86" t="s">
        <v>107</v>
      </c>
      <c r="B86" t="s">
        <v>189</v>
      </c>
      <c r="C86">
        <v>1</v>
      </c>
    </row>
    <row r="87" spans="1:3" x14ac:dyDescent="0.25">
      <c r="A87" t="s">
        <v>107</v>
      </c>
      <c r="B87" t="s">
        <v>191</v>
      </c>
      <c r="C87">
        <v>1</v>
      </c>
    </row>
    <row r="88" spans="1:3" x14ac:dyDescent="0.25">
      <c r="A88" t="s">
        <v>107</v>
      </c>
      <c r="B88" t="s">
        <v>201</v>
      </c>
      <c r="C88">
        <v>52</v>
      </c>
    </row>
    <row r="89" spans="1:3" x14ac:dyDescent="0.25">
      <c r="A89" t="s">
        <v>109</v>
      </c>
      <c r="B89" t="s">
        <v>110</v>
      </c>
    </row>
    <row r="90" spans="1:3" x14ac:dyDescent="0.25">
      <c r="A90" t="s">
        <v>109</v>
      </c>
      <c r="B90" t="s">
        <v>201</v>
      </c>
      <c r="C90">
        <v>32</v>
      </c>
    </row>
    <row r="91" spans="1:3" x14ac:dyDescent="0.25">
      <c r="A91" t="s">
        <v>109</v>
      </c>
      <c r="B91" t="s">
        <v>202</v>
      </c>
      <c r="C91">
        <v>1</v>
      </c>
    </row>
    <row r="92" spans="1:3" x14ac:dyDescent="0.25">
      <c r="A92" t="s">
        <v>111</v>
      </c>
      <c r="B92" t="s">
        <v>112</v>
      </c>
    </row>
    <row r="93" spans="1:3" x14ac:dyDescent="0.25">
      <c r="A93" t="s">
        <v>111</v>
      </c>
      <c r="B93" t="s">
        <v>189</v>
      </c>
      <c r="C93">
        <v>1</v>
      </c>
    </row>
    <row r="94" spans="1:3" x14ac:dyDescent="0.25">
      <c r="A94" t="s">
        <v>111</v>
      </c>
      <c r="B94" t="s">
        <v>192</v>
      </c>
      <c r="C94">
        <v>1</v>
      </c>
    </row>
    <row r="95" spans="1:3" x14ac:dyDescent="0.25">
      <c r="A95" t="s">
        <v>111</v>
      </c>
      <c r="B95" t="s">
        <v>201</v>
      </c>
      <c r="C95">
        <v>33</v>
      </c>
    </row>
    <row r="96" spans="1:3" x14ac:dyDescent="0.25">
      <c r="A96" t="s">
        <v>111</v>
      </c>
      <c r="B96" t="s">
        <v>202</v>
      </c>
      <c r="C96">
        <v>26</v>
      </c>
    </row>
    <row r="97" spans="1:3" x14ac:dyDescent="0.25">
      <c r="A97" t="s">
        <v>111</v>
      </c>
      <c r="B97" t="s">
        <v>113</v>
      </c>
    </row>
    <row r="98" spans="1:3" x14ac:dyDescent="0.25">
      <c r="A98" t="s">
        <v>111</v>
      </c>
      <c r="B98" t="s">
        <v>203</v>
      </c>
      <c r="C98">
        <v>1</v>
      </c>
    </row>
    <row r="99" spans="1:3" x14ac:dyDescent="0.25">
      <c r="A99" t="s">
        <v>114</v>
      </c>
      <c r="B99" t="s">
        <v>115</v>
      </c>
    </row>
    <row r="100" spans="1:3" x14ac:dyDescent="0.25">
      <c r="A100" t="s">
        <v>114</v>
      </c>
      <c r="B100" t="s">
        <v>189</v>
      </c>
      <c r="C100">
        <v>2</v>
      </c>
    </row>
    <row r="101" spans="1:3" x14ac:dyDescent="0.25">
      <c r="A101" t="s">
        <v>114</v>
      </c>
      <c r="B101" t="s">
        <v>191</v>
      </c>
      <c r="C101">
        <v>5</v>
      </c>
    </row>
    <row r="102" spans="1:3" x14ac:dyDescent="0.25">
      <c r="A102" t="s">
        <v>114</v>
      </c>
      <c r="B102" t="s">
        <v>201</v>
      </c>
      <c r="C102">
        <v>112</v>
      </c>
    </row>
    <row r="103" spans="1:3" x14ac:dyDescent="0.25">
      <c r="A103" t="s">
        <v>114</v>
      </c>
      <c r="B103" t="s">
        <v>202</v>
      </c>
      <c r="C103">
        <v>15</v>
      </c>
    </row>
    <row r="104" spans="1:3" x14ac:dyDescent="0.25">
      <c r="A104" t="s">
        <v>116</v>
      </c>
      <c r="B104" t="s">
        <v>117</v>
      </c>
    </row>
    <row r="105" spans="1:3" x14ac:dyDescent="0.25">
      <c r="A105" t="s">
        <v>116</v>
      </c>
      <c r="B105" t="s">
        <v>189</v>
      </c>
      <c r="C105">
        <v>4</v>
      </c>
    </row>
    <row r="106" spans="1:3" x14ac:dyDescent="0.25">
      <c r="A106" t="s">
        <v>116</v>
      </c>
      <c r="B106" t="s">
        <v>201</v>
      </c>
      <c r="C106">
        <v>65</v>
      </c>
    </row>
    <row r="107" spans="1:3" x14ac:dyDescent="0.25">
      <c r="A107" t="s">
        <v>116</v>
      </c>
      <c r="B107" t="s">
        <v>202</v>
      </c>
      <c r="C107">
        <v>45</v>
      </c>
    </row>
    <row r="108" spans="1:3" x14ac:dyDescent="0.25">
      <c r="A108" t="s">
        <v>116</v>
      </c>
      <c r="B108" t="s">
        <v>93</v>
      </c>
    </row>
    <row r="109" spans="1:3" x14ac:dyDescent="0.25">
      <c r="A109" t="s">
        <v>116</v>
      </c>
      <c r="B109" t="s">
        <v>189</v>
      </c>
      <c r="C109">
        <v>5</v>
      </c>
    </row>
    <row r="110" spans="1:3" x14ac:dyDescent="0.25">
      <c r="A110" t="s">
        <v>116</v>
      </c>
      <c r="B110" t="s">
        <v>191</v>
      </c>
      <c r="C110">
        <v>1</v>
      </c>
    </row>
    <row r="111" spans="1:3" x14ac:dyDescent="0.25">
      <c r="A111" t="s">
        <v>116</v>
      </c>
      <c r="B111" t="s">
        <v>201</v>
      </c>
      <c r="C111">
        <v>47</v>
      </c>
    </row>
    <row r="112" spans="1:3" x14ac:dyDescent="0.25">
      <c r="A112" t="s">
        <v>116</v>
      </c>
      <c r="B112" t="s">
        <v>202</v>
      </c>
      <c r="C112">
        <v>33</v>
      </c>
    </row>
    <row r="113" spans="1:3" x14ac:dyDescent="0.25">
      <c r="A113" t="s">
        <v>116</v>
      </c>
      <c r="B113" t="s">
        <v>95</v>
      </c>
    </row>
    <row r="114" spans="1:3" x14ac:dyDescent="0.25">
      <c r="A114" t="s">
        <v>116</v>
      </c>
      <c r="B114" t="s">
        <v>189</v>
      </c>
      <c r="C114">
        <v>5</v>
      </c>
    </row>
    <row r="115" spans="1:3" x14ac:dyDescent="0.25">
      <c r="A115" t="s">
        <v>116</v>
      </c>
      <c r="B115" t="s">
        <v>192</v>
      </c>
      <c r="C115">
        <v>2</v>
      </c>
    </row>
    <row r="116" spans="1:3" x14ac:dyDescent="0.25">
      <c r="A116" t="s">
        <v>116</v>
      </c>
      <c r="B116" t="s">
        <v>200</v>
      </c>
      <c r="C116">
        <v>1</v>
      </c>
    </row>
    <row r="117" spans="1:3" x14ac:dyDescent="0.25">
      <c r="A117" t="s">
        <v>116</v>
      </c>
      <c r="B117" t="s">
        <v>201</v>
      </c>
      <c r="C117">
        <v>64</v>
      </c>
    </row>
    <row r="118" spans="1:3" x14ac:dyDescent="0.25">
      <c r="A118" t="s">
        <v>116</v>
      </c>
      <c r="B118" t="s">
        <v>202</v>
      </c>
      <c r="C118">
        <v>14</v>
      </c>
    </row>
    <row r="119" spans="1:3" x14ac:dyDescent="0.25">
      <c r="A119" t="s">
        <v>116</v>
      </c>
      <c r="B119" t="s">
        <v>98</v>
      </c>
    </row>
    <row r="120" spans="1:3" x14ac:dyDescent="0.25">
      <c r="A120" t="s">
        <v>116</v>
      </c>
      <c r="B120" t="s">
        <v>203</v>
      </c>
      <c r="C120">
        <v>4</v>
      </c>
    </row>
    <row r="121" spans="1:3" x14ac:dyDescent="0.25">
      <c r="A121" t="s">
        <v>116</v>
      </c>
      <c r="B121" t="s">
        <v>118</v>
      </c>
    </row>
    <row r="122" spans="1:3" x14ac:dyDescent="0.25">
      <c r="A122" t="s">
        <v>116</v>
      </c>
      <c r="B122" t="s">
        <v>203</v>
      </c>
      <c r="C122">
        <v>2</v>
      </c>
    </row>
    <row r="123" spans="1:3" x14ac:dyDescent="0.25">
      <c r="A123" t="s">
        <v>119</v>
      </c>
      <c r="B123" t="s">
        <v>120</v>
      </c>
    </row>
    <row r="124" spans="1:3" x14ac:dyDescent="0.25">
      <c r="A124" t="s">
        <v>119</v>
      </c>
      <c r="B124" t="s">
        <v>201</v>
      </c>
      <c r="C124">
        <v>11</v>
      </c>
    </row>
    <row r="125" spans="1:3" x14ac:dyDescent="0.25">
      <c r="A125" t="s">
        <v>119</v>
      </c>
      <c r="B125" t="s">
        <v>202</v>
      </c>
      <c r="C125">
        <v>10</v>
      </c>
    </row>
    <row r="126" spans="1:3" x14ac:dyDescent="0.25">
      <c r="A126" t="s">
        <v>121</v>
      </c>
      <c r="B126" t="s">
        <v>122</v>
      </c>
    </row>
    <row r="127" spans="1:3" x14ac:dyDescent="0.25">
      <c r="A127" t="s">
        <v>121</v>
      </c>
      <c r="B127" t="s">
        <v>189</v>
      </c>
      <c r="C127">
        <v>2</v>
      </c>
    </row>
    <row r="128" spans="1:3" x14ac:dyDescent="0.25">
      <c r="A128" t="s">
        <v>121</v>
      </c>
      <c r="B128" t="s">
        <v>201</v>
      </c>
      <c r="C128">
        <v>46</v>
      </c>
    </row>
    <row r="129" spans="1:3" x14ac:dyDescent="0.25">
      <c r="A129" t="s">
        <v>121</v>
      </c>
      <c r="B129" t="s">
        <v>202</v>
      </c>
      <c r="C129">
        <v>9</v>
      </c>
    </row>
    <row r="130" spans="1:3" x14ac:dyDescent="0.25">
      <c r="A130" t="s">
        <v>121</v>
      </c>
      <c r="B130" t="s">
        <v>123</v>
      </c>
    </row>
    <row r="131" spans="1:3" x14ac:dyDescent="0.25">
      <c r="A131" t="s">
        <v>121</v>
      </c>
      <c r="B131" t="s">
        <v>189</v>
      </c>
      <c r="C131">
        <v>3</v>
      </c>
    </row>
    <row r="132" spans="1:3" x14ac:dyDescent="0.25">
      <c r="A132" t="s">
        <v>121</v>
      </c>
      <c r="B132" t="s">
        <v>201</v>
      </c>
      <c r="C132">
        <v>87</v>
      </c>
    </row>
    <row r="133" spans="1:3" x14ac:dyDescent="0.25">
      <c r="A133" t="s">
        <v>121</v>
      </c>
      <c r="B133" t="s">
        <v>202</v>
      </c>
      <c r="C133">
        <v>19</v>
      </c>
    </row>
    <row r="134" spans="1:3" x14ac:dyDescent="0.25">
      <c r="A134" t="s">
        <v>124</v>
      </c>
      <c r="B134" t="s">
        <v>125</v>
      </c>
    </row>
    <row r="135" spans="1:3" x14ac:dyDescent="0.25">
      <c r="A135" t="s">
        <v>124</v>
      </c>
      <c r="B135" t="s">
        <v>189</v>
      </c>
      <c r="C135">
        <v>2</v>
      </c>
    </row>
    <row r="136" spans="1:3" x14ac:dyDescent="0.25">
      <c r="A136" t="s">
        <v>124</v>
      </c>
      <c r="B136" t="s">
        <v>193</v>
      </c>
      <c r="C136">
        <v>1</v>
      </c>
    </row>
    <row r="137" spans="1:3" x14ac:dyDescent="0.25">
      <c r="A137" t="s">
        <v>124</v>
      </c>
      <c r="B137" t="s">
        <v>201</v>
      </c>
      <c r="C137">
        <v>36</v>
      </c>
    </row>
    <row r="138" spans="1:3" x14ac:dyDescent="0.25">
      <c r="A138" t="s">
        <v>124</v>
      </c>
      <c r="B138" t="s">
        <v>202</v>
      </c>
      <c r="C138">
        <v>14</v>
      </c>
    </row>
    <row r="139" spans="1:3" x14ac:dyDescent="0.25">
      <c r="A139" t="s">
        <v>124</v>
      </c>
      <c r="B139" t="s">
        <v>204</v>
      </c>
      <c r="C139">
        <v>1</v>
      </c>
    </row>
    <row r="140" spans="1:3" x14ac:dyDescent="0.25">
      <c r="A140" t="s">
        <v>126</v>
      </c>
      <c r="B140" t="s">
        <v>127</v>
      </c>
    </row>
    <row r="141" spans="1:3" x14ac:dyDescent="0.25">
      <c r="A141" t="s">
        <v>126</v>
      </c>
      <c r="B141" t="s">
        <v>189</v>
      </c>
      <c r="C141">
        <v>2</v>
      </c>
    </row>
    <row r="142" spans="1:3" x14ac:dyDescent="0.25">
      <c r="A142" t="s">
        <v>126</v>
      </c>
      <c r="B142" t="s">
        <v>191</v>
      </c>
      <c r="C142">
        <v>1</v>
      </c>
    </row>
    <row r="143" spans="1:3" x14ac:dyDescent="0.25">
      <c r="A143" t="s">
        <v>126</v>
      </c>
      <c r="B143" t="s">
        <v>192</v>
      </c>
      <c r="C143">
        <v>1</v>
      </c>
    </row>
    <row r="144" spans="1:3" x14ac:dyDescent="0.25">
      <c r="A144" t="s">
        <v>126</v>
      </c>
      <c r="B144" t="s">
        <v>201</v>
      </c>
      <c r="C144">
        <v>43</v>
      </c>
    </row>
    <row r="145" spans="1:3" x14ac:dyDescent="0.25">
      <c r="A145" t="s">
        <v>126</v>
      </c>
      <c r="B145" t="s">
        <v>202</v>
      </c>
      <c r="C145">
        <v>1</v>
      </c>
    </row>
    <row r="146" spans="1:3" x14ac:dyDescent="0.25">
      <c r="A146" t="s">
        <v>128</v>
      </c>
      <c r="B146" t="s">
        <v>129</v>
      </c>
    </row>
    <row r="147" spans="1:3" x14ac:dyDescent="0.25">
      <c r="A147" t="s">
        <v>128</v>
      </c>
      <c r="B147" t="s">
        <v>198</v>
      </c>
      <c r="C147">
        <v>1</v>
      </c>
    </row>
    <row r="148" spans="1:3" x14ac:dyDescent="0.25">
      <c r="A148" t="s">
        <v>128</v>
      </c>
      <c r="B148" t="s">
        <v>201</v>
      </c>
      <c r="C148">
        <v>18</v>
      </c>
    </row>
    <row r="149" spans="1:3" x14ac:dyDescent="0.25">
      <c r="A149" t="s">
        <v>128</v>
      </c>
      <c r="B149" t="s">
        <v>202</v>
      </c>
      <c r="C149">
        <v>3</v>
      </c>
    </row>
    <row r="150" spans="1:3" x14ac:dyDescent="0.25">
      <c r="A150" t="s">
        <v>128</v>
      </c>
      <c r="B150" t="s">
        <v>130</v>
      </c>
    </row>
    <row r="151" spans="1:3" x14ac:dyDescent="0.25">
      <c r="A151" t="s">
        <v>128</v>
      </c>
      <c r="B151" t="s">
        <v>189</v>
      </c>
      <c r="C151">
        <v>1</v>
      </c>
    </row>
    <row r="152" spans="1:3" x14ac:dyDescent="0.25">
      <c r="A152" t="s">
        <v>128</v>
      </c>
      <c r="B152" t="s">
        <v>192</v>
      </c>
      <c r="C152">
        <v>2</v>
      </c>
    </row>
    <row r="153" spans="1:3" x14ac:dyDescent="0.25">
      <c r="A153" t="s">
        <v>128</v>
      </c>
      <c r="B153" t="s">
        <v>201</v>
      </c>
      <c r="C153">
        <v>12</v>
      </c>
    </row>
    <row r="154" spans="1:3" x14ac:dyDescent="0.25">
      <c r="A154" t="s">
        <v>128</v>
      </c>
      <c r="B154" t="s">
        <v>202</v>
      </c>
      <c r="C154">
        <v>10</v>
      </c>
    </row>
    <row r="155" spans="1:3" x14ac:dyDescent="0.25">
      <c r="A155" t="s">
        <v>131</v>
      </c>
      <c r="B155" t="s">
        <v>112</v>
      </c>
    </row>
    <row r="156" spans="1:3" x14ac:dyDescent="0.25">
      <c r="A156" t="s">
        <v>131</v>
      </c>
      <c r="B156" t="s">
        <v>189</v>
      </c>
      <c r="C156">
        <v>2</v>
      </c>
    </row>
    <row r="157" spans="1:3" x14ac:dyDescent="0.25">
      <c r="A157" t="s">
        <v>131</v>
      </c>
      <c r="B157" t="s">
        <v>192</v>
      </c>
      <c r="C157">
        <v>1</v>
      </c>
    </row>
    <row r="158" spans="1:3" x14ac:dyDescent="0.25">
      <c r="A158" t="s">
        <v>131</v>
      </c>
      <c r="B158" t="s">
        <v>193</v>
      </c>
      <c r="C158">
        <v>1</v>
      </c>
    </row>
    <row r="159" spans="1:3" x14ac:dyDescent="0.25">
      <c r="A159" t="s">
        <v>131</v>
      </c>
      <c r="B159" t="s">
        <v>201</v>
      </c>
      <c r="C159">
        <v>27</v>
      </c>
    </row>
    <row r="160" spans="1:3" x14ac:dyDescent="0.25">
      <c r="A160" t="s">
        <v>131</v>
      </c>
      <c r="B160" t="s">
        <v>202</v>
      </c>
      <c r="C160">
        <v>27</v>
      </c>
    </row>
    <row r="161" spans="1:3" x14ac:dyDescent="0.25">
      <c r="A161" t="s">
        <v>131</v>
      </c>
      <c r="B161" t="s">
        <v>113</v>
      </c>
    </row>
    <row r="162" spans="1:3" x14ac:dyDescent="0.25">
      <c r="A162" t="s">
        <v>131</v>
      </c>
      <c r="B162" t="s">
        <v>203</v>
      </c>
      <c r="C162">
        <v>4</v>
      </c>
    </row>
    <row r="163" spans="1:3" x14ac:dyDescent="0.25">
      <c r="A163" t="s">
        <v>132</v>
      </c>
      <c r="B163" t="s">
        <v>133</v>
      </c>
    </row>
    <row r="164" spans="1:3" x14ac:dyDescent="0.25">
      <c r="A164" t="s">
        <v>132</v>
      </c>
      <c r="B164" t="s">
        <v>194</v>
      </c>
      <c r="C164">
        <v>2</v>
      </c>
    </row>
    <row r="165" spans="1:3" x14ac:dyDescent="0.25">
      <c r="A165" t="s">
        <v>132</v>
      </c>
      <c r="B165" t="s">
        <v>195</v>
      </c>
      <c r="C165">
        <v>87</v>
      </c>
    </row>
    <row r="166" spans="1:3" x14ac:dyDescent="0.25">
      <c r="A166" t="s">
        <v>134</v>
      </c>
      <c r="B166" t="s">
        <v>135</v>
      </c>
    </row>
    <row r="167" spans="1:3" x14ac:dyDescent="0.25">
      <c r="A167" t="s">
        <v>134</v>
      </c>
      <c r="B167" t="s">
        <v>198</v>
      </c>
      <c r="C167">
        <v>2</v>
      </c>
    </row>
    <row r="168" spans="1:3" x14ac:dyDescent="0.25">
      <c r="A168" t="s">
        <v>134</v>
      </c>
      <c r="B168" t="s">
        <v>201</v>
      </c>
      <c r="C168">
        <v>10</v>
      </c>
    </row>
    <row r="169" spans="1:3" x14ac:dyDescent="0.25">
      <c r="A169" t="s">
        <v>134</v>
      </c>
      <c r="B169" t="s">
        <v>136</v>
      </c>
    </row>
    <row r="170" spans="1:3" x14ac:dyDescent="0.25">
      <c r="A170" t="s">
        <v>134</v>
      </c>
      <c r="B170" t="s">
        <v>189</v>
      </c>
      <c r="C170">
        <v>1</v>
      </c>
    </row>
    <row r="171" spans="1:3" x14ac:dyDescent="0.25">
      <c r="A171" t="s">
        <v>134</v>
      </c>
      <c r="B171" t="s">
        <v>191</v>
      </c>
      <c r="C171">
        <v>1</v>
      </c>
    </row>
    <row r="172" spans="1:3" x14ac:dyDescent="0.25">
      <c r="A172" t="s">
        <v>134</v>
      </c>
      <c r="B172" t="s">
        <v>198</v>
      </c>
      <c r="C172">
        <v>3</v>
      </c>
    </row>
    <row r="173" spans="1:3" x14ac:dyDescent="0.25">
      <c r="A173" t="s">
        <v>134</v>
      </c>
      <c r="B173" t="s">
        <v>199</v>
      </c>
      <c r="C173">
        <v>1</v>
      </c>
    </row>
    <row r="174" spans="1:3" x14ac:dyDescent="0.25">
      <c r="A174" t="s">
        <v>134</v>
      </c>
      <c r="B174" t="s">
        <v>201</v>
      </c>
      <c r="C174">
        <v>33</v>
      </c>
    </row>
    <row r="175" spans="1:3" x14ac:dyDescent="0.25">
      <c r="A175" t="s">
        <v>134</v>
      </c>
      <c r="B175" t="s">
        <v>202</v>
      </c>
      <c r="C175">
        <v>3</v>
      </c>
    </row>
    <row r="176" spans="1:3" x14ac:dyDescent="0.25">
      <c r="A176" t="s">
        <v>134</v>
      </c>
      <c r="B176" t="s">
        <v>137</v>
      </c>
    </row>
    <row r="177" spans="1:3" x14ac:dyDescent="0.25">
      <c r="A177" t="s">
        <v>134</v>
      </c>
      <c r="B177" t="s">
        <v>196</v>
      </c>
      <c r="C177">
        <v>1</v>
      </c>
    </row>
    <row r="178" spans="1:3" x14ac:dyDescent="0.25">
      <c r="A178" t="s">
        <v>134</v>
      </c>
      <c r="B178" t="s">
        <v>201</v>
      </c>
      <c r="C178">
        <v>13</v>
      </c>
    </row>
    <row r="179" spans="1:3" x14ac:dyDescent="0.25">
      <c r="A179" t="s">
        <v>134</v>
      </c>
      <c r="B179" t="s">
        <v>202</v>
      </c>
      <c r="C179">
        <v>1</v>
      </c>
    </row>
    <row r="180" spans="1:3" x14ac:dyDescent="0.25">
      <c r="A180" t="s">
        <v>134</v>
      </c>
      <c r="B180" t="s">
        <v>138</v>
      </c>
    </row>
    <row r="181" spans="1:3" x14ac:dyDescent="0.25">
      <c r="A181" t="s">
        <v>134</v>
      </c>
      <c r="B181" t="s">
        <v>189</v>
      </c>
      <c r="C181">
        <v>2</v>
      </c>
    </row>
    <row r="182" spans="1:3" x14ac:dyDescent="0.25">
      <c r="A182" t="s">
        <v>134</v>
      </c>
      <c r="B182" t="s">
        <v>192</v>
      </c>
      <c r="C182">
        <v>1</v>
      </c>
    </row>
    <row r="183" spans="1:3" x14ac:dyDescent="0.25">
      <c r="A183" t="s">
        <v>134</v>
      </c>
      <c r="B183" t="s">
        <v>201</v>
      </c>
      <c r="C183">
        <v>64</v>
      </c>
    </row>
    <row r="184" spans="1:3" x14ac:dyDescent="0.25">
      <c r="A184" t="s">
        <v>134</v>
      </c>
      <c r="B184" t="s">
        <v>139</v>
      </c>
    </row>
    <row r="185" spans="1:3" x14ac:dyDescent="0.25">
      <c r="A185" t="s">
        <v>134</v>
      </c>
      <c r="B185" t="s">
        <v>189</v>
      </c>
      <c r="C185">
        <v>1</v>
      </c>
    </row>
    <row r="186" spans="1:3" x14ac:dyDescent="0.25">
      <c r="A186" t="s">
        <v>134</v>
      </c>
      <c r="B186" t="s">
        <v>197</v>
      </c>
      <c r="C186">
        <v>2</v>
      </c>
    </row>
    <row r="187" spans="1:3" x14ac:dyDescent="0.25">
      <c r="A187" t="s">
        <v>134</v>
      </c>
      <c r="B187" t="s">
        <v>201</v>
      </c>
      <c r="C187">
        <v>17</v>
      </c>
    </row>
    <row r="188" spans="1:3" x14ac:dyDescent="0.25">
      <c r="A188" t="s">
        <v>140</v>
      </c>
      <c r="B188" t="s">
        <v>141</v>
      </c>
    </row>
    <row r="189" spans="1:3" x14ac:dyDescent="0.25">
      <c r="A189" t="s">
        <v>140</v>
      </c>
      <c r="B189" t="s">
        <v>189</v>
      </c>
      <c r="C189">
        <v>6</v>
      </c>
    </row>
    <row r="190" spans="1:3" x14ac:dyDescent="0.25">
      <c r="A190" t="s">
        <v>140</v>
      </c>
      <c r="B190" t="s">
        <v>192</v>
      </c>
      <c r="C190">
        <v>1</v>
      </c>
    </row>
    <row r="191" spans="1:3" x14ac:dyDescent="0.25">
      <c r="A191" t="s">
        <v>140</v>
      </c>
      <c r="B191" t="s">
        <v>200</v>
      </c>
      <c r="C191">
        <v>1</v>
      </c>
    </row>
    <row r="192" spans="1:3" x14ac:dyDescent="0.25">
      <c r="A192" t="s">
        <v>140</v>
      </c>
      <c r="B192" t="s">
        <v>201</v>
      </c>
      <c r="C192">
        <v>68</v>
      </c>
    </row>
    <row r="193" spans="1:3" x14ac:dyDescent="0.25">
      <c r="A193" t="s">
        <v>140</v>
      </c>
      <c r="B193" t="s">
        <v>202</v>
      </c>
      <c r="C193">
        <v>9</v>
      </c>
    </row>
    <row r="194" spans="1:3" x14ac:dyDescent="0.25">
      <c r="A194" t="s">
        <v>142</v>
      </c>
      <c r="B194" t="s">
        <v>89</v>
      </c>
    </row>
    <row r="195" spans="1:3" x14ac:dyDescent="0.25">
      <c r="A195" t="s">
        <v>142</v>
      </c>
      <c r="B195" t="s">
        <v>189</v>
      </c>
      <c r="C195">
        <v>5</v>
      </c>
    </row>
    <row r="196" spans="1:3" x14ac:dyDescent="0.25">
      <c r="A196" t="s">
        <v>142</v>
      </c>
      <c r="B196" t="s">
        <v>191</v>
      </c>
      <c r="C196">
        <v>17</v>
      </c>
    </row>
    <row r="197" spans="1:3" x14ac:dyDescent="0.25">
      <c r="A197" t="s">
        <v>142</v>
      </c>
      <c r="B197" t="s">
        <v>201</v>
      </c>
      <c r="C197">
        <v>164</v>
      </c>
    </row>
    <row r="198" spans="1:3" x14ac:dyDescent="0.25">
      <c r="A198" t="s">
        <v>142</v>
      </c>
      <c r="B198" t="s">
        <v>202</v>
      </c>
      <c r="C198">
        <v>18</v>
      </c>
    </row>
    <row r="199" spans="1:3" x14ac:dyDescent="0.25">
      <c r="A199" t="s">
        <v>142</v>
      </c>
      <c r="B199" t="s">
        <v>143</v>
      </c>
    </row>
    <row r="200" spans="1:3" x14ac:dyDescent="0.25">
      <c r="A200" t="s">
        <v>142</v>
      </c>
      <c r="B200" t="s">
        <v>189</v>
      </c>
      <c r="C200">
        <v>3</v>
      </c>
    </row>
    <row r="201" spans="1:3" x14ac:dyDescent="0.25">
      <c r="A201" t="s">
        <v>142</v>
      </c>
      <c r="B201" t="s">
        <v>191</v>
      </c>
      <c r="C201">
        <v>5</v>
      </c>
    </row>
    <row r="202" spans="1:3" x14ac:dyDescent="0.25">
      <c r="A202" t="s">
        <v>142</v>
      </c>
      <c r="B202" t="s">
        <v>201</v>
      </c>
      <c r="C202">
        <v>55</v>
      </c>
    </row>
    <row r="203" spans="1:3" x14ac:dyDescent="0.25">
      <c r="A203" t="s">
        <v>142</v>
      </c>
      <c r="B203" t="s">
        <v>202</v>
      </c>
      <c r="C203">
        <v>4</v>
      </c>
    </row>
    <row r="204" spans="1:3" x14ac:dyDescent="0.25">
      <c r="A204" t="s">
        <v>142</v>
      </c>
      <c r="B204" t="s">
        <v>87</v>
      </c>
    </row>
    <row r="205" spans="1:3" x14ac:dyDescent="0.25">
      <c r="A205" t="s">
        <v>142</v>
      </c>
      <c r="B205" t="s">
        <v>191</v>
      </c>
      <c r="C205">
        <v>1</v>
      </c>
    </row>
    <row r="206" spans="1:3" x14ac:dyDescent="0.25">
      <c r="A206" t="s">
        <v>142</v>
      </c>
      <c r="B206" t="s">
        <v>201</v>
      </c>
      <c r="C206">
        <v>47</v>
      </c>
    </row>
    <row r="207" spans="1:3" x14ac:dyDescent="0.25">
      <c r="A207" t="s">
        <v>142</v>
      </c>
      <c r="B207" t="s">
        <v>202</v>
      </c>
      <c r="C207">
        <v>1</v>
      </c>
    </row>
    <row r="208" spans="1:3" x14ac:dyDescent="0.25">
      <c r="A208" t="s">
        <v>144</v>
      </c>
      <c r="B208" t="s">
        <v>145</v>
      </c>
    </row>
    <row r="209" spans="1:3" x14ac:dyDescent="0.25">
      <c r="A209" t="s">
        <v>144</v>
      </c>
      <c r="B209" t="s">
        <v>189</v>
      </c>
      <c r="C209">
        <v>1</v>
      </c>
    </row>
    <row r="210" spans="1:3" x14ac:dyDescent="0.25">
      <c r="A210" t="s">
        <v>144</v>
      </c>
      <c r="B210" t="s">
        <v>191</v>
      </c>
      <c r="C210">
        <v>6</v>
      </c>
    </row>
    <row r="211" spans="1:3" x14ac:dyDescent="0.25">
      <c r="A211" t="s">
        <v>144</v>
      </c>
      <c r="B211" t="s">
        <v>201</v>
      </c>
      <c r="C211">
        <v>103</v>
      </c>
    </row>
    <row r="212" spans="1:3" x14ac:dyDescent="0.25">
      <c r="A212" t="s">
        <v>144</v>
      </c>
      <c r="B212" t="s">
        <v>202</v>
      </c>
      <c r="C212">
        <v>12</v>
      </c>
    </row>
    <row r="213" spans="1:3" x14ac:dyDescent="0.25">
      <c r="A213" t="s">
        <v>144</v>
      </c>
      <c r="B213" t="s">
        <v>146</v>
      </c>
    </row>
    <row r="214" spans="1:3" x14ac:dyDescent="0.25">
      <c r="A214" t="s">
        <v>144</v>
      </c>
      <c r="B214" t="s">
        <v>191</v>
      </c>
      <c r="C214">
        <v>1</v>
      </c>
    </row>
    <row r="215" spans="1:3" x14ac:dyDescent="0.25">
      <c r="A215" t="s">
        <v>144</v>
      </c>
      <c r="B215" t="s">
        <v>198</v>
      </c>
      <c r="C215">
        <v>2</v>
      </c>
    </row>
    <row r="216" spans="1:3" x14ac:dyDescent="0.25">
      <c r="A216" t="s">
        <v>144</v>
      </c>
      <c r="B216" t="s">
        <v>201</v>
      </c>
      <c r="C216">
        <v>17</v>
      </c>
    </row>
    <row r="217" spans="1:3" x14ac:dyDescent="0.25">
      <c r="A217" t="s">
        <v>147</v>
      </c>
      <c r="B217" t="s">
        <v>148</v>
      </c>
    </row>
    <row r="218" spans="1:3" x14ac:dyDescent="0.25">
      <c r="A218" t="s">
        <v>147</v>
      </c>
      <c r="B218" t="s">
        <v>190</v>
      </c>
      <c r="C218">
        <v>2</v>
      </c>
    </row>
    <row r="219" spans="1:3" x14ac:dyDescent="0.25">
      <c r="A219" t="s">
        <v>147</v>
      </c>
      <c r="B219" t="s">
        <v>191</v>
      </c>
      <c r="C219">
        <v>10</v>
      </c>
    </row>
    <row r="220" spans="1:3" x14ac:dyDescent="0.25">
      <c r="A220" t="s">
        <v>147</v>
      </c>
      <c r="B220" t="s">
        <v>201</v>
      </c>
      <c r="C220">
        <v>75</v>
      </c>
    </row>
    <row r="221" spans="1:3" x14ac:dyDescent="0.25">
      <c r="A221" t="s">
        <v>147</v>
      </c>
      <c r="B221" t="s">
        <v>202</v>
      </c>
      <c r="C221">
        <v>3</v>
      </c>
    </row>
    <row r="222" spans="1:3" x14ac:dyDescent="0.25">
      <c r="A222" t="s">
        <v>149</v>
      </c>
      <c r="B222" t="s">
        <v>86</v>
      </c>
    </row>
    <row r="223" spans="1:3" x14ac:dyDescent="0.25">
      <c r="A223" t="s">
        <v>149</v>
      </c>
      <c r="B223" t="s">
        <v>189</v>
      </c>
      <c r="C223">
        <v>7</v>
      </c>
    </row>
    <row r="224" spans="1:3" x14ac:dyDescent="0.25">
      <c r="A224" t="s">
        <v>149</v>
      </c>
      <c r="B224" t="s">
        <v>191</v>
      </c>
      <c r="C224">
        <v>1</v>
      </c>
    </row>
    <row r="225" spans="1:3" x14ac:dyDescent="0.25">
      <c r="A225" t="s">
        <v>149</v>
      </c>
      <c r="B225" t="s">
        <v>201</v>
      </c>
      <c r="C225">
        <v>74</v>
      </c>
    </row>
    <row r="226" spans="1:3" x14ac:dyDescent="0.25">
      <c r="A226" t="s">
        <v>149</v>
      </c>
      <c r="B226" t="s">
        <v>202</v>
      </c>
      <c r="C226">
        <v>1</v>
      </c>
    </row>
    <row r="227" spans="1:3" x14ac:dyDescent="0.25">
      <c r="A227" t="s">
        <v>149</v>
      </c>
      <c r="B227" t="s">
        <v>150</v>
      </c>
    </row>
    <row r="228" spans="1:3" x14ac:dyDescent="0.25">
      <c r="A228" t="s">
        <v>149</v>
      </c>
      <c r="B228" t="s">
        <v>189</v>
      </c>
      <c r="C228">
        <v>3</v>
      </c>
    </row>
    <row r="229" spans="1:3" x14ac:dyDescent="0.25">
      <c r="A229" t="s">
        <v>149</v>
      </c>
      <c r="B229" t="s">
        <v>191</v>
      </c>
      <c r="C229">
        <v>3</v>
      </c>
    </row>
    <row r="230" spans="1:3" x14ac:dyDescent="0.25">
      <c r="A230" t="s">
        <v>149</v>
      </c>
      <c r="B230" t="s">
        <v>201</v>
      </c>
      <c r="C230">
        <v>58</v>
      </c>
    </row>
    <row r="231" spans="1:3" x14ac:dyDescent="0.25">
      <c r="A231" t="s">
        <v>149</v>
      </c>
      <c r="B231" t="s">
        <v>202</v>
      </c>
      <c r="C231">
        <v>7</v>
      </c>
    </row>
    <row r="232" spans="1:3" x14ac:dyDescent="0.25">
      <c r="A232" t="s">
        <v>149</v>
      </c>
      <c r="B232" t="s">
        <v>151</v>
      </c>
    </row>
    <row r="233" spans="1:3" x14ac:dyDescent="0.25">
      <c r="A233" t="s">
        <v>149</v>
      </c>
      <c r="B233" t="s">
        <v>203</v>
      </c>
      <c r="C233">
        <v>3</v>
      </c>
    </row>
    <row r="234" spans="1:3" x14ac:dyDescent="0.25">
      <c r="A234" t="s">
        <v>152</v>
      </c>
      <c r="B234" t="s">
        <v>153</v>
      </c>
    </row>
    <row r="235" spans="1:3" x14ac:dyDescent="0.25">
      <c r="A235" t="s">
        <v>152</v>
      </c>
      <c r="B235" t="s">
        <v>189</v>
      </c>
      <c r="C235">
        <v>2</v>
      </c>
    </row>
    <row r="236" spans="1:3" x14ac:dyDescent="0.25">
      <c r="A236" t="s">
        <v>152</v>
      </c>
      <c r="B236" t="s">
        <v>191</v>
      </c>
      <c r="C236">
        <v>5</v>
      </c>
    </row>
    <row r="237" spans="1:3" x14ac:dyDescent="0.25">
      <c r="A237" t="s">
        <v>152</v>
      </c>
      <c r="B237" t="s">
        <v>201</v>
      </c>
      <c r="C237">
        <v>46</v>
      </c>
    </row>
    <row r="238" spans="1:3" x14ac:dyDescent="0.25">
      <c r="A238" t="s">
        <v>152</v>
      </c>
      <c r="B238" t="s">
        <v>202</v>
      </c>
      <c r="C238">
        <v>6</v>
      </c>
    </row>
    <row r="239" spans="1:3" x14ac:dyDescent="0.25">
      <c r="A239" t="s">
        <v>152</v>
      </c>
      <c r="B239" t="s">
        <v>154</v>
      </c>
    </row>
    <row r="240" spans="1:3" x14ac:dyDescent="0.25">
      <c r="A240" t="s">
        <v>152</v>
      </c>
      <c r="B240" t="s">
        <v>191</v>
      </c>
      <c r="C240">
        <v>2</v>
      </c>
    </row>
    <row r="241" spans="1:3" x14ac:dyDescent="0.25">
      <c r="A241" t="s">
        <v>152</v>
      </c>
      <c r="B241" t="s">
        <v>196</v>
      </c>
      <c r="C241">
        <v>1</v>
      </c>
    </row>
    <row r="242" spans="1:3" x14ac:dyDescent="0.25">
      <c r="A242" t="s">
        <v>152</v>
      </c>
      <c r="B242" t="s">
        <v>198</v>
      </c>
      <c r="C242">
        <v>2</v>
      </c>
    </row>
    <row r="243" spans="1:3" x14ac:dyDescent="0.25">
      <c r="A243" t="s">
        <v>152</v>
      </c>
      <c r="B243" t="s">
        <v>201</v>
      </c>
      <c r="C243">
        <v>16</v>
      </c>
    </row>
    <row r="244" spans="1:3" x14ac:dyDescent="0.25">
      <c r="A244" t="s">
        <v>152</v>
      </c>
      <c r="B244" t="s">
        <v>202</v>
      </c>
      <c r="C244">
        <v>2</v>
      </c>
    </row>
    <row r="245" spans="1:3" x14ac:dyDescent="0.25">
      <c r="A245" t="s">
        <v>152</v>
      </c>
      <c r="B245" t="s">
        <v>184</v>
      </c>
      <c r="C245">
        <v>1</v>
      </c>
    </row>
    <row r="246" spans="1:3" x14ac:dyDescent="0.25">
      <c r="A246" t="s">
        <v>155</v>
      </c>
      <c r="B246" t="s">
        <v>156</v>
      </c>
    </row>
    <row r="247" spans="1:3" x14ac:dyDescent="0.25">
      <c r="A247" t="s">
        <v>155</v>
      </c>
      <c r="B247" t="s">
        <v>189</v>
      </c>
      <c r="C247">
        <v>9</v>
      </c>
    </row>
    <row r="248" spans="1:3" x14ac:dyDescent="0.25">
      <c r="A248" t="s">
        <v>155</v>
      </c>
      <c r="B248" t="s">
        <v>201</v>
      </c>
      <c r="C248">
        <v>61</v>
      </c>
    </row>
    <row r="249" spans="1:3" x14ac:dyDescent="0.25">
      <c r="A249" t="s">
        <v>155</v>
      </c>
      <c r="B249" t="s">
        <v>202</v>
      </c>
      <c r="C249">
        <v>9</v>
      </c>
    </row>
    <row r="250" spans="1:3" x14ac:dyDescent="0.25">
      <c r="A250" t="s">
        <v>157</v>
      </c>
      <c r="B250" t="s">
        <v>158</v>
      </c>
    </row>
    <row r="251" spans="1:3" x14ac:dyDescent="0.25">
      <c r="A251" t="s">
        <v>157</v>
      </c>
      <c r="B251" t="s">
        <v>189</v>
      </c>
      <c r="C251">
        <v>4</v>
      </c>
    </row>
    <row r="252" spans="1:3" x14ac:dyDescent="0.25">
      <c r="A252" t="s">
        <v>157</v>
      </c>
      <c r="B252" t="s">
        <v>201</v>
      </c>
      <c r="C252">
        <v>62</v>
      </c>
    </row>
    <row r="253" spans="1:3" x14ac:dyDescent="0.25">
      <c r="A253" t="s">
        <v>157</v>
      </c>
      <c r="B253" t="s">
        <v>202</v>
      </c>
      <c r="C253">
        <v>1</v>
      </c>
    </row>
    <row r="254" spans="1:3" x14ac:dyDescent="0.25">
      <c r="A254" t="s">
        <v>159</v>
      </c>
      <c r="B254" t="s">
        <v>160</v>
      </c>
    </row>
    <row r="255" spans="1:3" x14ac:dyDescent="0.25">
      <c r="A255" t="s">
        <v>159</v>
      </c>
      <c r="B255" t="s">
        <v>189</v>
      </c>
      <c r="C255">
        <v>2</v>
      </c>
    </row>
    <row r="256" spans="1:3" x14ac:dyDescent="0.25">
      <c r="A256" t="s">
        <v>159</v>
      </c>
      <c r="B256" t="s">
        <v>192</v>
      </c>
      <c r="C256">
        <v>1</v>
      </c>
    </row>
    <row r="257" spans="1:3" x14ac:dyDescent="0.25">
      <c r="A257" t="s">
        <v>159</v>
      </c>
      <c r="B257" t="s">
        <v>201</v>
      </c>
      <c r="C257">
        <v>45</v>
      </c>
    </row>
    <row r="258" spans="1:3" x14ac:dyDescent="0.25">
      <c r="A258" t="s">
        <v>159</v>
      </c>
      <c r="B258" t="s">
        <v>202</v>
      </c>
      <c r="C258">
        <v>2</v>
      </c>
    </row>
    <row r="259" spans="1:3" x14ac:dyDescent="0.25">
      <c r="A259" t="s">
        <v>159</v>
      </c>
      <c r="B259" t="s">
        <v>161</v>
      </c>
    </row>
    <row r="260" spans="1:3" x14ac:dyDescent="0.25">
      <c r="A260" t="s">
        <v>159</v>
      </c>
      <c r="B260" t="s">
        <v>201</v>
      </c>
      <c r="C260">
        <v>20</v>
      </c>
    </row>
    <row r="261" spans="1:3" x14ac:dyDescent="0.25">
      <c r="A261" t="s">
        <v>159</v>
      </c>
      <c r="B261" t="s">
        <v>202</v>
      </c>
      <c r="C261">
        <v>1</v>
      </c>
    </row>
    <row r="262" spans="1:3" x14ac:dyDescent="0.25">
      <c r="A262" t="s">
        <v>159</v>
      </c>
      <c r="B262" t="s">
        <v>162</v>
      </c>
    </row>
    <row r="263" spans="1:3" x14ac:dyDescent="0.25">
      <c r="A263" t="s">
        <v>159</v>
      </c>
      <c r="B263" t="s">
        <v>191</v>
      </c>
      <c r="C263">
        <v>12</v>
      </c>
    </row>
    <row r="264" spans="1:3" x14ac:dyDescent="0.25">
      <c r="A264" t="s">
        <v>159</v>
      </c>
      <c r="B264" t="s">
        <v>201</v>
      </c>
      <c r="C264">
        <v>38</v>
      </c>
    </row>
    <row r="265" spans="1:3" x14ac:dyDescent="0.25">
      <c r="A265" t="s">
        <v>159</v>
      </c>
      <c r="B265" t="s">
        <v>202</v>
      </c>
      <c r="C265">
        <v>13</v>
      </c>
    </row>
    <row r="266" spans="1:3" x14ac:dyDescent="0.25">
      <c r="A266" t="s">
        <v>159</v>
      </c>
      <c r="B266" t="s">
        <v>163</v>
      </c>
    </row>
    <row r="267" spans="1:3" x14ac:dyDescent="0.25">
      <c r="A267" t="s">
        <v>159</v>
      </c>
      <c r="B267" t="s">
        <v>200</v>
      </c>
      <c r="C267">
        <v>3</v>
      </c>
    </row>
    <row r="268" spans="1:3" x14ac:dyDescent="0.25">
      <c r="A268" t="s">
        <v>159</v>
      </c>
      <c r="B268" t="s">
        <v>164</v>
      </c>
    </row>
    <row r="269" spans="1:3" x14ac:dyDescent="0.25">
      <c r="A269" t="s">
        <v>159</v>
      </c>
      <c r="B269" t="s">
        <v>189</v>
      </c>
      <c r="C269">
        <v>2</v>
      </c>
    </row>
    <row r="270" spans="1:3" x14ac:dyDescent="0.25">
      <c r="A270" t="s">
        <v>159</v>
      </c>
      <c r="B270" t="s">
        <v>191</v>
      </c>
      <c r="C270">
        <v>1</v>
      </c>
    </row>
    <row r="271" spans="1:3" x14ac:dyDescent="0.25">
      <c r="A271" t="s">
        <v>159</v>
      </c>
      <c r="B271" t="s">
        <v>201</v>
      </c>
      <c r="C271">
        <v>67</v>
      </c>
    </row>
    <row r="272" spans="1:3" x14ac:dyDescent="0.25">
      <c r="A272" t="s">
        <v>159</v>
      </c>
      <c r="B272" t="s">
        <v>202</v>
      </c>
      <c r="C272">
        <v>3</v>
      </c>
    </row>
    <row r="273" spans="1:3" x14ac:dyDescent="0.25">
      <c r="A273" t="s">
        <v>159</v>
      </c>
      <c r="B273" t="s">
        <v>165</v>
      </c>
    </row>
    <row r="274" spans="1:3" x14ac:dyDescent="0.25">
      <c r="A274" t="s">
        <v>159</v>
      </c>
      <c r="B274" t="s">
        <v>189</v>
      </c>
      <c r="C274">
        <v>4</v>
      </c>
    </row>
    <row r="275" spans="1:3" x14ac:dyDescent="0.25">
      <c r="A275" t="s">
        <v>159</v>
      </c>
      <c r="B275" t="s">
        <v>191</v>
      </c>
      <c r="C275">
        <v>1</v>
      </c>
    </row>
    <row r="276" spans="1:3" x14ac:dyDescent="0.25">
      <c r="A276" t="s">
        <v>159</v>
      </c>
      <c r="B276" t="s">
        <v>201</v>
      </c>
      <c r="C276">
        <v>68</v>
      </c>
    </row>
    <row r="277" spans="1:3" x14ac:dyDescent="0.25">
      <c r="A277" t="s">
        <v>159</v>
      </c>
      <c r="B277" t="s">
        <v>202</v>
      </c>
      <c r="C277">
        <v>1</v>
      </c>
    </row>
    <row r="278" spans="1:3" x14ac:dyDescent="0.25">
      <c r="A278" t="s">
        <v>159</v>
      </c>
      <c r="B278" t="s">
        <v>166</v>
      </c>
    </row>
    <row r="279" spans="1:3" x14ac:dyDescent="0.25">
      <c r="A279" t="s">
        <v>159</v>
      </c>
      <c r="B279" t="s">
        <v>189</v>
      </c>
      <c r="C279">
        <v>1</v>
      </c>
    </row>
    <row r="280" spans="1:3" x14ac:dyDescent="0.25">
      <c r="A280" t="s">
        <v>159</v>
      </c>
      <c r="B280" t="s">
        <v>191</v>
      </c>
      <c r="C280">
        <v>1</v>
      </c>
    </row>
    <row r="281" spans="1:3" x14ac:dyDescent="0.25">
      <c r="A281" t="s">
        <v>159</v>
      </c>
      <c r="B281" t="s">
        <v>201</v>
      </c>
      <c r="C281">
        <v>48</v>
      </c>
    </row>
    <row r="282" spans="1:3" x14ac:dyDescent="0.25">
      <c r="A282" t="s">
        <v>159</v>
      </c>
      <c r="B282" t="s">
        <v>202</v>
      </c>
      <c r="C282">
        <v>1</v>
      </c>
    </row>
    <row r="283" spans="1:3" x14ac:dyDescent="0.25">
      <c r="A283" t="s">
        <v>159</v>
      </c>
      <c r="B283" t="s">
        <v>167</v>
      </c>
    </row>
    <row r="284" spans="1:3" x14ac:dyDescent="0.25">
      <c r="A284" t="s">
        <v>159</v>
      </c>
      <c r="B284" t="s">
        <v>200</v>
      </c>
      <c r="C284">
        <v>2</v>
      </c>
    </row>
    <row r="285" spans="1:3" x14ac:dyDescent="0.25">
      <c r="A285" t="s">
        <v>159</v>
      </c>
      <c r="B285" t="s">
        <v>168</v>
      </c>
    </row>
    <row r="286" spans="1:3" x14ac:dyDescent="0.25">
      <c r="A286" t="s">
        <v>159</v>
      </c>
      <c r="B286" t="s">
        <v>189</v>
      </c>
      <c r="C286">
        <v>2</v>
      </c>
    </row>
    <row r="287" spans="1:3" x14ac:dyDescent="0.25">
      <c r="A287" t="s">
        <v>159</v>
      </c>
      <c r="B287" t="s">
        <v>191</v>
      </c>
      <c r="C287">
        <v>1</v>
      </c>
    </row>
    <row r="288" spans="1:3" x14ac:dyDescent="0.25">
      <c r="A288" t="s">
        <v>159</v>
      </c>
      <c r="B288" t="s">
        <v>201</v>
      </c>
      <c r="C288">
        <v>60</v>
      </c>
    </row>
    <row r="289" spans="1:3" x14ac:dyDescent="0.25">
      <c r="A289" t="s">
        <v>159</v>
      </c>
      <c r="B289" t="s">
        <v>202</v>
      </c>
      <c r="C289">
        <v>2</v>
      </c>
    </row>
    <row r="290" spans="1:3" x14ac:dyDescent="0.25">
      <c r="A290" t="s">
        <v>159</v>
      </c>
      <c r="B290" t="s">
        <v>169</v>
      </c>
    </row>
    <row r="291" spans="1:3" x14ac:dyDescent="0.25">
      <c r="A291" t="s">
        <v>159</v>
      </c>
      <c r="B291" t="s">
        <v>190</v>
      </c>
      <c r="C291">
        <v>2</v>
      </c>
    </row>
    <row r="292" spans="1:3" x14ac:dyDescent="0.25">
      <c r="A292" t="s">
        <v>159</v>
      </c>
      <c r="B292" t="s">
        <v>191</v>
      </c>
      <c r="C292">
        <v>3</v>
      </c>
    </row>
    <row r="293" spans="1:3" x14ac:dyDescent="0.25">
      <c r="A293" t="s">
        <v>159</v>
      </c>
      <c r="B293" t="s">
        <v>201</v>
      </c>
      <c r="C293">
        <v>12</v>
      </c>
    </row>
    <row r="294" spans="1:3" x14ac:dyDescent="0.25">
      <c r="A294" t="s">
        <v>159</v>
      </c>
      <c r="B294" t="s">
        <v>202</v>
      </c>
      <c r="C294">
        <v>2</v>
      </c>
    </row>
    <row r="295" spans="1:3" x14ac:dyDescent="0.25">
      <c r="A295" t="s">
        <v>159</v>
      </c>
      <c r="B295" t="s">
        <v>133</v>
      </c>
    </row>
    <row r="296" spans="1:3" x14ac:dyDescent="0.25">
      <c r="A296" t="s">
        <v>159</v>
      </c>
      <c r="B296" t="s">
        <v>189</v>
      </c>
      <c r="C296">
        <v>9</v>
      </c>
    </row>
    <row r="297" spans="1:3" x14ac:dyDescent="0.25">
      <c r="A297" t="s">
        <v>159</v>
      </c>
      <c r="B297" t="s">
        <v>201</v>
      </c>
      <c r="C297">
        <v>111</v>
      </c>
    </row>
    <row r="298" spans="1:3" x14ac:dyDescent="0.25">
      <c r="A298" t="s">
        <v>159</v>
      </c>
      <c r="B298" t="s">
        <v>184</v>
      </c>
      <c r="C298">
        <v>1</v>
      </c>
    </row>
    <row r="299" spans="1:3" x14ac:dyDescent="0.25">
      <c r="A299" t="s">
        <v>159</v>
      </c>
      <c r="B299" t="s">
        <v>170</v>
      </c>
    </row>
    <row r="300" spans="1:3" x14ac:dyDescent="0.25">
      <c r="A300" t="s">
        <v>159</v>
      </c>
      <c r="B300" t="s">
        <v>201</v>
      </c>
      <c r="C300">
        <v>12</v>
      </c>
    </row>
    <row r="301" spans="1:3" x14ac:dyDescent="0.25">
      <c r="A301" t="s">
        <v>159</v>
      </c>
      <c r="B301" t="s">
        <v>171</v>
      </c>
    </row>
    <row r="302" spans="1:3" x14ac:dyDescent="0.25">
      <c r="A302" t="s">
        <v>159</v>
      </c>
      <c r="B302" t="s">
        <v>201</v>
      </c>
      <c r="C302">
        <v>7</v>
      </c>
    </row>
    <row r="303" spans="1:3" x14ac:dyDescent="0.25">
      <c r="A303" t="s">
        <v>159</v>
      </c>
      <c r="B303" t="s">
        <v>172</v>
      </c>
    </row>
    <row r="304" spans="1:3" x14ac:dyDescent="0.25">
      <c r="A304" t="s">
        <v>159</v>
      </c>
      <c r="B304" t="s">
        <v>201</v>
      </c>
      <c r="C304">
        <v>13</v>
      </c>
    </row>
    <row r="305" spans="1:3" x14ac:dyDescent="0.25">
      <c r="A305" t="s">
        <v>173</v>
      </c>
      <c r="B305" t="s">
        <v>93</v>
      </c>
    </row>
    <row r="306" spans="1:3" x14ac:dyDescent="0.25">
      <c r="A306" t="s">
        <v>173</v>
      </c>
      <c r="B306" t="s">
        <v>191</v>
      </c>
      <c r="C306">
        <v>1</v>
      </c>
    </row>
    <row r="307" spans="1:3" x14ac:dyDescent="0.25">
      <c r="A307" t="s">
        <v>173</v>
      </c>
      <c r="B307" t="s">
        <v>201</v>
      </c>
      <c r="C307">
        <v>59</v>
      </c>
    </row>
    <row r="308" spans="1:3" x14ac:dyDescent="0.25">
      <c r="A308" t="s">
        <v>173</v>
      </c>
      <c r="B308" t="s">
        <v>202</v>
      </c>
      <c r="C308">
        <v>22</v>
      </c>
    </row>
    <row r="309" spans="1:3" x14ac:dyDescent="0.25">
      <c r="A309" t="s">
        <v>173</v>
      </c>
      <c r="B309" t="s">
        <v>95</v>
      </c>
    </row>
    <row r="310" spans="1:3" x14ac:dyDescent="0.25">
      <c r="A310" t="s">
        <v>173</v>
      </c>
      <c r="B310" t="s">
        <v>189</v>
      </c>
      <c r="C310">
        <v>1</v>
      </c>
    </row>
    <row r="311" spans="1:3" x14ac:dyDescent="0.25">
      <c r="A311" t="s">
        <v>173</v>
      </c>
      <c r="B311" t="s">
        <v>200</v>
      </c>
      <c r="C311">
        <v>1</v>
      </c>
    </row>
    <row r="312" spans="1:3" x14ac:dyDescent="0.25">
      <c r="A312" t="s">
        <v>173</v>
      </c>
      <c r="B312" t="s">
        <v>201</v>
      </c>
      <c r="C312">
        <v>66</v>
      </c>
    </row>
    <row r="313" spans="1:3" x14ac:dyDescent="0.25">
      <c r="A313" t="s">
        <v>173</v>
      </c>
      <c r="B313" t="s">
        <v>202</v>
      </c>
      <c r="C313">
        <v>10</v>
      </c>
    </row>
    <row r="314" spans="1:3" x14ac:dyDescent="0.25">
      <c r="A314" t="s">
        <v>174</v>
      </c>
      <c r="B314" t="s">
        <v>112</v>
      </c>
    </row>
    <row r="315" spans="1:3" x14ac:dyDescent="0.25">
      <c r="A315" t="s">
        <v>174</v>
      </c>
      <c r="B315" t="s">
        <v>189</v>
      </c>
      <c r="C315">
        <v>1</v>
      </c>
    </row>
    <row r="316" spans="1:3" x14ac:dyDescent="0.25">
      <c r="A316" t="s">
        <v>174</v>
      </c>
      <c r="B316" t="s">
        <v>192</v>
      </c>
      <c r="C316">
        <v>1</v>
      </c>
    </row>
    <row r="317" spans="1:3" x14ac:dyDescent="0.25">
      <c r="A317" t="s">
        <v>174</v>
      </c>
      <c r="B317" t="s">
        <v>193</v>
      </c>
      <c r="C317">
        <v>1</v>
      </c>
    </row>
    <row r="318" spans="1:3" x14ac:dyDescent="0.25">
      <c r="A318" t="s">
        <v>174</v>
      </c>
      <c r="B318" t="s">
        <v>200</v>
      </c>
      <c r="C318">
        <v>1</v>
      </c>
    </row>
    <row r="319" spans="1:3" x14ac:dyDescent="0.25">
      <c r="A319" t="s">
        <v>174</v>
      </c>
      <c r="B319" t="s">
        <v>201</v>
      </c>
      <c r="C319">
        <v>30</v>
      </c>
    </row>
    <row r="320" spans="1:3" x14ac:dyDescent="0.25">
      <c r="A320" t="s">
        <v>174</v>
      </c>
      <c r="B320" t="s">
        <v>202</v>
      </c>
      <c r="C320">
        <v>19</v>
      </c>
    </row>
    <row r="321" spans="1:3" x14ac:dyDescent="0.25">
      <c r="A321" t="s">
        <v>174</v>
      </c>
      <c r="B321" t="s">
        <v>113</v>
      </c>
    </row>
    <row r="322" spans="1:3" x14ac:dyDescent="0.25">
      <c r="A322" t="s">
        <v>174</v>
      </c>
      <c r="B322" t="s">
        <v>203</v>
      </c>
      <c r="C322">
        <v>1</v>
      </c>
    </row>
    <row r="323" spans="1:3" x14ac:dyDescent="0.25">
      <c r="A323" t="s">
        <v>175</v>
      </c>
      <c r="B323" t="s">
        <v>112</v>
      </c>
    </row>
    <row r="324" spans="1:3" x14ac:dyDescent="0.25">
      <c r="A324" t="s">
        <v>175</v>
      </c>
      <c r="B324" t="s">
        <v>189</v>
      </c>
      <c r="C324">
        <v>3</v>
      </c>
    </row>
    <row r="325" spans="1:3" x14ac:dyDescent="0.25">
      <c r="A325" t="s">
        <v>175</v>
      </c>
      <c r="B325" t="s">
        <v>192</v>
      </c>
      <c r="C325">
        <v>2</v>
      </c>
    </row>
    <row r="326" spans="1:3" x14ac:dyDescent="0.25">
      <c r="A326" t="s">
        <v>175</v>
      </c>
      <c r="B326" t="s">
        <v>201</v>
      </c>
      <c r="C326">
        <v>53</v>
      </c>
    </row>
    <row r="327" spans="1:3" x14ac:dyDescent="0.25">
      <c r="A327" t="s">
        <v>175</v>
      </c>
      <c r="B327" t="s">
        <v>202</v>
      </c>
      <c r="C327">
        <v>26</v>
      </c>
    </row>
    <row r="328" spans="1:3" x14ac:dyDescent="0.25">
      <c r="A328" t="s">
        <v>46</v>
      </c>
      <c r="C328">
        <f>SUBTOTAL(109,C11:C327)</f>
        <v>4011</v>
      </c>
    </row>
  </sheetData>
  <mergeCells count="1">
    <mergeCell ref="B1:C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Novo acceso grao_global</vt:lpstr>
      <vt:lpstr>Novo acceso grao_demanda</vt:lpstr>
      <vt:lpstr>Novo acceso grao_procedencia</vt:lpstr>
      <vt:lpstr>Novo acceso_grao_vías_global</vt:lpstr>
      <vt:lpstr>Novo acceso_grao_acceso a titul</vt:lpstr>
      <vt:lpstr>Novo acceso_grao_vía por titul.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2024-11-18T12:30:51Z</dcterms:created>
  <dcterms:modified xsi:type="dcterms:W3CDTF">2024-11-18T13:08:30Z</dcterms:modified>
</cp:coreProperties>
</file>