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edioambiente\"/>
    </mc:Choice>
  </mc:AlternateContent>
  <xr:revisionPtr revIDLastSave="0" documentId="13_ncr:1_{7B0F4ACF-D749-49E7-9893-55DC868E3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iduos xeral" sheetId="1" r:id="rId1"/>
    <sheet name="residuos por tipo dende 2015" sheetId="3" r:id="rId2"/>
    <sheet name="residuos por tipo ata 2014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" l="1"/>
  <c r="L52" i="3"/>
  <c r="C52" i="3"/>
  <c r="D52" i="3"/>
  <c r="E52" i="3"/>
  <c r="F52" i="3"/>
  <c r="G52" i="3"/>
  <c r="H52" i="3"/>
  <c r="I52" i="3"/>
  <c r="J52" i="3"/>
  <c r="K52" i="3"/>
  <c r="B52" i="3"/>
  <c r="H61" i="1"/>
  <c r="G61" i="1"/>
  <c r="F61" i="1"/>
  <c r="E61" i="1"/>
  <c r="D61" i="1"/>
  <c r="C61" i="1"/>
  <c r="J42" i="3" l="1"/>
  <c r="J61" i="1" l="1"/>
</calcChain>
</file>

<file path=xl/sharedStrings.xml><?xml version="1.0" encoding="utf-8"?>
<sst xmlns="http://schemas.openxmlformats.org/spreadsheetml/2006/main" count="82" uniqueCount="61">
  <si>
    <t>Consumos e emisions por residuos urbanos</t>
  </si>
  <si>
    <t>Envases</t>
  </si>
  <si>
    <t>Papel</t>
  </si>
  <si>
    <t>Vidro</t>
  </si>
  <si>
    <t>Emisións totais derivadas</t>
  </si>
  <si>
    <t>Fonte: Oficina de Medio ambiente</t>
  </si>
  <si>
    <t>RAEE (kg)</t>
  </si>
  <si>
    <t>Residuos especiais (kg)</t>
  </si>
  <si>
    <t>Consumos e emisions por residuos especiais e RAEEs</t>
  </si>
  <si>
    <t>Disolventes haloxenados (kg)</t>
  </si>
  <si>
    <t>Disolventes non haloxenados (kg)</t>
  </si>
  <si>
    <t>Disolucións acuosas (kg)</t>
  </si>
  <si>
    <t>Disolucións ácidas (kg)</t>
  </si>
  <si>
    <t>Sólidos contaminados (kg)</t>
  </si>
  <si>
    <t>Citotóxicos (kg)</t>
  </si>
  <si>
    <t>Aceites (kg)</t>
  </si>
  <si>
    <t>Baterías (kg)</t>
  </si>
  <si>
    <t>Recipientes baleiros (kg)</t>
  </si>
  <si>
    <t>Fluorescentes (kg9</t>
  </si>
  <si>
    <t>Fotográficos (revelador+fixador) (kg)</t>
  </si>
  <si>
    <t>Pinturas e vernices (kg)</t>
  </si>
  <si>
    <t>Equipos eléctricos e electrónicos (unid.)</t>
  </si>
  <si>
    <t>Total</t>
  </si>
  <si>
    <t>CPUs</t>
  </si>
  <si>
    <t>Monitores</t>
  </si>
  <si>
    <t>Caixas con material variado</t>
  </si>
  <si>
    <t>Outros equipos eléctr.</t>
  </si>
  <si>
    <t>Bioperigosos e especiais (kg)</t>
  </si>
  <si>
    <t>Disolucións alcalina e mestura crómica (kg)</t>
  </si>
  <si>
    <t>Tipoloxía de residuos</t>
  </si>
  <si>
    <t>Unidade de Análises e Programas</t>
  </si>
  <si>
    <t>Envases a presión</t>
  </si>
  <si>
    <t>Data de actualización: outubro 2021</t>
  </si>
  <si>
    <t>Recollida de residuos segundo tipoloxía_Datos ata o ano 2014</t>
  </si>
  <si>
    <t>Recollida de residuos segundo tipoloxía_Datos a partires do ano 2015</t>
  </si>
  <si>
    <r>
      <t>Emisións totais derivadas
(Kg CO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)</t>
    </r>
  </si>
  <si>
    <t>Impresoras + escáneres</t>
  </si>
  <si>
    <t>Cantidade total (uds)</t>
  </si>
  <si>
    <t>Tipo</t>
  </si>
  <si>
    <t>Consulta pegada ecolóxica:</t>
  </si>
  <si>
    <t>https://oma.webs.uvigo.es/Sostibilidade/CambioClimatico/PegadaEcoloxica.php</t>
  </si>
  <si>
    <t>2018/2019</t>
  </si>
  <si>
    <t>2019/2020</t>
  </si>
  <si>
    <t>2020/2021</t>
  </si>
  <si>
    <t>2021/2022</t>
  </si>
  <si>
    <t>2022/2023</t>
  </si>
  <si>
    <t>2023/2024</t>
  </si>
  <si>
    <t>Data de actualización: xuño 2026</t>
  </si>
  <si>
    <t>2024/2025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</si>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</sst>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61BF1A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13" fillId="0" borderId="0" xfId="0" applyNumberFormat="1" applyFont="1"/>
    <xf numFmtId="0" fontId="12" fillId="0" borderId="0" xfId="0" applyFont="1" applyAlignment="1">
      <alignment horizontal="right" vertical="center" wrapText="1"/>
    </xf>
    <xf numFmtId="0" fontId="15" fillId="0" borderId="1" xfId="1" applyFont="1" applyBorder="1" applyAlignment="1">
      <alignment vertical="center" wrapText="1"/>
    </xf>
    <xf numFmtId="0" fontId="16" fillId="0" borderId="1" xfId="1" applyFont="1" applyBorder="1"/>
    <xf numFmtId="0" fontId="8" fillId="0" borderId="1" xfId="0" applyFont="1" applyBorder="1"/>
    <xf numFmtId="0" fontId="16" fillId="0" borderId="1" xfId="1" applyFont="1" applyBorder="1" applyAlignment="1">
      <alignment wrapText="1"/>
    </xf>
    <xf numFmtId="0" fontId="17" fillId="0" borderId="1" xfId="1" applyFont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4" fillId="0" borderId="0" xfId="0" applyFont="1"/>
    <xf numFmtId="164" fontId="8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5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4" xr:uid="{00000000-0005-0000-0000-000001000000}"/>
    <cellStyle name="Normal 2 2" xfId="2" xr:uid="{00000000-0005-0000-0000-000002000000}"/>
    <cellStyle name="Normal 2 3" xfId="1" xr:uid="{00000000-0005-0000-0000-000003000000}"/>
    <cellStyle name="Porcentaje 2" xfId="3" xr:uid="{00000000-0005-0000-0000-000004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Consumos e emisions por residuos urbanos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'residuos xeral'!$K$9</c:f>
              <c:strCache>
                <c:ptCount val="1"/>
                <c:pt idx="0">
                  <c:v>Envases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'residuos xeral'!$J$10:$J$25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xeral'!$K$10:$K$25</c:f>
              <c:numCache>
                <c:formatCode>#,##0</c:formatCode>
                <c:ptCount val="16"/>
                <c:pt idx="0">
                  <c:v>6288</c:v>
                </c:pt>
                <c:pt idx="1">
                  <c:v>10344</c:v>
                </c:pt>
                <c:pt idx="2">
                  <c:v>8890</c:v>
                </c:pt>
                <c:pt idx="3">
                  <c:v>6800</c:v>
                </c:pt>
                <c:pt idx="4">
                  <c:v>7300</c:v>
                </c:pt>
                <c:pt idx="5">
                  <c:v>6935</c:v>
                </c:pt>
                <c:pt idx="6">
                  <c:v>7200</c:v>
                </c:pt>
                <c:pt idx="7">
                  <c:v>7354</c:v>
                </c:pt>
                <c:pt idx="8">
                  <c:v>7200</c:v>
                </c:pt>
                <c:pt idx="9">
                  <c:v>9400</c:v>
                </c:pt>
                <c:pt idx="10">
                  <c:v>7500</c:v>
                </c:pt>
                <c:pt idx="11">
                  <c:v>7000</c:v>
                </c:pt>
                <c:pt idx="12">
                  <c:v>6820</c:v>
                </c:pt>
                <c:pt idx="13">
                  <c:v>6700</c:v>
                </c:pt>
                <c:pt idx="14">
                  <c:v>6706</c:v>
                </c:pt>
                <c:pt idx="15">
                  <c:v>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6-44EB-AC69-AEAB3418E3B2}"/>
            </c:ext>
          </c:extLst>
        </c:ser>
        <c:ser>
          <c:idx val="1"/>
          <c:order val="1"/>
          <c:tx>
            <c:strRef>
              <c:f>'residuos xeral'!$L$9</c:f>
              <c:strCache>
                <c:ptCount val="1"/>
                <c:pt idx="0">
                  <c:v>Papel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xeral'!$J$10:$J$25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xeral'!$L$10:$L$25</c:f>
              <c:numCache>
                <c:formatCode>#,##0</c:formatCode>
                <c:ptCount val="16"/>
                <c:pt idx="0">
                  <c:v>73572</c:v>
                </c:pt>
                <c:pt idx="1">
                  <c:v>70452</c:v>
                </c:pt>
                <c:pt idx="2">
                  <c:v>49960</c:v>
                </c:pt>
                <c:pt idx="3">
                  <c:v>39200</c:v>
                </c:pt>
                <c:pt idx="4">
                  <c:v>38700</c:v>
                </c:pt>
                <c:pt idx="5">
                  <c:v>37540</c:v>
                </c:pt>
                <c:pt idx="6">
                  <c:v>40655</c:v>
                </c:pt>
                <c:pt idx="7">
                  <c:v>41517</c:v>
                </c:pt>
                <c:pt idx="8">
                  <c:v>40655</c:v>
                </c:pt>
                <c:pt idx="9">
                  <c:v>64000</c:v>
                </c:pt>
                <c:pt idx="10">
                  <c:v>42900</c:v>
                </c:pt>
                <c:pt idx="11">
                  <c:v>42000</c:v>
                </c:pt>
                <c:pt idx="12">
                  <c:v>41750</c:v>
                </c:pt>
                <c:pt idx="13">
                  <c:v>42677</c:v>
                </c:pt>
                <c:pt idx="14">
                  <c:v>43236</c:v>
                </c:pt>
                <c:pt idx="15">
                  <c:v>45037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6-44EB-AC69-AEAB3418E3B2}"/>
            </c:ext>
          </c:extLst>
        </c:ser>
        <c:ser>
          <c:idx val="2"/>
          <c:order val="2"/>
          <c:tx>
            <c:strRef>
              <c:f>'residuos xeral'!$M$9</c:f>
              <c:strCache>
                <c:ptCount val="1"/>
                <c:pt idx="0">
                  <c:v>Vidro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'residuos xeral'!$J$10:$J$25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xeral'!$M$10:$M$25</c:f>
              <c:numCache>
                <c:formatCode>#,##0</c:formatCode>
                <c:ptCount val="16"/>
                <c:pt idx="0">
                  <c:v>12870</c:v>
                </c:pt>
                <c:pt idx="1">
                  <c:v>15345</c:v>
                </c:pt>
                <c:pt idx="2">
                  <c:v>4180</c:v>
                </c:pt>
                <c:pt idx="3">
                  <c:v>3100</c:v>
                </c:pt>
                <c:pt idx="4">
                  <c:v>3200</c:v>
                </c:pt>
                <c:pt idx="5">
                  <c:v>3520</c:v>
                </c:pt>
                <c:pt idx="6">
                  <c:v>3450</c:v>
                </c:pt>
                <c:pt idx="7">
                  <c:v>3523</c:v>
                </c:pt>
                <c:pt idx="8">
                  <c:v>3450</c:v>
                </c:pt>
                <c:pt idx="9">
                  <c:v>3425</c:v>
                </c:pt>
                <c:pt idx="10">
                  <c:v>2100</c:v>
                </c:pt>
                <c:pt idx="11">
                  <c:v>1900</c:v>
                </c:pt>
                <c:pt idx="12">
                  <c:v>1840</c:v>
                </c:pt>
                <c:pt idx="13">
                  <c:v>1853</c:v>
                </c:pt>
                <c:pt idx="14">
                  <c:v>1855</c:v>
                </c:pt>
                <c:pt idx="15">
                  <c:v>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6-44EB-AC69-AEAB3418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3376"/>
        <c:axId val="130613936"/>
      </c:barChart>
      <c:lineChart>
        <c:grouping val="standard"/>
        <c:varyColors val="0"/>
        <c:ser>
          <c:idx val="3"/>
          <c:order val="3"/>
          <c:tx>
            <c:strRef>
              <c:f>'residuos xeral'!$N$9</c:f>
              <c:strCache>
                <c:ptCount val="1"/>
                <c:pt idx="0">
                  <c:v>Emisións totais derivadas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'residuos xeral'!$J$10:$J$25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xeral'!$N$10:$N$25</c:f>
              <c:numCache>
                <c:formatCode>#,##0</c:formatCode>
                <c:ptCount val="16"/>
                <c:pt idx="0">
                  <c:v>2931</c:v>
                </c:pt>
                <c:pt idx="1">
                  <c:v>3658</c:v>
                </c:pt>
                <c:pt idx="2">
                  <c:v>2913.9780000000001</c:v>
                </c:pt>
                <c:pt idx="3">
                  <c:v>2251.7249999999999</c:v>
                </c:pt>
                <c:pt idx="4">
                  <c:v>2338</c:v>
                </c:pt>
                <c:pt idx="5">
                  <c:v>2239</c:v>
                </c:pt>
                <c:pt idx="6">
                  <c:v>1251</c:v>
                </c:pt>
                <c:pt idx="7">
                  <c:v>1278</c:v>
                </c:pt>
                <c:pt idx="8">
                  <c:v>1910</c:v>
                </c:pt>
                <c:pt idx="9">
                  <c:v>2628</c:v>
                </c:pt>
                <c:pt idx="10">
                  <c:v>1996.6</c:v>
                </c:pt>
                <c:pt idx="11">
                  <c:v>1888</c:v>
                </c:pt>
                <c:pt idx="12">
                  <c:v>1849</c:v>
                </c:pt>
                <c:pt idx="13">
                  <c:v>4109</c:v>
                </c:pt>
                <c:pt idx="14">
                  <c:v>4142</c:v>
                </c:pt>
                <c:pt idx="15">
                  <c:v>3442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AF6-44EB-AC69-AEAB3418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66048"/>
        <c:axId val="1305171808"/>
      </c:lineChart>
      <c:catAx>
        <c:axId val="1306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613936"/>
        <c:crosses val="autoZero"/>
        <c:auto val="1"/>
        <c:lblAlgn val="ctr"/>
        <c:lblOffset val="100"/>
        <c:noMultiLvlLbl val="0"/>
      </c:catAx>
      <c:valAx>
        <c:axId val="1306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Cantidade (kg)</a:t>
                </a:r>
              </a:p>
            </c:rich>
          </c:tx>
          <c:layout>
            <c:manualLayout>
              <c:xMode val="edge"/>
              <c:yMode val="edge"/>
              <c:x val="9.3485238257619181E-3"/>
              <c:y val="0.32026093068113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613376"/>
        <c:crosses val="autoZero"/>
        <c:crossBetween val="between"/>
      </c:valAx>
      <c:valAx>
        <c:axId val="13051718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305166048"/>
        <c:crosses val="max"/>
        <c:crossBetween val="between"/>
      </c:valAx>
      <c:catAx>
        <c:axId val="130516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17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ew Baskerville" panose="02020602060200020203" pitchFamily="18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US"/>
              <a:t>Consumo e emisións por RAEE e residuos especiais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689138576779027"/>
          <c:y val="7.8103207810320777E-2"/>
          <c:w val="0.73123595505617989"/>
          <c:h val="0.75667424417136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'residuos xeral'!$D$9</c:f>
              <c:strCache>
                <c:ptCount val="1"/>
                <c:pt idx="0">
                  <c:v>RAEE (kg)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xeral'!$C$10:$C$25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xeral'!$D$10:$D$25</c:f>
              <c:numCache>
                <c:formatCode>#,##0</c:formatCode>
                <c:ptCount val="16"/>
                <c:pt idx="0">
                  <c:v>6000</c:v>
                </c:pt>
                <c:pt idx="1">
                  <c:v>6379</c:v>
                </c:pt>
                <c:pt idx="2">
                  <c:v>5967.5</c:v>
                </c:pt>
                <c:pt idx="3">
                  <c:v>5096.3</c:v>
                </c:pt>
                <c:pt idx="4">
                  <c:v>8226</c:v>
                </c:pt>
                <c:pt idx="5">
                  <c:v>2528</c:v>
                </c:pt>
                <c:pt idx="6">
                  <c:v>2472</c:v>
                </c:pt>
                <c:pt idx="7">
                  <c:v>6010</c:v>
                </c:pt>
                <c:pt idx="8">
                  <c:v>8810</c:v>
                </c:pt>
                <c:pt idx="9">
                  <c:v>6318</c:v>
                </c:pt>
                <c:pt idx="10">
                  <c:v>3720</c:v>
                </c:pt>
                <c:pt idx="11">
                  <c:v>5166</c:v>
                </c:pt>
                <c:pt idx="12">
                  <c:v>6388</c:v>
                </c:pt>
                <c:pt idx="13">
                  <c:v>3566</c:v>
                </c:pt>
                <c:pt idx="14">
                  <c:v>4430</c:v>
                </c:pt>
                <c:pt idx="15">
                  <c:v>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7-478B-B55C-106F914F1174}"/>
            </c:ext>
          </c:extLst>
        </c:ser>
        <c:ser>
          <c:idx val="1"/>
          <c:order val="1"/>
          <c:tx>
            <c:strRef>
              <c:f>'residuos xeral'!$E$9</c:f>
              <c:strCache>
                <c:ptCount val="1"/>
                <c:pt idx="0">
                  <c:v>Residuos especiais (kg)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xeral'!$C$10:$C$25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xeral'!$E$10:$E$25</c:f>
              <c:numCache>
                <c:formatCode>#,##0</c:formatCode>
                <c:ptCount val="16"/>
                <c:pt idx="0">
                  <c:v>21352</c:v>
                </c:pt>
                <c:pt idx="1">
                  <c:v>20619</c:v>
                </c:pt>
                <c:pt idx="2">
                  <c:v>16186.5</c:v>
                </c:pt>
                <c:pt idx="3">
                  <c:v>19382</c:v>
                </c:pt>
                <c:pt idx="4">
                  <c:v>21033</c:v>
                </c:pt>
                <c:pt idx="5">
                  <c:v>20774</c:v>
                </c:pt>
                <c:pt idx="6">
                  <c:v>21795</c:v>
                </c:pt>
                <c:pt idx="7">
                  <c:v>22825</c:v>
                </c:pt>
                <c:pt idx="8">
                  <c:v>21889.7</c:v>
                </c:pt>
                <c:pt idx="9">
                  <c:v>22449</c:v>
                </c:pt>
                <c:pt idx="10">
                  <c:v>18260</c:v>
                </c:pt>
                <c:pt idx="11">
                  <c:v>23128</c:v>
                </c:pt>
                <c:pt idx="12">
                  <c:v>19270</c:v>
                </c:pt>
                <c:pt idx="13">
                  <c:v>22677</c:v>
                </c:pt>
                <c:pt idx="14">
                  <c:v>23133</c:v>
                </c:pt>
                <c:pt idx="15">
                  <c:v>21523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7-478B-B55C-106F914F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66048"/>
        <c:axId val="282866608"/>
      </c:barChart>
      <c:lineChart>
        <c:grouping val="standard"/>
        <c:varyColors val="0"/>
        <c:ser>
          <c:idx val="2"/>
          <c:order val="2"/>
          <c:tx>
            <c:strRef>
              <c:f>'residuos xeral'!$F$9</c:f>
              <c:strCache>
                <c:ptCount val="1"/>
                <c:pt idx="0">
                  <c:v>Emisións totais derivadas
(Kg CO2)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'residuos xeral'!$C$10:$C$25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'residuos xeral'!$F$10:$F$25</c:f>
              <c:numCache>
                <c:formatCode>#,##0</c:formatCode>
                <c:ptCount val="16"/>
                <c:pt idx="0">
                  <c:v>12146</c:v>
                </c:pt>
                <c:pt idx="1">
                  <c:v>8301</c:v>
                </c:pt>
                <c:pt idx="2">
                  <c:v>7150.5</c:v>
                </c:pt>
                <c:pt idx="3">
                  <c:v>8786.7000000000007</c:v>
                </c:pt>
                <c:pt idx="4">
                  <c:v>12445</c:v>
                </c:pt>
                <c:pt idx="5">
                  <c:v>8276</c:v>
                </c:pt>
                <c:pt idx="6">
                  <c:v>4256</c:v>
                </c:pt>
                <c:pt idx="7">
                  <c:v>4626</c:v>
                </c:pt>
                <c:pt idx="8">
                  <c:v>6617</c:v>
                </c:pt>
                <c:pt idx="9">
                  <c:v>5338</c:v>
                </c:pt>
                <c:pt idx="10">
                  <c:v>3804.8</c:v>
                </c:pt>
                <c:pt idx="11">
                  <c:v>7173</c:v>
                </c:pt>
                <c:pt idx="12">
                  <c:v>5310</c:v>
                </c:pt>
                <c:pt idx="13">
                  <c:v>6478</c:v>
                </c:pt>
                <c:pt idx="14">
                  <c:v>6473</c:v>
                </c:pt>
                <c:pt idx="15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7-478B-B55C-106F914F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67728"/>
        <c:axId val="282867168"/>
      </c:lineChart>
      <c:catAx>
        <c:axId val="2828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6608"/>
        <c:crosses val="autoZero"/>
        <c:auto val="1"/>
        <c:lblAlgn val="ctr"/>
        <c:lblOffset val="100"/>
        <c:noMultiLvlLbl val="0"/>
      </c:catAx>
      <c:valAx>
        <c:axId val="28286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Consumo (Kg)</a:t>
                </a:r>
              </a:p>
            </c:rich>
          </c:tx>
          <c:layout>
            <c:manualLayout>
              <c:xMode val="edge"/>
              <c:yMode val="edge"/>
              <c:x val="5.3475935828877002E-3"/>
              <c:y val="0.328076614194079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6048"/>
        <c:crosses val="autoZero"/>
        <c:crossBetween val="between"/>
      </c:valAx>
      <c:valAx>
        <c:axId val="2828671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Emisións (ton CO2)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9645130321276687"/>
              <c:y val="0.251803236577856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7728"/>
        <c:crosses val="max"/>
        <c:crossBetween val="between"/>
      </c:valAx>
      <c:catAx>
        <c:axId val="282867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28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2783836512416"/>
          <c:y val="0.9305071142129604"/>
          <c:w val="0.59186660490968046"/>
          <c:h val="6.9492885787039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ew Baskerville" panose="020206020602000202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Tipoloxía</a:t>
            </a:r>
            <a:r>
              <a:rPr lang="es-ES" sz="1800" baseline="0"/>
              <a:t> de residuo</a:t>
            </a:r>
            <a:endParaRPr lang="es-E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203859170426541E-2"/>
          <c:y val="0.10846263403121122"/>
          <c:w val="0.96979614082957344"/>
          <c:h val="0.68915074569167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'residuos por tipo dende 2015'!$A$38</c:f>
              <c:strCache>
                <c:ptCount val="1"/>
                <c:pt idx="0">
                  <c:v>Disolventes haloxenados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2015'!$B$38:$L$38</c:f>
              <c:numCache>
                <c:formatCode>#,##0</c:formatCode>
                <c:ptCount val="11"/>
                <c:pt idx="0">
                  <c:v>1238</c:v>
                </c:pt>
                <c:pt idx="1">
                  <c:v>1430</c:v>
                </c:pt>
                <c:pt idx="2">
                  <c:v>1498</c:v>
                </c:pt>
                <c:pt idx="3">
                  <c:v>1866</c:v>
                </c:pt>
                <c:pt idx="4">
                  <c:v>1971</c:v>
                </c:pt>
                <c:pt idx="5">
                  <c:v>1324</c:v>
                </c:pt>
                <c:pt idx="6">
                  <c:v>2887</c:v>
                </c:pt>
                <c:pt idx="7">
                  <c:v>2776.5</c:v>
                </c:pt>
                <c:pt idx="8">
                  <c:v>3539</c:v>
                </c:pt>
                <c:pt idx="9">
                  <c:v>3052</c:v>
                </c:pt>
                <c:pt idx="10">
                  <c:v>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913-ACCB-2171CF6159C8}"/>
            </c:ext>
          </c:extLst>
        </c:ser>
        <c:ser>
          <c:idx val="1"/>
          <c:order val="1"/>
          <c:tx>
            <c:strRef>
              <c:f>'residuos por tipo dende 2015'!$A$39</c:f>
              <c:strCache>
                <c:ptCount val="1"/>
                <c:pt idx="0">
                  <c:v>Disolventes non haloxenados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2015'!$B$39:$L$39</c:f>
              <c:numCache>
                <c:formatCode>#,##0</c:formatCode>
                <c:ptCount val="11"/>
                <c:pt idx="0">
                  <c:v>3985</c:v>
                </c:pt>
                <c:pt idx="1">
                  <c:v>5367</c:v>
                </c:pt>
                <c:pt idx="2">
                  <c:v>4891</c:v>
                </c:pt>
                <c:pt idx="3">
                  <c:v>3742</c:v>
                </c:pt>
                <c:pt idx="4">
                  <c:v>3629</c:v>
                </c:pt>
                <c:pt idx="5">
                  <c:v>2399</c:v>
                </c:pt>
                <c:pt idx="6">
                  <c:v>3386</c:v>
                </c:pt>
                <c:pt idx="7">
                  <c:v>2355.5</c:v>
                </c:pt>
                <c:pt idx="8">
                  <c:v>2206</c:v>
                </c:pt>
                <c:pt idx="9">
                  <c:v>2209</c:v>
                </c:pt>
                <c:pt idx="10">
                  <c:v>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913-ACCB-2171CF6159C8}"/>
            </c:ext>
          </c:extLst>
        </c:ser>
        <c:ser>
          <c:idx val="2"/>
          <c:order val="2"/>
          <c:tx>
            <c:strRef>
              <c:f>'residuos por tipo dende 2015'!$A$40</c:f>
              <c:strCache>
                <c:ptCount val="1"/>
                <c:pt idx="0">
                  <c:v>Disolucións acuosas (kg)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2015'!$B$40:$L$40</c:f>
              <c:numCache>
                <c:formatCode>#,##0</c:formatCode>
                <c:ptCount val="11"/>
                <c:pt idx="0">
                  <c:v>5024</c:v>
                </c:pt>
                <c:pt idx="1">
                  <c:v>6427</c:v>
                </c:pt>
                <c:pt idx="2">
                  <c:v>6650</c:v>
                </c:pt>
                <c:pt idx="3">
                  <c:v>6200</c:v>
                </c:pt>
                <c:pt idx="4">
                  <c:v>6893</c:v>
                </c:pt>
                <c:pt idx="5">
                  <c:v>9930</c:v>
                </c:pt>
                <c:pt idx="6">
                  <c:v>7290</c:v>
                </c:pt>
                <c:pt idx="7">
                  <c:v>3919.5</c:v>
                </c:pt>
                <c:pt idx="8">
                  <c:v>5192</c:v>
                </c:pt>
                <c:pt idx="9">
                  <c:v>7054</c:v>
                </c:pt>
                <c:pt idx="10">
                  <c:v>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913-ACCB-2171CF6159C8}"/>
            </c:ext>
          </c:extLst>
        </c:ser>
        <c:ser>
          <c:idx val="3"/>
          <c:order val="3"/>
          <c:tx>
            <c:strRef>
              <c:f>'residuos por tipo dende 2015'!$A$41</c:f>
              <c:strCache>
                <c:ptCount val="1"/>
                <c:pt idx="0">
                  <c:v>Disolucións ácidas (kg)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2015'!$B$41:$L$41</c:f>
              <c:numCache>
                <c:formatCode>#,##0</c:formatCode>
                <c:ptCount val="11"/>
                <c:pt idx="0">
                  <c:v>1671</c:v>
                </c:pt>
                <c:pt idx="1">
                  <c:v>1202</c:v>
                </c:pt>
                <c:pt idx="2">
                  <c:v>1885</c:v>
                </c:pt>
                <c:pt idx="3">
                  <c:v>1410</c:v>
                </c:pt>
                <c:pt idx="4">
                  <c:v>1454</c:v>
                </c:pt>
                <c:pt idx="5">
                  <c:v>520</c:v>
                </c:pt>
                <c:pt idx="6">
                  <c:v>1639</c:v>
                </c:pt>
                <c:pt idx="7">
                  <c:v>3584.5</c:v>
                </c:pt>
                <c:pt idx="8">
                  <c:v>3299</c:v>
                </c:pt>
                <c:pt idx="9">
                  <c:v>2615</c:v>
                </c:pt>
                <c:pt idx="10">
                  <c:v>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F8-4913-ACCB-2171CF6159C8}"/>
            </c:ext>
          </c:extLst>
        </c:ser>
        <c:ser>
          <c:idx val="4"/>
          <c:order val="4"/>
          <c:tx>
            <c:strRef>
              <c:f>'residuos por tipo dende 2015'!$A$42</c:f>
              <c:strCache>
                <c:ptCount val="1"/>
                <c:pt idx="0">
                  <c:v>Disolucións alcalina e mestura crómica (kg)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2015'!$B$42:$L$42</c:f>
              <c:numCache>
                <c:formatCode>#,##0</c:formatCode>
                <c:ptCount val="11"/>
                <c:pt idx="0" formatCode="General">
                  <c:v>321</c:v>
                </c:pt>
                <c:pt idx="1">
                  <c:v>450</c:v>
                </c:pt>
                <c:pt idx="2">
                  <c:v>380</c:v>
                </c:pt>
                <c:pt idx="3">
                  <c:v>527</c:v>
                </c:pt>
                <c:pt idx="4">
                  <c:v>1193</c:v>
                </c:pt>
                <c:pt idx="5" formatCode="General">
                  <c:v>397</c:v>
                </c:pt>
                <c:pt idx="6" formatCode="General">
                  <c:v>558</c:v>
                </c:pt>
                <c:pt idx="7" formatCode="General">
                  <c:v>1720</c:v>
                </c:pt>
                <c:pt idx="8" formatCode="General">
                  <c:v>1769</c:v>
                </c:pt>
                <c:pt idx="9" formatCode="General">
                  <c:v>1570</c:v>
                </c:pt>
                <c:pt idx="10" formatCode="General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F8-4913-ACCB-2171CF6159C8}"/>
            </c:ext>
          </c:extLst>
        </c:ser>
        <c:ser>
          <c:idx val="5"/>
          <c:order val="5"/>
          <c:tx>
            <c:strRef>
              <c:f>'residuos por tipo dende 2015'!$A$43</c:f>
              <c:strCache>
                <c:ptCount val="1"/>
                <c:pt idx="0">
                  <c:v>Sólidos contaminados (kg)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2015'!$B$43:$L$43</c:f>
              <c:numCache>
                <c:formatCode>#,##0</c:formatCode>
                <c:ptCount val="11"/>
                <c:pt idx="0">
                  <c:v>5626</c:v>
                </c:pt>
                <c:pt idx="1">
                  <c:v>3159</c:v>
                </c:pt>
                <c:pt idx="2">
                  <c:v>4514</c:v>
                </c:pt>
                <c:pt idx="3">
                  <c:v>4180</c:v>
                </c:pt>
                <c:pt idx="4">
                  <c:v>3923</c:v>
                </c:pt>
                <c:pt idx="5">
                  <c:v>1984</c:v>
                </c:pt>
                <c:pt idx="6">
                  <c:v>4367</c:v>
                </c:pt>
                <c:pt idx="7">
                  <c:v>2040.5</c:v>
                </c:pt>
                <c:pt idx="8">
                  <c:v>2657</c:v>
                </c:pt>
                <c:pt idx="9">
                  <c:v>3026</c:v>
                </c:pt>
                <c:pt idx="10">
                  <c:v>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F8-4913-ACCB-2171CF6159C8}"/>
            </c:ext>
          </c:extLst>
        </c:ser>
        <c:ser>
          <c:idx val="6"/>
          <c:order val="6"/>
          <c:tx>
            <c:strRef>
              <c:f>'residuos por tipo dende 2015'!$A$44</c:f>
              <c:strCache>
                <c:ptCount val="1"/>
                <c:pt idx="0">
                  <c:v>Bioperigosos e especiais (kg)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2015'!$B$44:$L$44</c:f>
              <c:numCache>
                <c:formatCode>#,##0</c:formatCode>
                <c:ptCount val="11"/>
                <c:pt idx="0" formatCode="General">
                  <c:v>703</c:v>
                </c:pt>
                <c:pt idx="1">
                  <c:v>729</c:v>
                </c:pt>
                <c:pt idx="2">
                  <c:v>789</c:v>
                </c:pt>
                <c:pt idx="3">
                  <c:v>1872.7</c:v>
                </c:pt>
                <c:pt idx="4">
                  <c:v>1058</c:v>
                </c:pt>
                <c:pt idx="5" formatCode="General">
                  <c:v>671</c:v>
                </c:pt>
                <c:pt idx="6" formatCode="General">
                  <c:v>1090</c:v>
                </c:pt>
                <c:pt idx="7" formatCode="General">
                  <c:v>1379</c:v>
                </c:pt>
                <c:pt idx="8" formatCode="General">
                  <c:v>1668</c:v>
                </c:pt>
                <c:pt idx="9" formatCode="General">
                  <c:v>1620</c:v>
                </c:pt>
                <c:pt idx="10" formatCode="General">
                  <c:v>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F8-4913-ACCB-2171CF6159C8}"/>
            </c:ext>
          </c:extLst>
        </c:ser>
        <c:ser>
          <c:idx val="7"/>
          <c:order val="7"/>
          <c:tx>
            <c:strRef>
              <c:f>'residuos por tipo dende 2015'!$A$45</c:f>
              <c:strCache>
                <c:ptCount val="1"/>
                <c:pt idx="0">
                  <c:v>Citotóxicos (kg)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2015'!$B$45:$L$45</c:f>
              <c:numCache>
                <c:formatCode>#,##0</c:formatCode>
                <c:ptCount val="11"/>
                <c:pt idx="0">
                  <c:v>224</c:v>
                </c:pt>
                <c:pt idx="1">
                  <c:v>142</c:v>
                </c:pt>
                <c:pt idx="2">
                  <c:v>101</c:v>
                </c:pt>
                <c:pt idx="3">
                  <c:v>62</c:v>
                </c:pt>
                <c:pt idx="4">
                  <c:v>222</c:v>
                </c:pt>
                <c:pt idx="5" formatCode="General">
                  <c:v>135</c:v>
                </c:pt>
                <c:pt idx="6" formatCode="General">
                  <c:v>1115</c:v>
                </c:pt>
                <c:pt idx="7" formatCode="General">
                  <c:v>113.5</c:v>
                </c:pt>
                <c:pt idx="8" formatCode="General">
                  <c:v>288</c:v>
                </c:pt>
                <c:pt idx="9" formatCode="General">
                  <c:v>258</c:v>
                </c:pt>
                <c:pt idx="10" formatCode="General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F8-4913-ACCB-2171CF6159C8}"/>
            </c:ext>
          </c:extLst>
        </c:ser>
        <c:ser>
          <c:idx val="8"/>
          <c:order val="8"/>
          <c:tx>
            <c:strRef>
              <c:f>'residuos por tipo dende 2015'!$A$46</c:f>
              <c:strCache>
                <c:ptCount val="1"/>
                <c:pt idx="0">
                  <c:v>Aceites (kg)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2015'!$B$46:$L$46</c:f>
              <c:numCache>
                <c:formatCode>#,##0</c:formatCode>
                <c:ptCount val="11"/>
                <c:pt idx="0" formatCode="General">
                  <c:v>87</c:v>
                </c:pt>
                <c:pt idx="1">
                  <c:v>103</c:v>
                </c:pt>
                <c:pt idx="2">
                  <c:v>117</c:v>
                </c:pt>
                <c:pt idx="3">
                  <c:v>50</c:v>
                </c:pt>
                <c:pt idx="4">
                  <c:v>145</c:v>
                </c:pt>
                <c:pt idx="5" formatCode="General">
                  <c:v>16</c:v>
                </c:pt>
                <c:pt idx="6" formatCode="General">
                  <c:v>62</c:v>
                </c:pt>
                <c:pt idx="7" formatCode="General">
                  <c:v>16</c:v>
                </c:pt>
                <c:pt idx="8" formatCode="General">
                  <c:v>153</c:v>
                </c:pt>
                <c:pt idx="9" formatCode="General">
                  <c:v>111</c:v>
                </c:pt>
                <c:pt idx="10" formatCode="General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F8-4913-ACCB-2171CF6159C8}"/>
            </c:ext>
          </c:extLst>
        </c:ser>
        <c:ser>
          <c:idx val="9"/>
          <c:order val="9"/>
          <c:tx>
            <c:strRef>
              <c:f>'residuos por tipo dende 2015'!$A$47</c:f>
              <c:strCache>
                <c:ptCount val="1"/>
                <c:pt idx="0">
                  <c:v>Baterías (kg)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2015'!$B$47:$L$47</c:f>
              <c:numCache>
                <c:formatCode>#,##0</c:formatCode>
                <c:ptCount val="11"/>
                <c:pt idx="0" formatCode="General">
                  <c:v>203</c:v>
                </c:pt>
                <c:pt idx="1">
                  <c:v>455</c:v>
                </c:pt>
                <c:pt idx="2">
                  <c:v>95</c:v>
                </c:pt>
                <c:pt idx="3">
                  <c:v>20</c:v>
                </c:pt>
                <c:pt idx="4">
                  <c:v>155</c:v>
                </c:pt>
                <c:pt idx="5" formatCode="General">
                  <c:v>0</c:v>
                </c:pt>
                <c:pt idx="6" formatCode="General">
                  <c:v>10</c:v>
                </c:pt>
                <c:pt idx="7" formatCode="General">
                  <c:v>26.5</c:v>
                </c:pt>
                <c:pt idx="8" formatCode="General">
                  <c:v>58</c:v>
                </c:pt>
                <c:pt idx="9" formatCode="General">
                  <c:v>25</c:v>
                </c:pt>
                <c:pt idx="10" formatCode="General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F8-4913-ACCB-2171CF6159C8}"/>
            </c:ext>
          </c:extLst>
        </c:ser>
        <c:ser>
          <c:idx val="10"/>
          <c:order val="10"/>
          <c:tx>
            <c:strRef>
              <c:f>'residuos por tipo dende 2015'!$A$48</c:f>
              <c:strCache>
                <c:ptCount val="1"/>
                <c:pt idx="0">
                  <c:v>Recipientes baleiros (kg)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2015'!$B$48:$L$48</c:f>
              <c:numCache>
                <c:formatCode>#,##0</c:formatCode>
                <c:ptCount val="11"/>
                <c:pt idx="0">
                  <c:v>1145</c:v>
                </c:pt>
                <c:pt idx="1">
                  <c:v>1777</c:v>
                </c:pt>
                <c:pt idx="2">
                  <c:v>1322</c:v>
                </c:pt>
                <c:pt idx="3">
                  <c:v>1338</c:v>
                </c:pt>
                <c:pt idx="4">
                  <c:v>1010</c:v>
                </c:pt>
                <c:pt idx="5" formatCode="General">
                  <c:v>642</c:v>
                </c:pt>
                <c:pt idx="6" formatCode="General">
                  <c:v>675</c:v>
                </c:pt>
                <c:pt idx="7" formatCode="General">
                  <c:v>1087</c:v>
                </c:pt>
                <c:pt idx="8" formatCode="General">
                  <c:v>1537</c:v>
                </c:pt>
                <c:pt idx="9" formatCode="General">
                  <c:v>1176</c:v>
                </c:pt>
                <c:pt idx="10" formatCode="General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F8-4913-ACCB-2171CF6159C8}"/>
            </c:ext>
          </c:extLst>
        </c:ser>
        <c:ser>
          <c:idx val="11"/>
          <c:order val="11"/>
          <c:tx>
            <c:strRef>
              <c:f>'residuos por tipo dende 2015'!$A$49</c:f>
              <c:strCache>
                <c:ptCount val="1"/>
                <c:pt idx="0">
                  <c:v>Fotográficos (revelador+fixador) (kg)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2015'!$B$49:$L$49</c:f>
              <c:numCache>
                <c:formatCode>#,##0</c:formatCode>
                <c:ptCount val="11"/>
                <c:pt idx="0" formatCode="General">
                  <c:v>533</c:v>
                </c:pt>
                <c:pt idx="1">
                  <c:v>512</c:v>
                </c:pt>
                <c:pt idx="2">
                  <c:v>583</c:v>
                </c:pt>
                <c:pt idx="3">
                  <c:v>548</c:v>
                </c:pt>
                <c:pt idx="4">
                  <c:v>585</c:v>
                </c:pt>
                <c:pt idx="5" formatCode="General">
                  <c:v>231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311</c:v>
                </c:pt>
                <c:pt idx="9" formatCode="General">
                  <c:v>0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F8-4913-ACCB-2171CF6159C8}"/>
            </c:ext>
          </c:extLst>
        </c:ser>
        <c:ser>
          <c:idx val="12"/>
          <c:order val="12"/>
          <c:tx>
            <c:strRef>
              <c:f>'residuos por tipo dende 2015'!$A$50</c:f>
              <c:strCache>
                <c:ptCount val="1"/>
                <c:pt idx="0">
                  <c:v>Pinturas e vernices (kg)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2015'!$B$50:$L$50</c:f>
              <c:numCache>
                <c:formatCode>#,##0</c:formatCode>
                <c:ptCount val="11"/>
                <c:pt idx="0" formatCode="General">
                  <c:v>12</c:v>
                </c:pt>
                <c:pt idx="1">
                  <c:v>31</c:v>
                </c:pt>
                <c:pt idx="2">
                  <c:v>0</c:v>
                </c:pt>
                <c:pt idx="3">
                  <c:v>69</c:v>
                </c:pt>
                <c:pt idx="4">
                  <c:v>2</c:v>
                </c:pt>
                <c:pt idx="5" formatCode="General">
                  <c:v>0</c:v>
                </c:pt>
                <c:pt idx="6" formatCode="General">
                  <c:v>49</c:v>
                </c:pt>
                <c:pt idx="7" formatCode="General">
                  <c:v>251</c:v>
                </c:pt>
                <c:pt idx="8" formatCode="General">
                  <c:v>0</c:v>
                </c:pt>
                <c:pt idx="9" formatCode="General">
                  <c:v>417</c:v>
                </c:pt>
                <c:pt idx="10" formatCode="General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F8-4913-ACCB-2171CF6159C8}"/>
            </c:ext>
          </c:extLst>
        </c:ser>
        <c:ser>
          <c:idx val="13"/>
          <c:order val="13"/>
          <c:tx>
            <c:strRef>
              <c:f>'residuos por tipo dende 2015'!$A$51</c:f>
              <c:strCache>
                <c:ptCount val="1"/>
                <c:pt idx="0">
                  <c:v>Envases a presión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'residuos por tipo dende 2015'!$B$37:$L$37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'residuos por tipo dende 2015'!$B$51:$L$51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209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F8-4913-ACCB-2171CF61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1341344"/>
        <c:axId val="1521344672"/>
      </c:barChart>
      <c:catAx>
        <c:axId val="1521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1344672"/>
        <c:crosses val="autoZero"/>
        <c:auto val="1"/>
        <c:lblAlgn val="ctr"/>
        <c:lblOffset val="100"/>
        <c:noMultiLvlLbl val="0"/>
      </c:catAx>
      <c:valAx>
        <c:axId val="15213446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13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Tipoloxía de residuo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'residuos por tipo ata 2014'!$A$40</c:f>
              <c:strCache>
                <c:ptCount val="1"/>
                <c:pt idx="0">
                  <c:v>Disolventes haloxenados 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2014'!$B$40:$R$40</c:f>
              <c:numCache>
                <c:formatCode>General</c:formatCode>
                <c:ptCount val="17"/>
                <c:pt idx="0">
                  <c:v>478</c:v>
                </c:pt>
                <c:pt idx="1">
                  <c:v>295</c:v>
                </c:pt>
                <c:pt idx="2">
                  <c:v>428</c:v>
                </c:pt>
                <c:pt idx="3" formatCode="#,##0">
                  <c:v>1527</c:v>
                </c:pt>
                <c:pt idx="4" formatCode="#,##0">
                  <c:v>1107</c:v>
                </c:pt>
                <c:pt idx="5" formatCode="#,##0">
                  <c:v>1892</c:v>
                </c:pt>
                <c:pt idx="6" formatCode="#,##0">
                  <c:v>1232</c:v>
                </c:pt>
                <c:pt idx="7" formatCode="#,##0">
                  <c:v>2159</c:v>
                </c:pt>
                <c:pt idx="8" formatCode="#,##0">
                  <c:v>2421</c:v>
                </c:pt>
                <c:pt idx="9" formatCode="#,##0">
                  <c:v>2023</c:v>
                </c:pt>
                <c:pt idx="10" formatCode="#,##0">
                  <c:v>2145</c:v>
                </c:pt>
                <c:pt idx="11" formatCode="#,##0">
                  <c:v>2697</c:v>
                </c:pt>
                <c:pt idx="12" formatCode="#,##0">
                  <c:v>2291</c:v>
                </c:pt>
                <c:pt idx="13" formatCode="#,##0">
                  <c:v>1640</c:v>
                </c:pt>
                <c:pt idx="14" formatCode="#,##0">
                  <c:v>1829</c:v>
                </c:pt>
                <c:pt idx="15">
                  <c:v>2555</c:v>
                </c:pt>
                <c:pt idx="16" formatCode="#,##0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B-41B0-AE82-5196CB3A45CC}"/>
            </c:ext>
          </c:extLst>
        </c:ser>
        <c:ser>
          <c:idx val="2"/>
          <c:order val="1"/>
          <c:tx>
            <c:strRef>
              <c:f>'residuos por tipo ata 2014'!$A$41</c:f>
              <c:strCache>
                <c:ptCount val="1"/>
                <c:pt idx="0">
                  <c:v>Disolventes non haloxenados (kg)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2014'!$B$41:$R$41</c:f>
              <c:numCache>
                <c:formatCode>General</c:formatCode>
                <c:ptCount val="17"/>
                <c:pt idx="0" formatCode="#,##0">
                  <c:v>2183</c:v>
                </c:pt>
                <c:pt idx="1">
                  <c:v>534</c:v>
                </c:pt>
                <c:pt idx="2" formatCode="#,##0">
                  <c:v>1515</c:v>
                </c:pt>
                <c:pt idx="3" formatCode="#,##0">
                  <c:v>2343</c:v>
                </c:pt>
                <c:pt idx="4" formatCode="#,##0">
                  <c:v>3297</c:v>
                </c:pt>
                <c:pt idx="5" formatCode="#,##0">
                  <c:v>3667</c:v>
                </c:pt>
                <c:pt idx="6" formatCode="#,##0">
                  <c:v>3947</c:v>
                </c:pt>
                <c:pt idx="7" formatCode="#,##0">
                  <c:v>3944</c:v>
                </c:pt>
                <c:pt idx="8" formatCode="#,##0">
                  <c:v>4090</c:v>
                </c:pt>
                <c:pt idx="9" formatCode="#,##0">
                  <c:v>3558</c:v>
                </c:pt>
                <c:pt idx="10" formatCode="#,##0">
                  <c:v>4383</c:v>
                </c:pt>
                <c:pt idx="11" formatCode="#,##0">
                  <c:v>4961</c:v>
                </c:pt>
                <c:pt idx="12" formatCode="#,##0">
                  <c:v>4616</c:v>
                </c:pt>
                <c:pt idx="13" formatCode="#,##0">
                  <c:v>4280</c:v>
                </c:pt>
                <c:pt idx="14" formatCode="#,##0">
                  <c:v>3232</c:v>
                </c:pt>
                <c:pt idx="15">
                  <c:v>3088</c:v>
                </c:pt>
                <c:pt idx="16" formatCode="#,##0">
                  <c:v>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B-41B0-AE82-5196CB3A45CC}"/>
            </c:ext>
          </c:extLst>
        </c:ser>
        <c:ser>
          <c:idx val="3"/>
          <c:order val="2"/>
          <c:tx>
            <c:strRef>
              <c:f>'residuos por tipo ata 2014'!$A$42</c:f>
              <c:strCache>
                <c:ptCount val="1"/>
                <c:pt idx="0">
                  <c:v>Disolucións acuosas (kg)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2014'!$B$42:$R$42</c:f>
              <c:numCache>
                <c:formatCode>General</c:formatCode>
                <c:ptCount val="17"/>
                <c:pt idx="0" formatCode="#,##0">
                  <c:v>1277</c:v>
                </c:pt>
                <c:pt idx="1">
                  <c:v>563</c:v>
                </c:pt>
                <c:pt idx="2">
                  <c:v>820</c:v>
                </c:pt>
                <c:pt idx="3">
                  <c:v>0</c:v>
                </c:pt>
                <c:pt idx="4" formatCode="#,##0">
                  <c:v>2894</c:v>
                </c:pt>
                <c:pt idx="5" formatCode="#,##0">
                  <c:v>2390</c:v>
                </c:pt>
                <c:pt idx="6" formatCode="#,##0">
                  <c:v>3405</c:v>
                </c:pt>
                <c:pt idx="7" formatCode="#,##0">
                  <c:v>3477</c:v>
                </c:pt>
                <c:pt idx="8" formatCode="#,##0">
                  <c:v>4373</c:v>
                </c:pt>
                <c:pt idx="9" formatCode="#,##0">
                  <c:v>3552</c:v>
                </c:pt>
                <c:pt idx="10" formatCode="#,##0">
                  <c:v>5167</c:v>
                </c:pt>
                <c:pt idx="11" formatCode="#,##0">
                  <c:v>4356</c:v>
                </c:pt>
                <c:pt idx="12" formatCode="#,##0">
                  <c:v>4261</c:v>
                </c:pt>
                <c:pt idx="13" formatCode="#,##0">
                  <c:v>5899</c:v>
                </c:pt>
                <c:pt idx="14" formatCode="#,##0">
                  <c:v>4671</c:v>
                </c:pt>
                <c:pt idx="15">
                  <c:v>5101</c:v>
                </c:pt>
                <c:pt idx="16" formatCode="#,##0">
                  <c:v>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B-41B0-AE82-5196CB3A45CC}"/>
            </c:ext>
          </c:extLst>
        </c:ser>
        <c:ser>
          <c:idx val="4"/>
          <c:order val="3"/>
          <c:tx>
            <c:strRef>
              <c:f>'residuos por tipo ata 2014'!$A$43</c:f>
              <c:strCache>
                <c:ptCount val="1"/>
                <c:pt idx="0">
                  <c:v>Disolucións ácidas (kg)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2014'!$B$43:$R$43</c:f>
              <c:numCache>
                <c:formatCode>General</c:formatCode>
                <c:ptCount val="17"/>
                <c:pt idx="0">
                  <c:v>0</c:v>
                </c:pt>
                <c:pt idx="1">
                  <c:v>204</c:v>
                </c:pt>
                <c:pt idx="2">
                  <c:v>263</c:v>
                </c:pt>
                <c:pt idx="3" formatCode="#,##0">
                  <c:v>2670</c:v>
                </c:pt>
                <c:pt idx="4">
                  <c:v>845</c:v>
                </c:pt>
                <c:pt idx="5" formatCode="#,##0">
                  <c:v>1310</c:v>
                </c:pt>
                <c:pt idx="6">
                  <c:v>793</c:v>
                </c:pt>
                <c:pt idx="7" formatCode="#,##0">
                  <c:v>1627</c:v>
                </c:pt>
                <c:pt idx="8" formatCode="#,##0">
                  <c:v>1509</c:v>
                </c:pt>
                <c:pt idx="9" formatCode="#,##0">
                  <c:v>1440</c:v>
                </c:pt>
                <c:pt idx="10" formatCode="#,##0">
                  <c:v>1535</c:v>
                </c:pt>
                <c:pt idx="11" formatCode="#,##0">
                  <c:v>2588</c:v>
                </c:pt>
                <c:pt idx="12" formatCode="#,##0">
                  <c:v>2868</c:v>
                </c:pt>
                <c:pt idx="13" formatCode="#,##0">
                  <c:v>2413</c:v>
                </c:pt>
                <c:pt idx="14" formatCode="#,##0">
                  <c:v>1534</c:v>
                </c:pt>
                <c:pt idx="15">
                  <c:v>2483</c:v>
                </c:pt>
                <c:pt idx="16" formatCode="#,##0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4B-41B0-AE82-5196CB3A45CC}"/>
            </c:ext>
          </c:extLst>
        </c:ser>
        <c:ser>
          <c:idx val="5"/>
          <c:order val="4"/>
          <c:tx>
            <c:strRef>
              <c:f>'residuos por tipo ata 2014'!$A$44</c:f>
              <c:strCache>
                <c:ptCount val="1"/>
                <c:pt idx="0">
                  <c:v>Disolucións alcalina e mestura crómica (kg)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2014'!$B$44:$R$44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382</c:v>
                </c:pt>
                <c:pt idx="5">
                  <c:v>353</c:v>
                </c:pt>
                <c:pt idx="6">
                  <c:v>847</c:v>
                </c:pt>
                <c:pt idx="7">
                  <c:v>498</c:v>
                </c:pt>
                <c:pt idx="8">
                  <c:v>328</c:v>
                </c:pt>
                <c:pt idx="9">
                  <c:v>464</c:v>
                </c:pt>
                <c:pt idx="10">
                  <c:v>236</c:v>
                </c:pt>
                <c:pt idx="11">
                  <c:v>494</c:v>
                </c:pt>
                <c:pt idx="12">
                  <c:v>592</c:v>
                </c:pt>
                <c:pt idx="13">
                  <c:v>769</c:v>
                </c:pt>
                <c:pt idx="14">
                  <c:v>291</c:v>
                </c:pt>
                <c:pt idx="15">
                  <c:v>643</c:v>
                </c:pt>
                <c:pt idx="16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4B-41B0-AE82-5196CB3A45CC}"/>
            </c:ext>
          </c:extLst>
        </c:ser>
        <c:ser>
          <c:idx val="6"/>
          <c:order val="5"/>
          <c:tx>
            <c:strRef>
              <c:f>'residuos por tipo ata 2014'!$A$45</c:f>
              <c:strCache>
                <c:ptCount val="1"/>
                <c:pt idx="0">
                  <c:v>Sólidos contaminados (kg)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2014'!$B$45:$R$45</c:f>
              <c:numCache>
                <c:formatCode>General</c:formatCode>
                <c:ptCount val="17"/>
                <c:pt idx="0">
                  <c:v>997</c:v>
                </c:pt>
                <c:pt idx="1">
                  <c:v>110</c:v>
                </c:pt>
                <c:pt idx="2">
                  <c:v>195</c:v>
                </c:pt>
                <c:pt idx="3">
                  <c:v>163</c:v>
                </c:pt>
                <c:pt idx="4">
                  <c:v>806</c:v>
                </c:pt>
                <c:pt idx="5" formatCode="#,##0">
                  <c:v>1008</c:v>
                </c:pt>
                <c:pt idx="6" formatCode="#,##0">
                  <c:v>1089</c:v>
                </c:pt>
                <c:pt idx="7" formatCode="#,##0">
                  <c:v>1231</c:v>
                </c:pt>
                <c:pt idx="8" formatCode="#,##0">
                  <c:v>1261</c:v>
                </c:pt>
                <c:pt idx="9" formatCode="#,##0">
                  <c:v>1632</c:v>
                </c:pt>
                <c:pt idx="10" formatCode="#,##0">
                  <c:v>2139</c:v>
                </c:pt>
                <c:pt idx="11" formatCode="#,##0">
                  <c:v>1994</c:v>
                </c:pt>
                <c:pt idx="12" formatCode="#,##0">
                  <c:v>2022</c:v>
                </c:pt>
                <c:pt idx="13" formatCode="#,##0">
                  <c:v>2091</c:v>
                </c:pt>
                <c:pt idx="14" formatCode="#,##0">
                  <c:v>2292</c:v>
                </c:pt>
                <c:pt idx="15">
                  <c:v>2390</c:v>
                </c:pt>
                <c:pt idx="16" formatCode="#,##0">
                  <c:v>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B-41B0-AE82-5196CB3A45CC}"/>
            </c:ext>
          </c:extLst>
        </c:ser>
        <c:ser>
          <c:idx val="7"/>
          <c:order val="6"/>
          <c:tx>
            <c:strRef>
              <c:f>'residuos por tipo ata 2014'!$A$46</c:f>
              <c:strCache>
                <c:ptCount val="1"/>
                <c:pt idx="0">
                  <c:v>Bioperigosos e especiais (kg)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2014'!$B$46:$R$46</c:f>
              <c:numCache>
                <c:formatCode>General</c:formatCode>
                <c:ptCount val="17"/>
                <c:pt idx="0">
                  <c:v>0</c:v>
                </c:pt>
                <c:pt idx="1">
                  <c:v>668</c:v>
                </c:pt>
                <c:pt idx="2">
                  <c:v>551</c:v>
                </c:pt>
                <c:pt idx="3">
                  <c:v>0</c:v>
                </c:pt>
                <c:pt idx="4">
                  <c:v>1762</c:v>
                </c:pt>
                <c:pt idx="5">
                  <c:v>804</c:v>
                </c:pt>
                <c:pt idx="6">
                  <c:v>1143</c:v>
                </c:pt>
                <c:pt idx="7">
                  <c:v>564</c:v>
                </c:pt>
                <c:pt idx="8">
                  <c:v>403</c:v>
                </c:pt>
                <c:pt idx="9">
                  <c:v>899</c:v>
                </c:pt>
                <c:pt idx="10">
                  <c:v>1123</c:v>
                </c:pt>
                <c:pt idx="11">
                  <c:v>851</c:v>
                </c:pt>
                <c:pt idx="12">
                  <c:v>1520</c:v>
                </c:pt>
                <c:pt idx="13">
                  <c:v>681</c:v>
                </c:pt>
                <c:pt idx="14">
                  <c:v>675</c:v>
                </c:pt>
                <c:pt idx="15">
                  <c:v>977</c:v>
                </c:pt>
                <c:pt idx="16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4B-41B0-AE82-5196CB3A45CC}"/>
            </c:ext>
          </c:extLst>
        </c:ser>
        <c:ser>
          <c:idx val="8"/>
          <c:order val="7"/>
          <c:tx>
            <c:strRef>
              <c:f>'residuos por tipo ata 2014'!$A$47</c:f>
              <c:strCache>
                <c:ptCount val="1"/>
                <c:pt idx="0">
                  <c:v>Citotóxicos (kg)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2014'!$B$47:$R$47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</c:v>
                </c:pt>
                <c:pt idx="8">
                  <c:v>225</c:v>
                </c:pt>
                <c:pt idx="9">
                  <c:v>501</c:v>
                </c:pt>
                <c:pt idx="10">
                  <c:v>426</c:v>
                </c:pt>
                <c:pt idx="11">
                  <c:v>454</c:v>
                </c:pt>
                <c:pt idx="12">
                  <c:v>507</c:v>
                </c:pt>
                <c:pt idx="13">
                  <c:v>281</c:v>
                </c:pt>
                <c:pt idx="14">
                  <c:v>227</c:v>
                </c:pt>
                <c:pt idx="15">
                  <c:v>209</c:v>
                </c:pt>
                <c:pt idx="16" formatCode="#,##0">
                  <c:v>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4B-41B0-AE82-5196CB3A45CC}"/>
            </c:ext>
          </c:extLst>
        </c:ser>
        <c:ser>
          <c:idx val="9"/>
          <c:order val="8"/>
          <c:tx>
            <c:strRef>
              <c:f>'residuos por tipo ata 2014'!$A$48</c:f>
              <c:strCache>
                <c:ptCount val="1"/>
                <c:pt idx="0">
                  <c:v>Aceites (kg)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2014'!$B$48:$R$48</c:f>
              <c:numCache>
                <c:formatCode>General</c:formatCode>
                <c:ptCount val="17"/>
                <c:pt idx="0">
                  <c:v>0</c:v>
                </c:pt>
                <c:pt idx="1">
                  <c:v>100</c:v>
                </c:pt>
                <c:pt idx="2">
                  <c:v>425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603</c:v>
                </c:pt>
                <c:pt idx="10">
                  <c:v>261</c:v>
                </c:pt>
                <c:pt idx="11">
                  <c:v>398</c:v>
                </c:pt>
                <c:pt idx="12">
                  <c:v>316</c:v>
                </c:pt>
                <c:pt idx="13">
                  <c:v>180</c:v>
                </c:pt>
                <c:pt idx="14">
                  <c:v>128</c:v>
                </c:pt>
                <c:pt idx="15">
                  <c:v>222</c:v>
                </c:pt>
                <c:pt idx="1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4B-41B0-AE82-5196CB3A45CC}"/>
            </c:ext>
          </c:extLst>
        </c:ser>
        <c:ser>
          <c:idx val="10"/>
          <c:order val="9"/>
          <c:tx>
            <c:strRef>
              <c:f>'residuos por tipo ata 2014'!$A$49</c:f>
              <c:strCache>
                <c:ptCount val="1"/>
                <c:pt idx="0">
                  <c:v>Baterías (kg)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2014'!$B$49:$R$49</c:f>
              <c:numCache>
                <c:formatCode>General</c:formatCode>
                <c:ptCount val="1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470</c:v>
                </c:pt>
                <c:pt idx="7">
                  <c:v>351</c:v>
                </c:pt>
                <c:pt idx="8">
                  <c:v>210</c:v>
                </c:pt>
                <c:pt idx="9">
                  <c:v>41</c:v>
                </c:pt>
                <c:pt idx="10">
                  <c:v>262</c:v>
                </c:pt>
                <c:pt idx="11">
                  <c:v>199</c:v>
                </c:pt>
                <c:pt idx="12">
                  <c:v>105</c:v>
                </c:pt>
                <c:pt idx="13">
                  <c:v>350</c:v>
                </c:pt>
                <c:pt idx="14">
                  <c:v>61</c:v>
                </c:pt>
                <c:pt idx="15">
                  <c:v>31</c:v>
                </c:pt>
                <c:pt idx="1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4B-41B0-AE82-5196CB3A45CC}"/>
            </c:ext>
          </c:extLst>
        </c:ser>
        <c:ser>
          <c:idx val="11"/>
          <c:order val="10"/>
          <c:tx>
            <c:strRef>
              <c:f>'residuos por tipo ata 2014'!$A$50</c:f>
              <c:strCache>
                <c:ptCount val="1"/>
                <c:pt idx="0">
                  <c:v>Recipientes baleiros (kg)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2014'!$B$50:$R$50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400</c:v>
                </c:pt>
                <c:pt idx="3" formatCode="#,##0">
                  <c:v>1280</c:v>
                </c:pt>
                <c:pt idx="4">
                  <c:v>370</c:v>
                </c:pt>
                <c:pt idx="5">
                  <c:v>868</c:v>
                </c:pt>
                <c:pt idx="6">
                  <c:v>135</c:v>
                </c:pt>
                <c:pt idx="7">
                  <c:v>219</c:v>
                </c:pt>
                <c:pt idx="8">
                  <c:v>305</c:v>
                </c:pt>
                <c:pt idx="9">
                  <c:v>491</c:v>
                </c:pt>
                <c:pt idx="10">
                  <c:v>526</c:v>
                </c:pt>
                <c:pt idx="11">
                  <c:v>760</c:v>
                </c:pt>
                <c:pt idx="12" formatCode="#,##0">
                  <c:v>1056</c:v>
                </c:pt>
                <c:pt idx="13" formatCode="#,##0">
                  <c:v>1232</c:v>
                </c:pt>
                <c:pt idx="14">
                  <c:v>847</c:v>
                </c:pt>
                <c:pt idx="15">
                  <c:v>1029</c:v>
                </c:pt>
                <c:pt idx="16" formatCode="#,##0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4B-41B0-AE82-5196CB3A45CC}"/>
            </c:ext>
          </c:extLst>
        </c:ser>
        <c:ser>
          <c:idx val="12"/>
          <c:order val="11"/>
          <c:tx>
            <c:strRef>
              <c:f>'residuos por tipo ata 2014'!$A$51</c:f>
              <c:strCache>
                <c:ptCount val="1"/>
                <c:pt idx="0">
                  <c:v>Fluorescentes (kg9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2014'!$B$51:$R$51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</c:v>
                </c:pt>
                <c:pt idx="4">
                  <c:v>200</c:v>
                </c:pt>
                <c:pt idx="5" formatCode="#,##0">
                  <c:v>1467</c:v>
                </c:pt>
                <c:pt idx="6" formatCode="#,##0">
                  <c:v>1021</c:v>
                </c:pt>
                <c:pt idx="7">
                  <c:v>645</c:v>
                </c:pt>
                <c:pt idx="8">
                  <c:v>694</c:v>
                </c:pt>
                <c:pt idx="9">
                  <c:v>374</c:v>
                </c:pt>
                <c:pt idx="10">
                  <c:v>75</c:v>
                </c:pt>
                <c:pt idx="11">
                  <c:v>131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4B-41B0-AE82-5196CB3A45CC}"/>
            </c:ext>
          </c:extLst>
        </c:ser>
        <c:ser>
          <c:idx val="13"/>
          <c:order val="12"/>
          <c:tx>
            <c:strRef>
              <c:f>'residuos por tipo ata 2014'!$A$52</c:f>
              <c:strCache>
                <c:ptCount val="1"/>
                <c:pt idx="0">
                  <c:v>Fotográficos (revelador+fixador) (kg)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2014'!$B$52:$R$52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</c:v>
                </c:pt>
                <c:pt idx="5">
                  <c:v>404</c:v>
                </c:pt>
                <c:pt idx="6" formatCode="#,##0">
                  <c:v>1018</c:v>
                </c:pt>
                <c:pt idx="7" formatCode="#,##0">
                  <c:v>1345</c:v>
                </c:pt>
                <c:pt idx="8" formatCode="#,##0">
                  <c:v>1159</c:v>
                </c:pt>
                <c:pt idx="9" formatCode="#,##0">
                  <c:v>1291</c:v>
                </c:pt>
                <c:pt idx="10">
                  <c:v>980</c:v>
                </c:pt>
                <c:pt idx="11">
                  <c:v>776</c:v>
                </c:pt>
                <c:pt idx="12" formatCode="#,##0">
                  <c:v>1105</c:v>
                </c:pt>
                <c:pt idx="13">
                  <c:v>758</c:v>
                </c:pt>
                <c:pt idx="14">
                  <c:v>400</c:v>
                </c:pt>
                <c:pt idx="15">
                  <c:v>505</c:v>
                </c:pt>
                <c:pt idx="16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4B-41B0-AE82-5196CB3A45CC}"/>
            </c:ext>
          </c:extLst>
        </c:ser>
        <c:ser>
          <c:idx val="14"/>
          <c:order val="13"/>
          <c:tx>
            <c:strRef>
              <c:f>'residuos por tipo ata 2014'!$A$53</c:f>
              <c:strCache>
                <c:ptCount val="1"/>
                <c:pt idx="0">
                  <c:v>Pinturas e vernices (kg)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2014'!$B$53:$R$53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</c:v>
                </c:pt>
                <c:pt idx="6">
                  <c:v>51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18</c:v>
                </c:pt>
                <c:pt idx="11">
                  <c:v>47</c:v>
                </c:pt>
                <c:pt idx="12">
                  <c:v>93</c:v>
                </c:pt>
                <c:pt idx="13">
                  <c:v>46</c:v>
                </c:pt>
                <c:pt idx="14">
                  <c:v>0</c:v>
                </c:pt>
                <c:pt idx="15">
                  <c:v>149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4B-41B0-AE82-5196CB3A45CC}"/>
            </c:ext>
          </c:extLst>
        </c:ser>
        <c:ser>
          <c:idx val="15"/>
          <c:order val="14"/>
          <c:tx>
            <c:strRef>
              <c:f>'residuos por tipo ata 2014'!$A$54</c:f>
              <c:strCache>
                <c:ptCount val="1"/>
                <c:pt idx="0">
                  <c:v>Equipos eléctricos e electrónicos (unid.)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2014'!$B$54:$R$54</c:f>
              <c:numCache>
                <c:formatCode>General</c:formatCode>
                <c:ptCount val="1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2349</c:v>
                </c:pt>
                <c:pt idx="6" formatCode="#,##0">
                  <c:v>1863</c:v>
                </c:pt>
                <c:pt idx="7" formatCode="#,##0">
                  <c:v>2178</c:v>
                </c:pt>
                <c:pt idx="8" formatCode="#,##0">
                  <c:v>2974</c:v>
                </c:pt>
                <c:pt idx="9">
                  <c:v>763</c:v>
                </c:pt>
                <c:pt idx="10">
                  <c:v>614</c:v>
                </c:pt>
                <c:pt idx="11">
                  <c:v>400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4B-41B0-AE82-5196CB3A45CC}"/>
            </c:ext>
          </c:extLst>
        </c:ser>
        <c:ser>
          <c:idx val="0"/>
          <c:order val="15"/>
          <c:tx>
            <c:strRef>
              <c:f>'residuos por tipo ata 2014'!$A$55</c:f>
              <c:strCache>
                <c:ptCount val="1"/>
                <c:pt idx="0">
                  <c:v>Envases a presión</c:v>
                </c:pt>
              </c:strCache>
            </c:strRef>
          </c:tx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2014'!$B$55:$R$55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7-43A9-BD3D-8D1B44DE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125232"/>
        <c:axId val="283125792"/>
      </c:barChart>
      <c:catAx>
        <c:axId val="2831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3125792"/>
        <c:crosses val="autoZero"/>
        <c:auto val="1"/>
        <c:lblAlgn val="ctr"/>
        <c:lblOffset val="100"/>
        <c:noMultiLvlLbl val="0"/>
      </c:catAx>
      <c:valAx>
        <c:axId val="2831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312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2</xdr:col>
      <xdr:colOff>47625</xdr:colOff>
      <xdr:row>0</xdr:row>
      <xdr:rowOff>514350</xdr:rowOff>
    </xdr:to>
    <xdr:pic>
      <xdr:nvPicPr>
        <xdr:cNvPr id="1025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247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27</xdr:row>
      <xdr:rowOff>166686</xdr:rowOff>
    </xdr:from>
    <xdr:to>
      <xdr:col>17</xdr:col>
      <xdr:colOff>200025</xdr:colOff>
      <xdr:row>51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28</xdr:row>
      <xdr:rowOff>19050</xdr:rowOff>
    </xdr:from>
    <xdr:to>
      <xdr:col>7</xdr:col>
      <xdr:colOff>647700</xdr:colOff>
      <xdr:row>52</xdr:row>
      <xdr:rowOff>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533400</xdr:colOff>
      <xdr:row>0</xdr:row>
      <xdr:rowOff>523875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7</xdr:row>
      <xdr:rowOff>76200</xdr:rowOff>
    </xdr:from>
    <xdr:to>
      <xdr:col>19</xdr:col>
      <xdr:colOff>228600</xdr:colOff>
      <xdr:row>33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65E6E9-62D5-ACE6-7618-14919D55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</xdr:rowOff>
    </xdr:from>
    <xdr:to>
      <xdr:col>19</xdr:col>
      <xdr:colOff>276225</xdr:colOff>
      <xdr:row>36</xdr:row>
      <xdr:rowOff>57150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133350</xdr:rowOff>
    </xdr:from>
    <xdr:to>
      <xdr:col>1</xdr:col>
      <xdr:colOff>533400</xdr:colOff>
      <xdr:row>0</xdr:row>
      <xdr:rowOff>523875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95932C-5D3B-4F85-8AF7-AF3D76B56886}" name="Tabla1" displayName="Tabla1" ref="B55:J61" totalsRowShown="0" headerRowDxfId="24" dataDxfId="23">
  <autoFilter ref="B55:J61" xr:uid="{7B95932C-5D3B-4F85-8AF7-AF3D76B56886}"/>
  <tableColumns count="9">
    <tableColumn id="1" xr3:uid="{98018621-DA74-4706-8F46-93A63950A920}" name="Tipo" dataDxfId="22"/>
    <tableColumn id="2" xr3:uid="{30493114-5115-415B-84F5-9DA85E0A3297}" name="2018/2019" dataDxfId="21"/>
    <tableColumn id="3" xr3:uid="{6C4D41AC-CC2D-441B-8703-2E20A692E0D9}" name="2019/2020" dataDxfId="20"/>
    <tableColumn id="4" xr3:uid="{4E9452B7-DDFF-4A1A-BF2F-62A7EB1D51B8}" name="2020/2021" dataDxfId="19"/>
    <tableColumn id="5" xr3:uid="{499CC49B-D167-42A9-9608-87FF4300010A}" name="2021/2022" dataDxfId="18"/>
    <tableColumn id="6" xr3:uid="{9AC8706E-5FFC-4EB1-AA6C-AD6AA7EEBF7E}" name="2022/2023" dataDxfId="17"/>
    <tableColumn id="7" xr3:uid="{21AC9C37-F650-4A48-B9F1-27F80BED572E}" name="2023/2024" dataDxfId="16"/>
    <tableColumn id="8" xr3:uid="{3F33E1E0-0CC2-4341-B03E-D66EBF824F00}" name="2024/2025" dataDxfId="15"/>
    <tableColumn id="9" xr3:uid="{B71E8ED6-E455-49D3-8B28-4628DB54A4E3}" name="2025/2026" dataDxfId="0">
      <calculatedColumnFormula>SUM(J51:J55)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123FE0-A227-4FF2-A4BA-4509273D26F5}" name="Tabla2" displayName="Tabla2" ref="A37:L52" totalsRowShown="0" headerRowDxfId="14" dataDxfId="13">
  <autoFilter ref="A37:L52" xr:uid="{03123FE0-A227-4FF2-A4BA-4509273D26F5}"/>
  <tableColumns count="12">
    <tableColumn id="1" xr3:uid="{362688CF-1F60-467B-8E31-3018EC72E417}" name="Tipoloxía de residuos" dataDxfId="12"/>
    <tableColumn id="2" xr3:uid="{D25D8D91-7DE8-4BF1-8957-18577BB65909}" name="2015" dataDxfId="11"/>
    <tableColumn id="3" xr3:uid="{6173606C-1292-44B5-BAA1-0A6BFF7914D8}" name="2016" dataDxfId="10"/>
    <tableColumn id="4" xr3:uid="{5E6EF4F8-B8E4-40EE-BB32-DDAFB6835799}" name="2017" dataDxfId="9"/>
    <tableColumn id="5" xr3:uid="{8227CABA-4871-41A2-83B8-EE40ACEB02E0}" name="2018" dataDxfId="8"/>
    <tableColumn id="6" xr3:uid="{A9DF5612-81E7-44C6-BE7B-B4292C7A9662}" name="2019" dataDxfId="7"/>
    <tableColumn id="7" xr3:uid="{5FA924FE-C134-4DD0-AF25-0E4F8D0E1D28}" name="2020" dataDxfId="6"/>
    <tableColumn id="8" xr3:uid="{EACC6A6C-A988-40B1-985C-A69D3C0B7040}" name="2021" dataDxfId="5"/>
    <tableColumn id="9" xr3:uid="{9F083085-8AF6-4DA3-A5C7-8FD75EDA5458}" name="2022" dataDxfId="4"/>
    <tableColumn id="10" xr3:uid="{9E482237-E94E-4548-BE00-D9AF8BB92FC7}" name="2023" dataDxfId="3"/>
    <tableColumn id="11" xr3:uid="{F81A1314-E7C1-477F-B3AA-9FEF0E4B5DEF}" name="2024" dataDxfId="2"/>
    <tableColumn id="12" xr3:uid="{D4194C9D-71EA-4BAF-91B0-C520207A2EEA}" name="2025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ma.webs.uvigo.es/Sostibilidade/CambioClimatico/PegadaEcoloxica.ph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B15" sqref="B15"/>
    </sheetView>
  </sheetViews>
  <sheetFormatPr baseColWidth="10" defaultRowHeight="15" x14ac:dyDescent="0.25"/>
  <cols>
    <col min="1" max="1" width="8.42578125" style="26" customWidth="1"/>
    <col min="2" max="2" width="25.85546875" style="26" customWidth="1"/>
    <col min="3" max="7" width="12" style="26" customWidth="1"/>
    <col min="8" max="10" width="14.42578125" style="26" bestFit="1" customWidth="1"/>
    <col min="11" max="16" width="12" style="26" customWidth="1"/>
    <col min="17" max="16384" width="11.42578125" style="26"/>
  </cols>
  <sheetData>
    <row r="1" spans="1:18" ht="45.75" customHeight="1" thickBot="1" x14ac:dyDescent="0.3">
      <c r="A1" s="21"/>
      <c r="B1" s="22"/>
      <c r="C1" s="23"/>
      <c r="D1" s="24"/>
      <c r="E1" s="25"/>
      <c r="F1" s="25"/>
      <c r="G1" s="25"/>
      <c r="H1" s="25"/>
      <c r="I1" s="25"/>
      <c r="J1" s="25"/>
      <c r="K1" s="25"/>
      <c r="L1" s="46" t="s">
        <v>30</v>
      </c>
      <c r="M1" s="46"/>
      <c r="N1" s="46"/>
      <c r="O1" s="46"/>
    </row>
    <row r="2" spans="1:18" ht="20.100000000000001" customHeight="1" x14ac:dyDescent="0.25">
      <c r="A2" s="27" t="s">
        <v>5</v>
      </c>
    </row>
    <row r="3" spans="1:18" ht="20.100000000000001" customHeight="1" x14ac:dyDescent="0.25">
      <c r="A3" s="27" t="s">
        <v>47</v>
      </c>
    </row>
    <row r="4" spans="1:18" ht="15" customHeight="1" x14ac:dyDescent="0.25">
      <c r="A4" s="26" t="s">
        <v>39</v>
      </c>
    </row>
    <row r="5" spans="1:18" ht="15" customHeight="1" x14ac:dyDescent="0.25">
      <c r="A5" s="43" t="s">
        <v>40</v>
      </c>
    </row>
    <row r="6" spans="1:18" ht="15" customHeight="1" x14ac:dyDescent="0.25">
      <c r="A6" s="43"/>
    </row>
    <row r="8" spans="1:18" ht="17.25" x14ac:dyDescent="0.25">
      <c r="C8" s="47" t="s">
        <v>8</v>
      </c>
      <c r="D8" s="47"/>
      <c r="E8" s="47"/>
      <c r="F8" s="47"/>
      <c r="G8" s="47"/>
      <c r="J8" s="47" t="s">
        <v>0</v>
      </c>
      <c r="K8" s="47"/>
      <c r="L8" s="47"/>
      <c r="M8" s="47"/>
      <c r="N8" s="47"/>
    </row>
    <row r="9" spans="1:18" ht="66.75" thickBot="1" x14ac:dyDescent="0.3">
      <c r="A9" s="28"/>
      <c r="B9" s="28"/>
      <c r="C9" s="33"/>
      <c r="D9" s="34" t="s">
        <v>6</v>
      </c>
      <c r="E9" s="34" t="s">
        <v>7</v>
      </c>
      <c r="F9" s="34" t="s">
        <v>35</v>
      </c>
      <c r="G9" s="29"/>
      <c r="J9" s="33"/>
      <c r="K9" s="39" t="s">
        <v>1</v>
      </c>
      <c r="L9" s="39" t="s">
        <v>2</v>
      </c>
      <c r="M9" s="39" t="s">
        <v>3</v>
      </c>
      <c r="N9" s="40" t="s">
        <v>4</v>
      </c>
    </row>
    <row r="10" spans="1:18" ht="15.75" x14ac:dyDescent="0.25">
      <c r="C10" s="35">
        <v>2010</v>
      </c>
      <c r="D10" s="36">
        <v>6000</v>
      </c>
      <c r="E10" s="36">
        <v>21352</v>
      </c>
      <c r="F10" s="36">
        <v>12146</v>
      </c>
      <c r="G10" s="29"/>
      <c r="J10" s="35">
        <v>2010</v>
      </c>
      <c r="K10" s="36">
        <v>6288</v>
      </c>
      <c r="L10" s="36">
        <v>73572</v>
      </c>
      <c r="M10" s="36">
        <v>12870</v>
      </c>
      <c r="N10" s="36">
        <v>2931</v>
      </c>
    </row>
    <row r="11" spans="1:18" ht="15.75" x14ac:dyDescent="0.25">
      <c r="C11" s="35">
        <v>2011</v>
      </c>
      <c r="D11" s="36">
        <v>6379</v>
      </c>
      <c r="E11" s="36">
        <v>20619</v>
      </c>
      <c r="F11" s="36">
        <v>8301</v>
      </c>
      <c r="G11" s="29"/>
      <c r="J11" s="35">
        <v>2011</v>
      </c>
      <c r="K11" s="36">
        <v>10344</v>
      </c>
      <c r="L11" s="36">
        <v>70452</v>
      </c>
      <c r="M11" s="36">
        <v>15345</v>
      </c>
      <c r="N11" s="36">
        <v>3658</v>
      </c>
    </row>
    <row r="12" spans="1:18" ht="18.75" customHeight="1" x14ac:dyDescent="0.25">
      <c r="C12" s="35">
        <v>2012</v>
      </c>
      <c r="D12" s="36">
        <v>5967.5</v>
      </c>
      <c r="E12" s="36">
        <v>16186.5</v>
      </c>
      <c r="F12" s="36">
        <v>7150.5</v>
      </c>
      <c r="G12" s="29"/>
      <c r="J12" s="35">
        <v>2012</v>
      </c>
      <c r="K12" s="36">
        <v>8890</v>
      </c>
      <c r="L12" s="36">
        <v>49960</v>
      </c>
      <c r="M12" s="36">
        <v>4180</v>
      </c>
      <c r="N12" s="36">
        <v>2913.9780000000001</v>
      </c>
    </row>
    <row r="13" spans="1:18" ht="15.75" x14ac:dyDescent="0.25">
      <c r="C13" s="35">
        <v>2013</v>
      </c>
      <c r="D13" s="36">
        <v>5096.3</v>
      </c>
      <c r="E13" s="36">
        <v>19382</v>
      </c>
      <c r="F13" s="36">
        <v>8786.7000000000007</v>
      </c>
      <c r="G13" s="29"/>
      <c r="J13" s="35">
        <v>2013</v>
      </c>
      <c r="K13" s="36">
        <v>6800</v>
      </c>
      <c r="L13" s="36">
        <v>39200</v>
      </c>
      <c r="M13" s="36">
        <v>3100</v>
      </c>
      <c r="N13" s="36">
        <v>2251.7249999999999</v>
      </c>
      <c r="R13" s="31"/>
    </row>
    <row r="14" spans="1:18" ht="15.75" x14ac:dyDescent="0.25">
      <c r="C14" s="35">
        <v>2014</v>
      </c>
      <c r="D14" s="36">
        <v>8226</v>
      </c>
      <c r="E14" s="36">
        <v>21033</v>
      </c>
      <c r="F14" s="36">
        <v>12445</v>
      </c>
      <c r="G14" s="32"/>
      <c r="J14" s="35">
        <v>2014</v>
      </c>
      <c r="K14" s="36">
        <v>7300</v>
      </c>
      <c r="L14" s="36">
        <v>38700</v>
      </c>
      <c r="M14" s="36">
        <v>3200</v>
      </c>
      <c r="N14" s="36">
        <v>2338</v>
      </c>
    </row>
    <row r="15" spans="1:18" ht="15.75" x14ac:dyDescent="0.25">
      <c r="B15" s="6"/>
      <c r="C15" s="35">
        <v>2015</v>
      </c>
      <c r="D15" s="36">
        <v>2528</v>
      </c>
      <c r="E15" s="36">
        <v>20774</v>
      </c>
      <c r="F15" s="36">
        <v>8276</v>
      </c>
      <c r="G15" s="32"/>
      <c r="J15" s="35">
        <v>2015</v>
      </c>
      <c r="K15" s="36">
        <v>6935</v>
      </c>
      <c r="L15" s="36">
        <v>37540</v>
      </c>
      <c r="M15" s="36">
        <v>3520</v>
      </c>
      <c r="N15" s="36">
        <v>2239</v>
      </c>
    </row>
    <row r="16" spans="1:18" ht="15.75" x14ac:dyDescent="0.25">
      <c r="B16" s="6"/>
      <c r="C16" s="37">
        <v>2016</v>
      </c>
      <c r="D16" s="38">
        <v>2472</v>
      </c>
      <c r="E16" s="36">
        <v>21795</v>
      </c>
      <c r="F16" s="36">
        <v>4256</v>
      </c>
      <c r="G16" s="32"/>
      <c r="J16" s="37">
        <v>2016</v>
      </c>
      <c r="K16" s="38">
        <v>7200</v>
      </c>
      <c r="L16" s="36">
        <v>40655</v>
      </c>
      <c r="M16" s="36">
        <v>3450</v>
      </c>
      <c r="N16" s="36">
        <v>1251</v>
      </c>
    </row>
    <row r="17" spans="2:17" ht="15.75" x14ac:dyDescent="0.25">
      <c r="B17" s="6"/>
      <c r="C17" s="37">
        <v>2017</v>
      </c>
      <c r="D17" s="38">
        <v>6010</v>
      </c>
      <c r="E17" s="36">
        <v>22825</v>
      </c>
      <c r="F17" s="36">
        <v>4626</v>
      </c>
      <c r="G17" s="32"/>
      <c r="J17" s="37">
        <v>2017</v>
      </c>
      <c r="K17" s="38">
        <v>7354</v>
      </c>
      <c r="L17" s="36">
        <v>41517</v>
      </c>
      <c r="M17" s="36">
        <v>3523</v>
      </c>
      <c r="N17" s="36">
        <v>1278</v>
      </c>
    </row>
    <row r="18" spans="2:17" ht="15.75" x14ac:dyDescent="0.25">
      <c r="B18" s="6"/>
      <c r="C18" s="37">
        <v>2018</v>
      </c>
      <c r="D18" s="38">
        <v>8810</v>
      </c>
      <c r="E18" s="36">
        <v>21889.7</v>
      </c>
      <c r="F18" s="36">
        <v>6617</v>
      </c>
      <c r="G18" s="32"/>
      <c r="J18" s="37">
        <v>2018</v>
      </c>
      <c r="K18" s="38">
        <v>7200</v>
      </c>
      <c r="L18" s="36">
        <v>40655</v>
      </c>
      <c r="M18" s="36">
        <v>3450</v>
      </c>
      <c r="N18" s="36">
        <v>1910</v>
      </c>
    </row>
    <row r="19" spans="2:17" ht="15.75" x14ac:dyDescent="0.25">
      <c r="B19" s="6"/>
      <c r="C19" s="37">
        <v>2019</v>
      </c>
      <c r="D19" s="38">
        <v>6318</v>
      </c>
      <c r="E19" s="36">
        <v>22449</v>
      </c>
      <c r="F19" s="36">
        <v>5338</v>
      </c>
      <c r="G19" s="32"/>
      <c r="J19" s="37">
        <v>2019</v>
      </c>
      <c r="K19" s="38">
        <v>9400</v>
      </c>
      <c r="L19" s="36">
        <v>64000</v>
      </c>
      <c r="M19" s="36">
        <v>3425</v>
      </c>
      <c r="N19" s="36">
        <v>2628</v>
      </c>
    </row>
    <row r="20" spans="2:17" ht="15.75" x14ac:dyDescent="0.25">
      <c r="B20" s="6"/>
      <c r="C20" s="37">
        <v>2020</v>
      </c>
      <c r="D20" s="38">
        <v>3720</v>
      </c>
      <c r="E20" s="36">
        <v>18260</v>
      </c>
      <c r="F20" s="36">
        <v>3804.8</v>
      </c>
      <c r="G20" s="32"/>
      <c r="J20" s="37">
        <v>2020</v>
      </c>
      <c r="K20" s="38">
        <v>7500</v>
      </c>
      <c r="L20" s="36">
        <v>42900</v>
      </c>
      <c r="M20" s="36">
        <v>2100</v>
      </c>
      <c r="N20" s="36">
        <v>1996.6</v>
      </c>
    </row>
    <row r="21" spans="2:17" ht="15.75" x14ac:dyDescent="0.25">
      <c r="B21" s="6"/>
      <c r="C21" s="37">
        <v>2021</v>
      </c>
      <c r="D21" s="38">
        <v>5166</v>
      </c>
      <c r="E21" s="36">
        <v>23128</v>
      </c>
      <c r="F21" s="36">
        <v>7173</v>
      </c>
      <c r="G21" s="32"/>
      <c r="J21" s="37">
        <v>2021</v>
      </c>
      <c r="K21" s="38">
        <v>7000</v>
      </c>
      <c r="L21" s="36">
        <v>42000</v>
      </c>
      <c r="M21" s="36">
        <v>1900</v>
      </c>
      <c r="N21" s="36">
        <v>1888</v>
      </c>
      <c r="O21" s="30"/>
    </row>
    <row r="22" spans="2:17" ht="15.75" x14ac:dyDescent="0.25">
      <c r="B22" s="6"/>
      <c r="C22" s="37">
        <v>2022</v>
      </c>
      <c r="D22" s="38">
        <v>6388</v>
      </c>
      <c r="E22" s="36">
        <v>19270</v>
      </c>
      <c r="F22" s="36">
        <v>5310</v>
      </c>
      <c r="G22" s="32"/>
      <c r="J22" s="37">
        <v>2022</v>
      </c>
      <c r="K22" s="38">
        <v>6820</v>
      </c>
      <c r="L22" s="36">
        <v>41750</v>
      </c>
      <c r="M22" s="36">
        <v>1840</v>
      </c>
      <c r="N22" s="36">
        <v>1849</v>
      </c>
      <c r="O22" s="30"/>
    </row>
    <row r="23" spans="2:17" ht="15.75" x14ac:dyDescent="0.25">
      <c r="B23" s="6"/>
      <c r="C23" s="37">
        <v>2023</v>
      </c>
      <c r="D23" s="38">
        <v>3566</v>
      </c>
      <c r="E23" s="36">
        <v>22677</v>
      </c>
      <c r="F23" s="36">
        <v>6478</v>
      </c>
      <c r="J23" s="37">
        <v>2023</v>
      </c>
      <c r="K23" s="38">
        <v>6700</v>
      </c>
      <c r="L23" s="36">
        <v>42677</v>
      </c>
      <c r="M23" s="36">
        <v>1853</v>
      </c>
      <c r="N23" s="36">
        <v>4109</v>
      </c>
      <c r="O23" s="30"/>
    </row>
    <row r="24" spans="2:17" ht="15.75" x14ac:dyDescent="0.25">
      <c r="B24" s="6"/>
      <c r="C24" s="37">
        <v>2024</v>
      </c>
      <c r="D24" s="38">
        <v>4430</v>
      </c>
      <c r="E24" s="36">
        <v>23133</v>
      </c>
      <c r="F24" s="36">
        <v>6473</v>
      </c>
      <c r="J24" s="37">
        <v>2024</v>
      </c>
      <c r="K24" s="38">
        <v>6706</v>
      </c>
      <c r="L24" s="36">
        <v>43236</v>
      </c>
      <c r="M24" s="36">
        <v>1855</v>
      </c>
      <c r="N24" s="36">
        <v>4142</v>
      </c>
      <c r="O24" s="30"/>
    </row>
    <row r="25" spans="2:17" ht="15.75" x14ac:dyDescent="0.25">
      <c r="B25" s="6"/>
      <c r="C25" s="37">
        <v>2025</v>
      </c>
      <c r="D25" s="38">
        <v>3364</v>
      </c>
      <c r="E25" s="36">
        <v>21523</v>
      </c>
      <c r="F25" s="36">
        <v>6679</v>
      </c>
      <c r="J25" s="37">
        <v>2025</v>
      </c>
      <c r="K25" s="38">
        <v>7068</v>
      </c>
      <c r="L25" s="36">
        <v>45037</v>
      </c>
      <c r="M25" s="36">
        <v>1762</v>
      </c>
      <c r="N25" s="36">
        <v>3442</v>
      </c>
      <c r="O25" s="30"/>
    </row>
    <row r="26" spans="2:17" ht="15.75" x14ac:dyDescent="0.25">
      <c r="B26" s="6"/>
      <c r="C26" s="37"/>
      <c r="D26" s="36"/>
      <c r="E26" s="36"/>
      <c r="F26" s="36"/>
      <c r="J26" s="37"/>
      <c r="K26" s="36"/>
      <c r="L26" s="36"/>
      <c r="M26" s="36"/>
      <c r="N26" s="36"/>
      <c r="O26" s="30"/>
    </row>
    <row r="27" spans="2:17" ht="15.75" x14ac:dyDescent="0.25">
      <c r="B27" s="6"/>
      <c r="C27" s="37"/>
      <c r="D27" s="36"/>
      <c r="E27" s="36"/>
      <c r="F27" s="36"/>
      <c r="J27" s="37"/>
      <c r="K27" s="36"/>
      <c r="L27" s="36"/>
      <c r="M27" s="36"/>
      <c r="N27" s="36"/>
      <c r="O27" s="30"/>
    </row>
    <row r="28" spans="2:17" x14ac:dyDescent="0.25">
      <c r="B28" s="6"/>
      <c r="C28" s="10"/>
      <c r="D28" s="7"/>
      <c r="E28" s="8"/>
      <c r="F28" s="29"/>
    </row>
    <row r="30" spans="2:17" x14ac:dyDescent="0.25">
      <c r="L30" s="6"/>
      <c r="M30" s="30"/>
      <c r="N30" s="30"/>
      <c r="O30" s="30"/>
      <c r="P30" s="30"/>
      <c r="Q30" s="30"/>
    </row>
    <row r="55" spans="2:17" x14ac:dyDescent="0.25">
      <c r="B55" s="9" t="s">
        <v>38</v>
      </c>
      <c r="C55" s="9" t="s">
        <v>41</v>
      </c>
      <c r="D55" s="9" t="s">
        <v>42</v>
      </c>
      <c r="E55" s="9" t="s">
        <v>43</v>
      </c>
      <c r="F55" s="9" t="s">
        <v>44</v>
      </c>
      <c r="G55" s="9" t="s">
        <v>45</v>
      </c>
      <c r="H55" s="9" t="s">
        <v>46</v>
      </c>
      <c r="I55" s="9" t="s">
        <v>48</v>
      </c>
      <c r="J55" s="9" t="s">
        <v>60</v>
      </c>
      <c r="K55" s="9"/>
      <c r="L55" s="9"/>
      <c r="M55" s="9"/>
      <c r="N55" s="9"/>
      <c r="O55" s="9"/>
      <c r="P55" s="9"/>
      <c r="Q55" s="9"/>
    </row>
    <row r="56" spans="2:17" ht="16.5" customHeight="1" x14ac:dyDescent="0.25">
      <c r="B56" s="11" t="s">
        <v>23</v>
      </c>
      <c r="C56" s="41">
        <v>611</v>
      </c>
      <c r="D56" s="41">
        <v>290</v>
      </c>
      <c r="E56" s="41">
        <v>330</v>
      </c>
      <c r="F56" s="41">
        <v>767</v>
      </c>
      <c r="G56" s="41">
        <v>439</v>
      </c>
      <c r="H56" s="41">
        <v>412</v>
      </c>
      <c r="I56" s="42">
        <v>478</v>
      </c>
      <c r="J56" s="48">
        <v>355</v>
      </c>
      <c r="K56" s="41"/>
      <c r="L56" s="41"/>
      <c r="M56" s="41"/>
      <c r="N56" s="41"/>
      <c r="O56" s="41"/>
      <c r="P56" s="41"/>
      <c r="Q56" s="42"/>
    </row>
    <row r="57" spans="2:17" x14ac:dyDescent="0.25">
      <c r="B57" s="11" t="s">
        <v>24</v>
      </c>
      <c r="C57" s="41">
        <v>247</v>
      </c>
      <c r="D57" s="41">
        <v>97</v>
      </c>
      <c r="E57" s="41">
        <v>209</v>
      </c>
      <c r="F57" s="41">
        <v>351</v>
      </c>
      <c r="G57" s="41">
        <v>183</v>
      </c>
      <c r="H57" s="41">
        <v>102</v>
      </c>
      <c r="I57" s="42">
        <v>270</v>
      </c>
      <c r="J57" s="48">
        <v>162</v>
      </c>
      <c r="K57" s="41"/>
      <c r="L57" s="41"/>
      <c r="M57" s="41"/>
      <c r="N57" s="41"/>
      <c r="O57" s="41"/>
      <c r="P57" s="41"/>
      <c r="Q57" s="42"/>
    </row>
    <row r="58" spans="2:17" x14ac:dyDescent="0.25">
      <c r="B58" s="11" t="s">
        <v>36</v>
      </c>
      <c r="C58" s="41">
        <v>181</v>
      </c>
      <c r="D58" s="41">
        <v>57</v>
      </c>
      <c r="E58" s="41">
        <v>111</v>
      </c>
      <c r="F58" s="41">
        <v>91</v>
      </c>
      <c r="G58" s="41">
        <v>27</v>
      </c>
      <c r="H58" s="41">
        <v>1</v>
      </c>
      <c r="I58" s="42">
        <v>31</v>
      </c>
      <c r="J58" s="48">
        <v>4</v>
      </c>
      <c r="K58" s="41"/>
      <c r="L58" s="41"/>
      <c r="M58" s="41"/>
      <c r="N58" s="41"/>
      <c r="O58" s="41"/>
      <c r="P58" s="41"/>
      <c r="Q58" s="42"/>
    </row>
    <row r="59" spans="2:17" x14ac:dyDescent="0.25">
      <c r="B59" s="11" t="s">
        <v>25</v>
      </c>
      <c r="C59" s="41">
        <v>98</v>
      </c>
      <c r="D59" s="41">
        <v>24</v>
      </c>
      <c r="E59" s="41">
        <v>34</v>
      </c>
      <c r="F59" s="41">
        <v>52</v>
      </c>
      <c r="G59" s="41">
        <v>7</v>
      </c>
      <c r="H59" s="41">
        <v>17</v>
      </c>
      <c r="I59" s="42">
        <v>28</v>
      </c>
      <c r="J59" s="48">
        <v>10</v>
      </c>
      <c r="K59" s="41"/>
      <c r="L59" s="41"/>
      <c r="M59" s="41"/>
      <c r="N59" s="41"/>
      <c r="O59" s="41"/>
      <c r="P59" s="41"/>
      <c r="Q59" s="42"/>
    </row>
    <row r="60" spans="2:17" x14ac:dyDescent="0.25">
      <c r="B60" s="11" t="s">
        <v>26</v>
      </c>
      <c r="C60" s="41">
        <v>58</v>
      </c>
      <c r="D60" s="41">
        <v>17</v>
      </c>
      <c r="E60" s="41">
        <v>97</v>
      </c>
      <c r="F60" s="41">
        <v>31</v>
      </c>
      <c r="G60" s="41">
        <v>12</v>
      </c>
      <c r="H60" s="41">
        <v>29</v>
      </c>
      <c r="I60" s="42">
        <v>34</v>
      </c>
      <c r="J60" s="48">
        <v>15</v>
      </c>
      <c r="K60" s="41"/>
      <c r="L60" s="41"/>
      <c r="M60" s="41"/>
      <c r="N60" s="41"/>
      <c r="O60" s="41"/>
      <c r="P60" s="41"/>
      <c r="Q60" s="42"/>
    </row>
    <row r="61" spans="2:17" x14ac:dyDescent="0.25">
      <c r="B61" s="11" t="s">
        <v>37</v>
      </c>
      <c r="C61" s="41">
        <f t="shared" ref="C61:H61" si="0">SUBTOTAL(109,C56:C60)</f>
        <v>1195</v>
      </c>
      <c r="D61" s="41">
        <f t="shared" si="0"/>
        <v>485</v>
      </c>
      <c r="E61" s="41">
        <f t="shared" si="0"/>
        <v>781</v>
      </c>
      <c r="F61" s="41">
        <f t="shared" si="0"/>
        <v>1292</v>
      </c>
      <c r="G61" s="41">
        <f t="shared" si="0"/>
        <v>668</v>
      </c>
      <c r="H61" s="41">
        <f t="shared" si="0"/>
        <v>561</v>
      </c>
      <c r="I61" s="42">
        <f>SUBTOTAL(109,I56:I60)</f>
        <v>841</v>
      </c>
      <c r="J61" s="48">
        <f t="shared" ref="J56:J61" si="1">SUM(J56:J60)</f>
        <v>546</v>
      </c>
      <c r="K61" s="41"/>
      <c r="L61" s="41"/>
      <c r="M61" s="41"/>
      <c r="N61" s="41"/>
      <c r="O61" s="41"/>
      <c r="P61" s="41"/>
      <c r="Q61" s="42"/>
    </row>
  </sheetData>
  <mergeCells count="3">
    <mergeCell ref="L1:O1"/>
    <mergeCell ref="J8:N8"/>
    <mergeCell ref="C8:G8"/>
  </mergeCells>
  <hyperlinks>
    <hyperlink ref="A5" r:id="rId1" xr:uid="{72862333-F984-4F8B-A095-01FD50D6B2B4}"/>
  </hyperlinks>
  <pageMargins left="0.7" right="0.7" top="0.75" bottom="0.75" header="0.3" footer="0.3"/>
  <pageSetup paperSize="9" orientation="portrait" r:id="rId2"/>
  <ignoredErrors>
    <ignoredError sqref="J56:J60" calculatedColum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workbookViewId="0">
      <selection activeCell="F5" sqref="F5"/>
    </sheetView>
  </sheetViews>
  <sheetFormatPr baseColWidth="10" defaultRowHeight="15" x14ac:dyDescent="0.25"/>
  <cols>
    <col min="1" max="1" width="29.140625" customWidth="1"/>
    <col min="2" max="21" width="11.42578125" customWidth="1"/>
  </cols>
  <sheetData>
    <row r="1" spans="1:19" ht="51" customHeight="1" thickBot="1" x14ac:dyDescent="0.3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3"/>
      <c r="M1" s="3"/>
      <c r="N1" s="3"/>
      <c r="O1" s="3"/>
      <c r="P1" s="46" t="s">
        <v>30</v>
      </c>
      <c r="Q1" s="46"/>
      <c r="R1" s="46"/>
      <c r="S1" s="46"/>
    </row>
    <row r="2" spans="1:19" ht="17.100000000000001" customHeight="1" x14ac:dyDescent="0.25">
      <c r="A2" t="s">
        <v>5</v>
      </c>
    </row>
    <row r="3" spans="1:19" ht="17.100000000000001" customHeight="1" x14ac:dyDescent="0.25">
      <c r="A3" t="s">
        <v>47</v>
      </c>
    </row>
    <row r="4" spans="1:19" x14ac:dyDescent="0.25">
      <c r="A4" t="s">
        <v>34</v>
      </c>
    </row>
    <row r="37" spans="1:26" x14ac:dyDescent="0.25">
      <c r="A37" s="44" t="s">
        <v>29</v>
      </c>
      <c r="B37" s="45" t="s">
        <v>49</v>
      </c>
      <c r="C37" s="45" t="s">
        <v>50</v>
      </c>
      <c r="D37" s="45" t="s">
        <v>51</v>
      </c>
      <c r="E37" s="45" t="s">
        <v>52</v>
      </c>
      <c r="F37" s="45" t="s">
        <v>53</v>
      </c>
      <c r="G37" s="45" t="s">
        <v>54</v>
      </c>
      <c r="H37" s="45" t="s">
        <v>55</v>
      </c>
      <c r="I37" s="45" t="s">
        <v>56</v>
      </c>
      <c r="J37" s="45" t="s">
        <v>57</v>
      </c>
      <c r="K37" s="45" t="s">
        <v>58</v>
      </c>
      <c r="L37" s="45" t="s">
        <v>59</v>
      </c>
      <c r="M37" s="14"/>
      <c r="N37" s="14"/>
      <c r="O37" s="14"/>
      <c r="P37" s="14"/>
      <c r="Q37" s="14"/>
      <c r="R37" s="14"/>
    </row>
    <row r="38" spans="1:26" x14ac:dyDescent="0.25">
      <c r="A38" s="28" t="s">
        <v>9</v>
      </c>
      <c r="B38" s="18">
        <v>1238</v>
      </c>
      <c r="C38" s="19">
        <v>1430</v>
      </c>
      <c r="D38" s="19">
        <v>1498</v>
      </c>
      <c r="E38" s="19">
        <v>1866</v>
      </c>
      <c r="F38" s="19">
        <v>1971</v>
      </c>
      <c r="G38" s="18">
        <v>1324</v>
      </c>
      <c r="H38" s="18">
        <v>2887</v>
      </c>
      <c r="I38" s="18">
        <v>2776.5</v>
      </c>
      <c r="J38" s="18">
        <v>3539</v>
      </c>
      <c r="K38" s="18">
        <v>3052</v>
      </c>
      <c r="L38" s="18">
        <v>2857</v>
      </c>
      <c r="M38" s="18"/>
      <c r="N38" s="18"/>
      <c r="O38" s="18"/>
      <c r="P38" s="18"/>
      <c r="Q38" s="20"/>
      <c r="R38" s="18"/>
    </row>
    <row r="39" spans="1:26" x14ac:dyDescent="0.25">
      <c r="A39" s="28" t="s">
        <v>10</v>
      </c>
      <c r="B39" s="18">
        <v>3985</v>
      </c>
      <c r="C39" s="19">
        <v>5367</v>
      </c>
      <c r="D39" s="19">
        <v>4891</v>
      </c>
      <c r="E39" s="19">
        <v>3742</v>
      </c>
      <c r="F39" s="19">
        <v>3629</v>
      </c>
      <c r="G39" s="18">
        <v>2399</v>
      </c>
      <c r="H39" s="18">
        <v>3386</v>
      </c>
      <c r="I39" s="18">
        <v>2355.5</v>
      </c>
      <c r="J39" s="18">
        <v>2206</v>
      </c>
      <c r="K39" s="18">
        <v>2209</v>
      </c>
      <c r="L39" s="18">
        <v>1178</v>
      </c>
      <c r="M39" s="18"/>
      <c r="N39" s="18"/>
      <c r="O39" s="18"/>
      <c r="P39" s="18"/>
      <c r="Q39" s="20"/>
      <c r="R39" s="18"/>
    </row>
    <row r="40" spans="1:26" x14ac:dyDescent="0.25">
      <c r="A40" s="28" t="s">
        <v>11</v>
      </c>
      <c r="B40" s="18">
        <v>5024</v>
      </c>
      <c r="C40" s="19">
        <v>6427</v>
      </c>
      <c r="D40" s="19">
        <v>6650</v>
      </c>
      <c r="E40" s="19">
        <v>6200</v>
      </c>
      <c r="F40" s="19">
        <v>6893</v>
      </c>
      <c r="G40" s="18">
        <v>9930</v>
      </c>
      <c r="H40" s="18">
        <v>7290</v>
      </c>
      <c r="I40" s="18">
        <v>3919.5</v>
      </c>
      <c r="J40" s="18">
        <v>5192</v>
      </c>
      <c r="K40" s="18">
        <v>7054</v>
      </c>
      <c r="L40" s="18">
        <v>5892</v>
      </c>
      <c r="M40" s="18"/>
      <c r="N40" s="18"/>
      <c r="O40" s="18"/>
      <c r="P40" s="18"/>
      <c r="Q40" s="20"/>
      <c r="R40" s="18"/>
      <c r="Z40" s="19"/>
    </row>
    <row r="41" spans="1:26" x14ac:dyDescent="0.25">
      <c r="A41" s="28" t="s">
        <v>12</v>
      </c>
      <c r="B41" s="18">
        <v>1671</v>
      </c>
      <c r="C41" s="19">
        <v>1202</v>
      </c>
      <c r="D41" s="19">
        <v>1885</v>
      </c>
      <c r="E41" s="19">
        <v>1410</v>
      </c>
      <c r="F41" s="19">
        <v>1454</v>
      </c>
      <c r="G41" s="18">
        <v>520</v>
      </c>
      <c r="H41" s="18">
        <v>1639</v>
      </c>
      <c r="I41" s="18">
        <v>3584.5</v>
      </c>
      <c r="J41" s="18">
        <v>3299</v>
      </c>
      <c r="K41" s="18">
        <v>2615</v>
      </c>
      <c r="L41" s="18">
        <v>2799</v>
      </c>
      <c r="M41" s="18"/>
      <c r="N41" s="18"/>
      <c r="O41" s="18"/>
      <c r="P41" s="18"/>
      <c r="Q41" s="20"/>
      <c r="R41" s="18"/>
      <c r="Z41" s="19"/>
    </row>
    <row r="42" spans="1:26" ht="25.5" x14ac:dyDescent="0.25">
      <c r="A42" s="28" t="s">
        <v>28</v>
      </c>
      <c r="B42" s="20">
        <v>321</v>
      </c>
      <c r="C42" s="19">
        <v>450</v>
      </c>
      <c r="D42" s="19">
        <v>380</v>
      </c>
      <c r="E42" s="19">
        <v>527</v>
      </c>
      <c r="F42" s="19">
        <v>1193</v>
      </c>
      <c r="G42" s="20">
        <v>397</v>
      </c>
      <c r="H42" s="20">
        <v>558</v>
      </c>
      <c r="I42" s="20">
        <v>1720</v>
      </c>
      <c r="J42" s="20">
        <f>1686+83</f>
        <v>1769</v>
      </c>
      <c r="K42" s="20">
        <v>1570</v>
      </c>
      <c r="L42" s="20">
        <v>1362</v>
      </c>
      <c r="M42" s="20"/>
      <c r="N42" s="20"/>
      <c r="O42" s="20"/>
      <c r="P42" s="20"/>
      <c r="Q42" s="20"/>
      <c r="R42" s="20"/>
    </row>
    <row r="43" spans="1:26" x14ac:dyDescent="0.25">
      <c r="A43" s="28" t="s">
        <v>13</v>
      </c>
      <c r="B43" s="18">
        <v>5626</v>
      </c>
      <c r="C43" s="19">
        <v>3159</v>
      </c>
      <c r="D43" s="19">
        <v>4514</v>
      </c>
      <c r="E43" s="19">
        <v>4180</v>
      </c>
      <c r="F43" s="19">
        <v>3923</v>
      </c>
      <c r="G43" s="18">
        <v>1984</v>
      </c>
      <c r="H43" s="18">
        <v>4367</v>
      </c>
      <c r="I43" s="18">
        <v>2040.5</v>
      </c>
      <c r="J43" s="18">
        <v>2657</v>
      </c>
      <c r="K43" s="18">
        <v>3026</v>
      </c>
      <c r="L43" s="18">
        <v>3213</v>
      </c>
      <c r="M43" s="18"/>
      <c r="N43" s="18"/>
      <c r="O43" s="18"/>
      <c r="P43" s="18"/>
      <c r="Q43" s="20"/>
      <c r="R43" s="18"/>
    </row>
    <row r="44" spans="1:26" x14ac:dyDescent="0.25">
      <c r="A44" s="28" t="s">
        <v>27</v>
      </c>
      <c r="B44" s="20">
        <v>703</v>
      </c>
      <c r="C44" s="19">
        <v>729</v>
      </c>
      <c r="D44" s="19">
        <v>789</v>
      </c>
      <c r="E44" s="19">
        <v>1872.7</v>
      </c>
      <c r="F44" s="19">
        <v>1058</v>
      </c>
      <c r="G44" s="20">
        <v>671</v>
      </c>
      <c r="H44" s="20">
        <v>1090</v>
      </c>
      <c r="I44" s="20">
        <v>1379</v>
      </c>
      <c r="J44" s="20">
        <v>1668</v>
      </c>
      <c r="K44" s="20">
        <v>1620</v>
      </c>
      <c r="L44" s="20">
        <v>1488</v>
      </c>
      <c r="M44" s="20"/>
      <c r="N44" s="20"/>
      <c r="O44" s="20"/>
      <c r="P44" s="20"/>
      <c r="Q44" s="20"/>
      <c r="R44" s="20"/>
    </row>
    <row r="45" spans="1:26" x14ac:dyDescent="0.25">
      <c r="A45" s="28" t="s">
        <v>14</v>
      </c>
      <c r="B45" s="18">
        <v>224</v>
      </c>
      <c r="C45" s="19">
        <v>142</v>
      </c>
      <c r="D45" s="19">
        <v>101</v>
      </c>
      <c r="E45" s="19">
        <v>62</v>
      </c>
      <c r="F45" s="19">
        <v>222</v>
      </c>
      <c r="G45" s="20">
        <v>135</v>
      </c>
      <c r="H45" s="20">
        <v>1115</v>
      </c>
      <c r="I45" s="20">
        <v>113.5</v>
      </c>
      <c r="J45" s="20">
        <v>288</v>
      </c>
      <c r="K45" s="20">
        <v>258</v>
      </c>
      <c r="L45" s="20">
        <v>148</v>
      </c>
      <c r="M45" s="20"/>
      <c r="N45" s="20"/>
      <c r="O45" s="20"/>
      <c r="P45" s="20"/>
      <c r="Q45" s="20"/>
      <c r="R45" s="18"/>
    </row>
    <row r="46" spans="1:26" x14ac:dyDescent="0.25">
      <c r="A46" s="28" t="s">
        <v>15</v>
      </c>
      <c r="B46" s="20">
        <v>87</v>
      </c>
      <c r="C46" s="19">
        <v>103</v>
      </c>
      <c r="D46" s="19">
        <v>117</v>
      </c>
      <c r="E46" s="19">
        <v>50</v>
      </c>
      <c r="F46" s="19">
        <v>145</v>
      </c>
      <c r="G46" s="20">
        <v>16</v>
      </c>
      <c r="H46" s="20">
        <v>62</v>
      </c>
      <c r="I46" s="20">
        <v>16</v>
      </c>
      <c r="J46" s="20">
        <v>153</v>
      </c>
      <c r="K46" s="20">
        <v>111</v>
      </c>
      <c r="L46" s="20">
        <v>172</v>
      </c>
      <c r="M46" s="20"/>
      <c r="N46" s="20"/>
      <c r="O46" s="20"/>
      <c r="P46" s="20"/>
      <c r="Q46" s="20"/>
      <c r="R46" s="20"/>
    </row>
    <row r="47" spans="1:26" x14ac:dyDescent="0.25">
      <c r="A47" s="28" t="s">
        <v>16</v>
      </c>
      <c r="B47" s="20">
        <v>203</v>
      </c>
      <c r="C47" s="19">
        <v>455</v>
      </c>
      <c r="D47" s="19">
        <v>95</v>
      </c>
      <c r="E47" s="19">
        <v>20</v>
      </c>
      <c r="F47" s="19">
        <v>155</v>
      </c>
      <c r="G47" s="20">
        <v>0</v>
      </c>
      <c r="H47" s="20">
        <v>10</v>
      </c>
      <c r="I47" s="20">
        <v>26.5</v>
      </c>
      <c r="J47" s="20">
        <v>58</v>
      </c>
      <c r="K47" s="20">
        <v>25</v>
      </c>
      <c r="L47" s="20">
        <v>30</v>
      </c>
      <c r="M47" s="20"/>
      <c r="N47" s="20"/>
      <c r="O47" s="20"/>
      <c r="P47" s="20"/>
      <c r="Q47" s="20"/>
      <c r="R47" s="20"/>
    </row>
    <row r="48" spans="1:26" x14ac:dyDescent="0.25">
      <c r="A48" s="28" t="s">
        <v>17</v>
      </c>
      <c r="B48" s="18">
        <v>1145</v>
      </c>
      <c r="C48" s="19">
        <v>1777</v>
      </c>
      <c r="D48" s="19">
        <v>1322</v>
      </c>
      <c r="E48" s="19">
        <v>1338</v>
      </c>
      <c r="F48" s="19">
        <v>1010</v>
      </c>
      <c r="G48" s="20">
        <v>642</v>
      </c>
      <c r="H48" s="20">
        <v>675</v>
      </c>
      <c r="I48" s="20">
        <v>1087</v>
      </c>
      <c r="J48" s="20">
        <v>1537</v>
      </c>
      <c r="K48" s="20">
        <v>1176</v>
      </c>
      <c r="L48" s="20">
        <v>1580</v>
      </c>
      <c r="M48" s="20"/>
      <c r="N48" s="18"/>
      <c r="O48" s="18"/>
      <c r="P48" s="20"/>
      <c r="Q48" s="20"/>
      <c r="R48" s="18"/>
    </row>
    <row r="49" spans="1:18" ht="25.5" x14ac:dyDescent="0.25">
      <c r="A49" s="28" t="s">
        <v>19</v>
      </c>
      <c r="B49" s="20">
        <v>533</v>
      </c>
      <c r="C49" s="19">
        <v>512</v>
      </c>
      <c r="D49" s="19">
        <v>583</v>
      </c>
      <c r="E49" s="19">
        <v>548</v>
      </c>
      <c r="F49" s="19">
        <v>585</v>
      </c>
      <c r="G49" s="20">
        <v>231</v>
      </c>
      <c r="H49" s="20">
        <v>0</v>
      </c>
      <c r="I49" s="20">
        <v>0</v>
      </c>
      <c r="J49" s="20">
        <v>311</v>
      </c>
      <c r="K49" s="20">
        <v>0</v>
      </c>
      <c r="L49" s="20">
        <v>0</v>
      </c>
      <c r="M49" s="20"/>
      <c r="N49" s="18"/>
      <c r="O49" s="20"/>
      <c r="P49" s="20"/>
      <c r="Q49" s="20"/>
      <c r="R49" s="20"/>
    </row>
    <row r="50" spans="1:18" x14ac:dyDescent="0.25">
      <c r="A50" s="28" t="s">
        <v>20</v>
      </c>
      <c r="B50" s="20">
        <v>12</v>
      </c>
      <c r="C50" s="19">
        <v>31</v>
      </c>
      <c r="D50" s="19">
        <v>0</v>
      </c>
      <c r="E50" s="19">
        <v>69</v>
      </c>
      <c r="F50" s="19">
        <v>2</v>
      </c>
      <c r="G50" s="20">
        <v>0</v>
      </c>
      <c r="H50" s="20">
        <v>49</v>
      </c>
      <c r="I50" s="20">
        <v>251</v>
      </c>
      <c r="J50" s="20">
        <v>0</v>
      </c>
      <c r="K50" s="20">
        <v>417</v>
      </c>
      <c r="L50" s="20">
        <v>332</v>
      </c>
      <c r="M50" s="20"/>
      <c r="N50" s="20"/>
      <c r="O50" s="20"/>
      <c r="P50" s="20"/>
      <c r="Q50" s="20"/>
      <c r="R50" s="20"/>
    </row>
    <row r="51" spans="1:18" x14ac:dyDescent="0.25">
      <c r="A51" s="28" t="s">
        <v>31</v>
      </c>
      <c r="B51" s="20">
        <v>0</v>
      </c>
      <c r="C51" s="19">
        <v>0</v>
      </c>
      <c r="D51" s="19">
        <v>0</v>
      </c>
      <c r="E51" s="19">
        <v>0</v>
      </c>
      <c r="F51" s="19">
        <v>209</v>
      </c>
      <c r="G51" s="18">
        <v>11</v>
      </c>
      <c r="H51" s="18">
        <v>0</v>
      </c>
      <c r="I51" s="18">
        <v>0</v>
      </c>
      <c r="J51" s="18">
        <v>0</v>
      </c>
      <c r="K51" s="18">
        <v>0</v>
      </c>
      <c r="L51" s="18">
        <v>10</v>
      </c>
      <c r="M51" s="20"/>
      <c r="N51" s="20"/>
      <c r="O51" s="20"/>
      <c r="P51" s="20"/>
      <c r="Q51" s="20"/>
      <c r="R51" s="20"/>
    </row>
    <row r="52" spans="1:18" x14ac:dyDescent="0.25">
      <c r="A52" s="28" t="s">
        <v>22</v>
      </c>
      <c r="B52" s="18">
        <f>SUBTOTAL(109,B38:B51)</f>
        <v>20772</v>
      </c>
      <c r="C52" s="18">
        <f t="shared" ref="C52:K52" si="0">SUBTOTAL(109,C38:C51)</f>
        <v>21784</v>
      </c>
      <c r="D52" s="18">
        <f t="shared" si="0"/>
        <v>22825</v>
      </c>
      <c r="E52" s="18">
        <f t="shared" si="0"/>
        <v>21884.7</v>
      </c>
      <c r="F52" s="18">
        <f t="shared" si="0"/>
        <v>22449</v>
      </c>
      <c r="G52" s="18">
        <f t="shared" si="0"/>
        <v>18260</v>
      </c>
      <c r="H52" s="18">
        <f t="shared" si="0"/>
        <v>23128</v>
      </c>
      <c r="I52" s="18">
        <f t="shared" si="0"/>
        <v>19269.5</v>
      </c>
      <c r="J52" s="18">
        <f t="shared" si="0"/>
        <v>22677</v>
      </c>
      <c r="K52" s="18">
        <f t="shared" si="0"/>
        <v>23133</v>
      </c>
      <c r="L52" s="18">
        <f>SUBTOTAL(109,L38:L51)</f>
        <v>21061</v>
      </c>
      <c r="M52" s="18"/>
      <c r="N52" s="18"/>
      <c r="O52" s="18"/>
      <c r="P52" s="18"/>
      <c r="Q52" s="18"/>
      <c r="R52" s="18"/>
    </row>
  </sheetData>
  <mergeCells count="1">
    <mergeCell ref="P1:S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topLeftCell="A24" workbookViewId="0">
      <selection activeCell="G3" sqref="G3"/>
    </sheetView>
  </sheetViews>
  <sheetFormatPr baseColWidth="10" defaultRowHeight="15" x14ac:dyDescent="0.25"/>
  <cols>
    <col min="1" max="1" width="29.140625" customWidth="1"/>
    <col min="2" max="21" width="11.42578125" customWidth="1"/>
  </cols>
  <sheetData>
    <row r="1" spans="1:19" ht="51" customHeight="1" thickBot="1" x14ac:dyDescent="0.3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3"/>
      <c r="M1" s="3"/>
      <c r="N1" s="3"/>
      <c r="O1" s="3"/>
      <c r="P1" s="46" t="s">
        <v>30</v>
      </c>
      <c r="Q1" s="46"/>
      <c r="R1" s="46"/>
      <c r="S1" s="46"/>
    </row>
    <row r="2" spans="1:19" ht="17.100000000000001" customHeight="1" x14ac:dyDescent="0.25">
      <c r="A2" t="s">
        <v>5</v>
      </c>
    </row>
    <row r="3" spans="1:19" ht="17.100000000000001" customHeight="1" x14ac:dyDescent="0.25">
      <c r="A3" t="s">
        <v>32</v>
      </c>
    </row>
    <row r="4" spans="1:19" x14ac:dyDescent="0.25">
      <c r="A4" t="s">
        <v>33</v>
      </c>
    </row>
    <row r="39" spans="1:26" x14ac:dyDescent="0.25">
      <c r="A39" s="12" t="s">
        <v>29</v>
      </c>
      <c r="B39" s="13">
        <v>1998</v>
      </c>
      <c r="C39" s="13">
        <v>1999</v>
      </c>
      <c r="D39" s="13">
        <v>2000</v>
      </c>
      <c r="E39" s="13">
        <v>2001</v>
      </c>
      <c r="F39" s="13">
        <v>2002</v>
      </c>
      <c r="G39" s="13">
        <v>2003</v>
      </c>
      <c r="H39" s="13">
        <v>2004</v>
      </c>
      <c r="I39" s="13">
        <v>2005</v>
      </c>
      <c r="J39" s="13">
        <v>2006</v>
      </c>
      <c r="K39" s="13">
        <v>2007</v>
      </c>
      <c r="L39" s="13">
        <v>2008</v>
      </c>
      <c r="M39" s="13">
        <v>2009</v>
      </c>
      <c r="N39" s="13">
        <v>2010</v>
      </c>
      <c r="O39" s="13">
        <v>2011</v>
      </c>
      <c r="P39" s="13">
        <v>2012</v>
      </c>
      <c r="Q39" s="13">
        <v>2013</v>
      </c>
      <c r="R39" s="13">
        <v>2014</v>
      </c>
      <c r="S39" s="14"/>
      <c r="T39" s="14"/>
      <c r="U39" s="14"/>
      <c r="V39" s="14"/>
      <c r="W39" s="14"/>
    </row>
    <row r="40" spans="1:26" x14ac:dyDescent="0.25">
      <c r="A40" s="15" t="s">
        <v>9</v>
      </c>
      <c r="B40" s="16">
        <v>478</v>
      </c>
      <c r="C40" s="16">
        <v>295</v>
      </c>
      <c r="D40" s="16">
        <v>428</v>
      </c>
      <c r="E40" s="17">
        <v>1527</v>
      </c>
      <c r="F40" s="17">
        <v>1107</v>
      </c>
      <c r="G40" s="17">
        <v>1892</v>
      </c>
      <c r="H40" s="17">
        <v>1232</v>
      </c>
      <c r="I40" s="17">
        <v>2159</v>
      </c>
      <c r="J40" s="17">
        <v>2421</v>
      </c>
      <c r="K40" s="17">
        <v>2023</v>
      </c>
      <c r="L40" s="17">
        <v>2145</v>
      </c>
      <c r="M40" s="17">
        <v>2697</v>
      </c>
      <c r="N40" s="17">
        <v>2291</v>
      </c>
      <c r="O40" s="17">
        <v>1640</v>
      </c>
      <c r="P40" s="17">
        <v>1829</v>
      </c>
      <c r="Q40" s="16">
        <v>2555</v>
      </c>
      <c r="R40" s="17">
        <v>1462</v>
      </c>
      <c r="S40" s="18"/>
      <c r="T40" s="19"/>
      <c r="U40" s="19"/>
      <c r="V40" s="19"/>
      <c r="W40" s="19"/>
    </row>
    <row r="41" spans="1:26" x14ac:dyDescent="0.25">
      <c r="A41" s="15" t="s">
        <v>10</v>
      </c>
      <c r="B41" s="17">
        <v>2183</v>
      </c>
      <c r="C41" s="16">
        <v>534</v>
      </c>
      <c r="D41" s="17">
        <v>1515</v>
      </c>
      <c r="E41" s="17">
        <v>2343</v>
      </c>
      <c r="F41" s="17">
        <v>3297</v>
      </c>
      <c r="G41" s="17">
        <v>3667</v>
      </c>
      <c r="H41" s="17">
        <v>3947</v>
      </c>
      <c r="I41" s="17">
        <v>3944</v>
      </c>
      <c r="J41" s="17">
        <v>4090</v>
      </c>
      <c r="K41" s="17">
        <v>3558</v>
      </c>
      <c r="L41" s="17">
        <v>4383</v>
      </c>
      <c r="M41" s="17">
        <v>4961</v>
      </c>
      <c r="N41" s="17">
        <v>4616</v>
      </c>
      <c r="O41" s="17">
        <v>4280</v>
      </c>
      <c r="P41" s="17">
        <v>3232</v>
      </c>
      <c r="Q41" s="16">
        <v>3088</v>
      </c>
      <c r="R41" s="17">
        <v>5242</v>
      </c>
      <c r="S41" s="18"/>
      <c r="T41" s="19"/>
      <c r="U41" s="19"/>
      <c r="V41" s="19"/>
      <c r="W41" s="19"/>
    </row>
    <row r="42" spans="1:26" x14ac:dyDescent="0.25">
      <c r="A42" s="15" t="s">
        <v>11</v>
      </c>
      <c r="B42" s="17">
        <v>1277</v>
      </c>
      <c r="C42" s="16">
        <v>563</v>
      </c>
      <c r="D42" s="16">
        <v>820</v>
      </c>
      <c r="E42" s="16">
        <v>0</v>
      </c>
      <c r="F42" s="17">
        <v>2894</v>
      </c>
      <c r="G42" s="17">
        <v>2390</v>
      </c>
      <c r="H42" s="17">
        <v>3405</v>
      </c>
      <c r="I42" s="17">
        <v>3477</v>
      </c>
      <c r="J42" s="17">
        <v>4373</v>
      </c>
      <c r="K42" s="17">
        <v>3552</v>
      </c>
      <c r="L42" s="17">
        <v>5167</v>
      </c>
      <c r="M42" s="17">
        <v>4356</v>
      </c>
      <c r="N42" s="17">
        <v>4261</v>
      </c>
      <c r="O42" s="17">
        <v>5899</v>
      </c>
      <c r="P42" s="17">
        <v>4671</v>
      </c>
      <c r="Q42" s="16">
        <v>5101</v>
      </c>
      <c r="R42" s="17">
        <v>3813</v>
      </c>
      <c r="S42" s="18"/>
      <c r="T42" s="19"/>
      <c r="U42" s="19"/>
      <c r="V42" s="19"/>
      <c r="W42" s="19"/>
      <c r="Z42" s="19"/>
    </row>
    <row r="43" spans="1:26" x14ac:dyDescent="0.25">
      <c r="A43" s="15" t="s">
        <v>12</v>
      </c>
      <c r="B43" s="16">
        <v>0</v>
      </c>
      <c r="C43" s="16">
        <v>204</v>
      </c>
      <c r="D43" s="16">
        <v>263</v>
      </c>
      <c r="E43" s="17">
        <v>2670</v>
      </c>
      <c r="F43" s="16">
        <v>845</v>
      </c>
      <c r="G43" s="17">
        <v>1310</v>
      </c>
      <c r="H43" s="16">
        <v>793</v>
      </c>
      <c r="I43" s="17">
        <v>1627</v>
      </c>
      <c r="J43" s="17">
        <v>1509</v>
      </c>
      <c r="K43" s="17">
        <v>1440</v>
      </c>
      <c r="L43" s="17">
        <v>1535</v>
      </c>
      <c r="M43" s="17">
        <v>2588</v>
      </c>
      <c r="N43" s="17">
        <v>2868</v>
      </c>
      <c r="O43" s="17">
        <v>2413</v>
      </c>
      <c r="P43" s="17">
        <v>1534</v>
      </c>
      <c r="Q43" s="16">
        <v>2483</v>
      </c>
      <c r="R43" s="17">
        <v>2110</v>
      </c>
      <c r="S43" s="18"/>
      <c r="T43" s="19"/>
      <c r="U43" s="19"/>
      <c r="V43" s="19"/>
      <c r="W43" s="19"/>
      <c r="Z43" s="19"/>
    </row>
    <row r="44" spans="1:26" ht="25.5" x14ac:dyDescent="0.25">
      <c r="A44" s="15" t="s">
        <v>28</v>
      </c>
      <c r="B44" s="16">
        <v>0</v>
      </c>
      <c r="C44" s="16">
        <v>0</v>
      </c>
      <c r="D44" s="16">
        <v>0</v>
      </c>
      <c r="E44" s="16">
        <v>0</v>
      </c>
      <c r="F44" s="16">
        <v>382</v>
      </c>
      <c r="G44" s="16">
        <v>353</v>
      </c>
      <c r="H44" s="16">
        <v>847</v>
      </c>
      <c r="I44" s="16">
        <v>498</v>
      </c>
      <c r="J44" s="16">
        <v>328</v>
      </c>
      <c r="K44" s="16">
        <v>464</v>
      </c>
      <c r="L44" s="16">
        <v>236</v>
      </c>
      <c r="M44" s="16">
        <v>494</v>
      </c>
      <c r="N44" s="16">
        <v>592</v>
      </c>
      <c r="O44" s="16">
        <v>769</v>
      </c>
      <c r="P44" s="16">
        <v>291</v>
      </c>
      <c r="Q44" s="16">
        <v>643</v>
      </c>
      <c r="R44" s="16">
        <v>362</v>
      </c>
      <c r="S44" s="20"/>
      <c r="T44" s="19"/>
      <c r="U44" s="19"/>
      <c r="V44" s="19"/>
      <c r="W44" s="19"/>
    </row>
    <row r="45" spans="1:26" x14ac:dyDescent="0.25">
      <c r="A45" s="15" t="s">
        <v>13</v>
      </c>
      <c r="B45" s="16">
        <v>997</v>
      </c>
      <c r="C45" s="16">
        <v>110</v>
      </c>
      <c r="D45" s="16">
        <v>195</v>
      </c>
      <c r="E45" s="16">
        <v>163</v>
      </c>
      <c r="F45" s="16">
        <v>806</v>
      </c>
      <c r="G45" s="17">
        <v>1008</v>
      </c>
      <c r="H45" s="17">
        <v>1089</v>
      </c>
      <c r="I45" s="17">
        <v>1231</v>
      </c>
      <c r="J45" s="17">
        <v>1261</v>
      </c>
      <c r="K45" s="17">
        <v>1632</v>
      </c>
      <c r="L45" s="17">
        <v>2139</v>
      </c>
      <c r="M45" s="17">
        <v>1994</v>
      </c>
      <c r="N45" s="17">
        <v>2022</v>
      </c>
      <c r="O45" s="17">
        <v>2091</v>
      </c>
      <c r="P45" s="17">
        <v>2292</v>
      </c>
      <c r="Q45" s="16">
        <v>2390</v>
      </c>
      <c r="R45" s="17">
        <v>3719</v>
      </c>
      <c r="S45" s="18"/>
      <c r="T45" s="19"/>
      <c r="U45" s="19"/>
      <c r="V45" s="19"/>
      <c r="W45" s="19"/>
    </row>
    <row r="46" spans="1:26" x14ac:dyDescent="0.25">
      <c r="A46" s="15" t="s">
        <v>27</v>
      </c>
      <c r="B46" s="16">
        <v>0</v>
      </c>
      <c r="C46" s="16">
        <v>668</v>
      </c>
      <c r="D46" s="16">
        <v>551</v>
      </c>
      <c r="E46" s="16">
        <v>0</v>
      </c>
      <c r="F46" s="16">
        <v>1762</v>
      </c>
      <c r="G46" s="16">
        <v>804</v>
      </c>
      <c r="H46" s="16">
        <v>1143</v>
      </c>
      <c r="I46" s="16">
        <v>564</v>
      </c>
      <c r="J46" s="16">
        <v>403</v>
      </c>
      <c r="K46" s="16">
        <v>899</v>
      </c>
      <c r="L46" s="16">
        <v>1123</v>
      </c>
      <c r="M46" s="16">
        <v>851</v>
      </c>
      <c r="N46" s="16">
        <v>1520</v>
      </c>
      <c r="O46" s="16">
        <v>681</v>
      </c>
      <c r="P46" s="16">
        <v>675</v>
      </c>
      <c r="Q46" s="16">
        <v>977</v>
      </c>
      <c r="R46" s="16">
        <v>979</v>
      </c>
      <c r="S46" s="20"/>
      <c r="T46" s="19"/>
      <c r="U46" s="19"/>
      <c r="V46" s="19"/>
      <c r="W46" s="19"/>
    </row>
    <row r="47" spans="1:26" x14ac:dyDescent="0.25">
      <c r="A47" s="15" t="s">
        <v>14</v>
      </c>
      <c r="B47" s="16">
        <v>0</v>
      </c>
      <c r="C47" s="16">
        <v>0</v>
      </c>
      <c r="D47" s="16">
        <v>0</v>
      </c>
      <c r="E47" s="16">
        <v>136</v>
      </c>
      <c r="F47" s="16">
        <v>0</v>
      </c>
      <c r="G47" s="16">
        <v>0</v>
      </c>
      <c r="H47" s="16">
        <v>0</v>
      </c>
      <c r="I47" s="16">
        <v>168</v>
      </c>
      <c r="J47" s="16">
        <v>225</v>
      </c>
      <c r="K47" s="16">
        <v>501</v>
      </c>
      <c r="L47" s="16">
        <v>426</v>
      </c>
      <c r="M47" s="16">
        <v>454</v>
      </c>
      <c r="N47" s="16">
        <v>507</v>
      </c>
      <c r="O47" s="16">
        <v>281</v>
      </c>
      <c r="P47" s="16">
        <v>227</v>
      </c>
      <c r="Q47" s="16">
        <v>209</v>
      </c>
      <c r="R47" s="17">
        <v>1046</v>
      </c>
      <c r="S47" s="18"/>
      <c r="T47" s="19"/>
      <c r="U47" s="19"/>
      <c r="V47" s="19"/>
      <c r="W47" s="19"/>
    </row>
    <row r="48" spans="1:26" x14ac:dyDescent="0.25">
      <c r="A48" s="15" t="s">
        <v>15</v>
      </c>
      <c r="B48" s="16">
        <v>0</v>
      </c>
      <c r="C48" s="16">
        <v>100</v>
      </c>
      <c r="D48" s="16">
        <v>425</v>
      </c>
      <c r="E48" s="16">
        <v>0</v>
      </c>
      <c r="F48" s="16">
        <v>100</v>
      </c>
      <c r="G48" s="16">
        <v>0</v>
      </c>
      <c r="H48" s="16">
        <v>0</v>
      </c>
      <c r="I48" s="16">
        <v>0</v>
      </c>
      <c r="J48" s="16">
        <v>0</v>
      </c>
      <c r="K48" s="16">
        <v>603</v>
      </c>
      <c r="L48" s="16">
        <v>261</v>
      </c>
      <c r="M48" s="16">
        <v>398</v>
      </c>
      <c r="N48" s="16">
        <v>316</v>
      </c>
      <c r="O48" s="16">
        <v>180</v>
      </c>
      <c r="P48" s="16">
        <v>128</v>
      </c>
      <c r="Q48" s="16">
        <v>222</v>
      </c>
      <c r="R48" s="16">
        <v>87</v>
      </c>
      <c r="S48" s="20"/>
      <c r="T48" s="19"/>
      <c r="U48" s="19"/>
      <c r="V48" s="19"/>
      <c r="W48" s="19"/>
    </row>
    <row r="49" spans="1:23" x14ac:dyDescent="0.25">
      <c r="A49" s="15" t="s">
        <v>16</v>
      </c>
      <c r="B49" s="16">
        <v>0</v>
      </c>
      <c r="C49" s="15"/>
      <c r="D49" s="16">
        <v>0</v>
      </c>
      <c r="E49" s="16">
        <v>0</v>
      </c>
      <c r="F49" s="16">
        <v>20</v>
      </c>
      <c r="G49" s="16">
        <v>0</v>
      </c>
      <c r="H49" s="16">
        <v>470</v>
      </c>
      <c r="I49" s="16">
        <v>351</v>
      </c>
      <c r="J49" s="16">
        <v>210</v>
      </c>
      <c r="K49" s="16">
        <v>41</v>
      </c>
      <c r="L49" s="16">
        <v>262</v>
      </c>
      <c r="M49" s="16">
        <v>199</v>
      </c>
      <c r="N49" s="16">
        <v>105</v>
      </c>
      <c r="O49" s="16">
        <v>350</v>
      </c>
      <c r="P49" s="16">
        <v>61</v>
      </c>
      <c r="Q49" s="16">
        <v>31</v>
      </c>
      <c r="R49" s="16">
        <v>150</v>
      </c>
      <c r="S49" s="20"/>
      <c r="T49" s="19"/>
      <c r="U49" s="19"/>
      <c r="V49" s="19"/>
      <c r="W49" s="19"/>
    </row>
    <row r="50" spans="1:23" x14ac:dyDescent="0.25">
      <c r="A50" s="15" t="s">
        <v>17</v>
      </c>
      <c r="B50" s="16">
        <v>0</v>
      </c>
      <c r="C50" s="16">
        <v>0</v>
      </c>
      <c r="D50" s="16">
        <v>400</v>
      </c>
      <c r="E50" s="17">
        <v>1280</v>
      </c>
      <c r="F50" s="16">
        <v>370</v>
      </c>
      <c r="G50" s="16">
        <v>868</v>
      </c>
      <c r="H50" s="16">
        <v>135</v>
      </c>
      <c r="I50" s="16">
        <v>219</v>
      </c>
      <c r="J50" s="16">
        <v>305</v>
      </c>
      <c r="K50" s="16">
        <v>491</v>
      </c>
      <c r="L50" s="16">
        <v>526</v>
      </c>
      <c r="M50" s="16">
        <v>760</v>
      </c>
      <c r="N50" s="17">
        <v>1056</v>
      </c>
      <c r="O50" s="17">
        <v>1232</v>
      </c>
      <c r="P50" s="16">
        <v>847</v>
      </c>
      <c r="Q50" s="16">
        <v>1029</v>
      </c>
      <c r="R50" s="17">
        <v>1254</v>
      </c>
      <c r="S50" s="18"/>
      <c r="T50" s="19"/>
      <c r="U50" s="19"/>
      <c r="V50" s="19"/>
      <c r="W50" s="19"/>
    </row>
    <row r="51" spans="1:23" x14ac:dyDescent="0.25">
      <c r="A51" s="15" t="s">
        <v>18</v>
      </c>
      <c r="B51" s="16">
        <v>0</v>
      </c>
      <c r="C51" s="16">
        <v>0</v>
      </c>
      <c r="D51" s="16">
        <v>0</v>
      </c>
      <c r="E51" s="16">
        <v>250</v>
      </c>
      <c r="F51" s="16">
        <v>200</v>
      </c>
      <c r="G51" s="17">
        <v>1467</v>
      </c>
      <c r="H51" s="17">
        <v>1021</v>
      </c>
      <c r="I51" s="16">
        <v>645</v>
      </c>
      <c r="J51" s="16">
        <v>694</v>
      </c>
      <c r="K51" s="16">
        <v>374</v>
      </c>
      <c r="L51" s="16">
        <v>75</v>
      </c>
      <c r="M51" s="16">
        <v>131</v>
      </c>
      <c r="N51" s="16">
        <v>31</v>
      </c>
      <c r="O51" s="16">
        <v>0</v>
      </c>
      <c r="P51" s="16">
        <v>0</v>
      </c>
      <c r="Q51" s="16">
        <v>0</v>
      </c>
      <c r="R51" s="16">
        <v>0</v>
      </c>
      <c r="S51" s="20"/>
      <c r="T51" s="19"/>
      <c r="U51" s="19"/>
      <c r="V51" s="19"/>
      <c r="W51" s="19"/>
    </row>
    <row r="52" spans="1:23" ht="25.5" x14ac:dyDescent="0.25">
      <c r="A52" s="15" t="s">
        <v>19</v>
      </c>
      <c r="B52" s="16">
        <v>0</v>
      </c>
      <c r="C52" s="16">
        <v>0</v>
      </c>
      <c r="D52" s="16">
        <v>0</v>
      </c>
      <c r="E52" s="16">
        <v>0</v>
      </c>
      <c r="F52" s="16">
        <v>92</v>
      </c>
      <c r="G52" s="16">
        <v>404</v>
      </c>
      <c r="H52" s="17">
        <v>1018</v>
      </c>
      <c r="I52" s="17">
        <v>1345</v>
      </c>
      <c r="J52" s="17">
        <v>1159</v>
      </c>
      <c r="K52" s="17">
        <v>1291</v>
      </c>
      <c r="L52" s="16">
        <v>980</v>
      </c>
      <c r="M52" s="16">
        <v>776</v>
      </c>
      <c r="N52" s="17">
        <v>1105</v>
      </c>
      <c r="O52" s="16">
        <v>758</v>
      </c>
      <c r="P52" s="16">
        <v>400</v>
      </c>
      <c r="Q52" s="16">
        <v>505</v>
      </c>
      <c r="R52" s="16">
        <v>809</v>
      </c>
      <c r="S52" s="20"/>
      <c r="T52" s="19"/>
      <c r="U52" s="19"/>
      <c r="V52" s="19"/>
      <c r="W52" s="19"/>
    </row>
    <row r="53" spans="1:23" x14ac:dyDescent="0.25">
      <c r="A53" s="15" t="s">
        <v>20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112</v>
      </c>
      <c r="H53" s="16">
        <v>51</v>
      </c>
      <c r="I53" s="16">
        <v>3</v>
      </c>
      <c r="J53" s="16">
        <v>4</v>
      </c>
      <c r="K53" s="16">
        <v>0</v>
      </c>
      <c r="L53" s="16">
        <v>18</v>
      </c>
      <c r="M53" s="16">
        <v>47</v>
      </c>
      <c r="N53" s="16">
        <v>93</v>
      </c>
      <c r="O53" s="16">
        <v>46</v>
      </c>
      <c r="P53" s="16">
        <v>0</v>
      </c>
      <c r="Q53" s="16">
        <v>149</v>
      </c>
      <c r="R53" s="16">
        <v>0</v>
      </c>
      <c r="S53" s="20"/>
      <c r="T53" s="19"/>
      <c r="U53" s="19"/>
      <c r="V53" s="19"/>
      <c r="W53" s="19"/>
    </row>
    <row r="54" spans="1:23" ht="25.5" x14ac:dyDescent="0.25">
      <c r="A54" s="15" t="s">
        <v>21</v>
      </c>
      <c r="B54" s="15"/>
      <c r="C54" s="16">
        <v>0</v>
      </c>
      <c r="D54" s="16">
        <v>0</v>
      </c>
      <c r="E54" s="16">
        <v>0</v>
      </c>
      <c r="F54" s="16">
        <v>0</v>
      </c>
      <c r="G54" s="17">
        <v>2349</v>
      </c>
      <c r="H54" s="17">
        <v>1863</v>
      </c>
      <c r="I54" s="17">
        <v>2178</v>
      </c>
      <c r="J54" s="17">
        <v>2974</v>
      </c>
      <c r="K54" s="16">
        <v>763</v>
      </c>
      <c r="L54" s="16">
        <v>614</v>
      </c>
      <c r="M54" s="16">
        <v>400</v>
      </c>
      <c r="N54" s="16">
        <v>1</v>
      </c>
      <c r="O54" s="16">
        <v>0</v>
      </c>
      <c r="P54" s="16">
        <v>0</v>
      </c>
      <c r="Q54" s="16">
        <v>0</v>
      </c>
      <c r="R54" s="16">
        <v>0</v>
      </c>
      <c r="S54" s="20"/>
      <c r="T54" s="19"/>
      <c r="U54" s="19"/>
      <c r="V54" s="19"/>
      <c r="W54" s="19"/>
    </row>
    <row r="55" spans="1:23" x14ac:dyDescent="0.25">
      <c r="A55" s="15" t="s">
        <v>31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  <c r="H55" s="17">
        <v>0</v>
      </c>
      <c r="I55" s="17">
        <v>0</v>
      </c>
      <c r="J55" s="17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20"/>
      <c r="T55" s="19"/>
      <c r="U55" s="19"/>
      <c r="V55" s="19"/>
      <c r="W55" s="19"/>
    </row>
    <row r="56" spans="1:23" x14ac:dyDescent="0.25">
      <c r="A56" s="15" t="s">
        <v>22</v>
      </c>
      <c r="B56" s="17">
        <v>4935</v>
      </c>
      <c r="C56" s="17">
        <v>2474</v>
      </c>
      <c r="D56" s="17">
        <v>4597</v>
      </c>
      <c r="E56" s="17">
        <v>8369</v>
      </c>
      <c r="F56" s="17">
        <v>11875</v>
      </c>
      <c r="G56" s="17">
        <v>16624</v>
      </c>
      <c r="H56" s="17">
        <v>17014</v>
      </c>
      <c r="I56" s="17">
        <v>18409</v>
      </c>
      <c r="J56" s="17">
        <v>19956</v>
      </c>
      <c r="K56" s="17">
        <v>17632</v>
      </c>
      <c r="L56" s="17">
        <v>19890</v>
      </c>
      <c r="M56" s="17">
        <v>21106</v>
      </c>
      <c r="N56" s="17">
        <v>21384</v>
      </c>
      <c r="O56" s="17">
        <v>20620</v>
      </c>
      <c r="P56" s="17">
        <v>16187</v>
      </c>
      <c r="Q56" s="17">
        <v>19382</v>
      </c>
      <c r="R56" s="17">
        <v>21034</v>
      </c>
      <c r="S56" s="18"/>
      <c r="T56" s="19"/>
      <c r="U56" s="19"/>
      <c r="V56" s="19"/>
      <c r="W56" s="19"/>
    </row>
  </sheetData>
  <mergeCells count="1">
    <mergeCell ref="P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residuos xeral</vt:lpstr>
      <vt:lpstr>residuos por tipo dende 2015</vt:lpstr>
      <vt:lpstr>residuos por tipo ata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2014-09-09T11:14:57Z</dcterms:created>
  <dcterms:modified xsi:type="dcterms:W3CDTF">2026-06-26T11:07:04Z</dcterms:modified>
</cp:coreProperties>
</file>