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económicos\"/>
    </mc:Choice>
  </mc:AlternateContent>
  <bookViews>
    <workbookView xWindow="0" yWindow="0" windowWidth="20490" windowHeight="7620" activeTab="1"/>
  </bookViews>
  <sheets>
    <sheet name="INFORME 2019 FACTURAS" sheetId="1" r:id="rId1"/>
    <sheet name="Informe 2019 Provedore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2" l="1"/>
  <c r="B124" i="2"/>
  <c r="C116" i="2"/>
  <c r="B116" i="2"/>
  <c r="C108" i="2"/>
  <c r="B108" i="2"/>
  <c r="C60" i="2"/>
  <c r="B60" i="2"/>
  <c r="B13" i="2"/>
  <c r="H12" i="2"/>
  <c r="G12" i="2"/>
  <c r="J11" i="2" s="1"/>
  <c r="B12" i="2"/>
  <c r="K11" i="2"/>
  <c r="I11" i="2"/>
  <c r="B11" i="2"/>
  <c r="K10" i="2"/>
  <c r="I10" i="2"/>
  <c r="K9" i="2"/>
  <c r="I9" i="2"/>
  <c r="K8" i="2"/>
  <c r="I8" i="2"/>
  <c r="I12" i="2" s="1"/>
  <c r="J12" i="1"/>
  <c r="F12" i="1"/>
  <c r="E12" i="1"/>
  <c r="D12" i="1"/>
  <c r="C12" i="1"/>
  <c r="F11" i="1"/>
  <c r="E11" i="1"/>
  <c r="D11" i="1"/>
  <c r="C11" i="1"/>
  <c r="F10" i="1"/>
  <c r="E10" i="1"/>
  <c r="D10" i="1"/>
  <c r="C10" i="1"/>
  <c r="B9" i="1"/>
  <c r="B11" i="1" s="1"/>
  <c r="B8" i="1"/>
  <c r="B12" i="1" s="1"/>
  <c r="J9" i="2" l="1"/>
  <c r="J8" i="2"/>
  <c r="J12" i="2" s="1"/>
  <c r="K12" i="2"/>
  <c r="J10" i="2"/>
  <c r="B10" i="1"/>
</calcChain>
</file>

<file path=xl/sharedStrings.xml><?xml version="1.0" encoding="utf-8"?>
<sst xmlns="http://schemas.openxmlformats.org/spreadsheetml/2006/main" count="227" uniqueCount="134">
  <si>
    <t>Unidade de Análises e Programas</t>
  </si>
  <si>
    <t>Fonte: MUS</t>
  </si>
  <si>
    <t>Data realización: maio  2020</t>
  </si>
  <si>
    <r>
      <t xml:space="preserve">Filtros do informe: </t>
    </r>
    <r>
      <rPr>
        <b/>
        <i/>
        <sz val="8"/>
        <rFont val="Arial"/>
        <family val="2"/>
      </rPr>
      <t>Ano</t>
    </r>
    <r>
      <rPr>
        <i/>
        <sz val="8"/>
        <rFont val="Arial"/>
        <family val="2"/>
      </rPr>
      <t xml:space="preserve"> = 2019; </t>
    </r>
    <r>
      <rPr>
        <b/>
        <i/>
        <sz val="8"/>
        <rFont val="Arial"/>
        <family val="2"/>
      </rPr>
      <t xml:space="preserve">Tipo xustificantes </t>
    </r>
    <r>
      <rPr>
        <i/>
        <sz val="8"/>
        <rFont val="Arial"/>
        <family val="2"/>
      </rPr>
      <t xml:space="preserve">= FRA (facturas) FRE (facturas extracomunitarias) FRI (facturas Intracomunitarias); </t>
    </r>
    <r>
      <rPr>
        <b/>
        <i/>
        <sz val="8"/>
        <rFont val="Arial"/>
        <family val="2"/>
      </rPr>
      <t>Capítulos</t>
    </r>
    <r>
      <rPr>
        <i/>
        <sz val="8"/>
        <rFont val="Arial"/>
        <family val="2"/>
      </rPr>
      <t xml:space="preserve"> = 1, 2, 4, 6</t>
    </r>
  </si>
  <si>
    <t>TOTAL</t>
  </si>
  <si>
    <t>Local</t>
  </si>
  <si>
    <t>Rexional</t>
  </si>
  <si>
    <t>Nacional</t>
  </si>
  <si>
    <t>Estranxeiro</t>
  </si>
  <si>
    <t>Por tramos</t>
  </si>
  <si>
    <t>Facturas</t>
  </si>
  <si>
    <t>Número total de provedores</t>
  </si>
  <si>
    <t>de 0 a 100 €</t>
  </si>
  <si>
    <t>Número total de facturas</t>
  </si>
  <si>
    <t>de 101 a 1.000 €</t>
  </si>
  <si>
    <t>Importe total facturado</t>
  </si>
  <si>
    <t>de 1.001 a 10.000 €</t>
  </si>
  <si>
    <t>Importe medio por factura</t>
  </si>
  <si>
    <t>de 10.001 a 50.000 €</t>
  </si>
  <si>
    <t>Importe medio por provedor</t>
  </si>
  <si>
    <t>máis de 50.000 €</t>
  </si>
  <si>
    <t>Nº medio de facturas por provedor</t>
  </si>
  <si>
    <t>Total xeral</t>
  </si>
  <si>
    <r>
      <t>% sobre Nº total de facturas</t>
    </r>
    <r>
      <rPr>
        <b/>
        <sz val="11"/>
        <rFont val="Calibri"/>
        <family val="2"/>
      </rPr>
      <t xml:space="preserve"> por tramo e ámbito</t>
    </r>
  </si>
  <si>
    <t>Tramo  de 0 a 100 €</t>
  </si>
  <si>
    <t>Tramo de 101 a 1000</t>
  </si>
  <si>
    <t>Tramo de 1001 a 10.000</t>
  </si>
  <si>
    <t>Tramo entre 10.001 a 50.000</t>
  </si>
  <si>
    <t>Tramo maior que 50.001</t>
  </si>
  <si>
    <t>Total Facturas</t>
  </si>
  <si>
    <t>% Nº de facturas de cada ámbito por tramo</t>
  </si>
  <si>
    <t>% Nº de facturas por tramo sobre o total de cada ámbito</t>
  </si>
  <si>
    <t>% sobre o volume TOTAL facturado</t>
  </si>
  <si>
    <t>% sobre o total de cada TRAMO</t>
  </si>
  <si>
    <t>% sobre o total de cada ÁMBITO</t>
  </si>
  <si>
    <t>Fonte: mus</t>
  </si>
  <si>
    <t>Data realización: maio 2019</t>
  </si>
  <si>
    <t>ÁMBITO</t>
  </si>
  <si>
    <t>nº provedores</t>
  </si>
  <si>
    <t>TOTAL facturado</t>
  </si>
  <si>
    <t>% facturado</t>
  </si>
  <si>
    <t>% provedores</t>
  </si>
  <si>
    <t>Facturación Media por tipo de provedor</t>
  </si>
  <si>
    <t>PAISES</t>
  </si>
  <si>
    <t>% facturado sobre TOTAL</t>
  </si>
  <si>
    <t>Alemaña</t>
  </si>
  <si>
    <t>Arxentina</t>
  </si>
  <si>
    <t>Australia</t>
  </si>
  <si>
    <t>Austria</t>
  </si>
  <si>
    <t>Bélxica</t>
  </si>
  <si>
    <t>Brasil</t>
  </si>
  <si>
    <t>Bulgaria</t>
  </si>
  <si>
    <t>Canadá</t>
  </si>
  <si>
    <t>China</t>
  </si>
  <si>
    <t>Croacia</t>
  </si>
  <si>
    <t>Dinamarca</t>
  </si>
  <si>
    <t>Egipto</t>
  </si>
  <si>
    <t>Emiratos Árabes</t>
  </si>
  <si>
    <t>Eslovaquia</t>
  </si>
  <si>
    <t>Estados Unidos</t>
  </si>
  <si>
    <t>Estonia</t>
  </si>
  <si>
    <t>Finlandia</t>
  </si>
  <si>
    <t>Francia</t>
  </si>
  <si>
    <t>Gran Bretaña</t>
  </si>
  <si>
    <t>Grecia</t>
  </si>
  <si>
    <t>Hungría</t>
  </si>
  <si>
    <t>India</t>
  </si>
  <si>
    <t>Irlanda</t>
  </si>
  <si>
    <t>Italia</t>
  </si>
  <si>
    <t>Japón</t>
  </si>
  <si>
    <t>Korea</t>
  </si>
  <si>
    <t>Luxemburgo</t>
  </si>
  <si>
    <t>México</t>
  </si>
  <si>
    <t>Mozambique</t>
  </si>
  <si>
    <t>Noruega</t>
  </si>
  <si>
    <t>Nueva Zelanda</t>
  </si>
  <si>
    <t>Paises Baixos</t>
  </si>
  <si>
    <t>Polonia</t>
  </si>
  <si>
    <t>Portugal</t>
  </si>
  <si>
    <t>República Checa</t>
  </si>
  <si>
    <t>Rusia</t>
  </si>
  <si>
    <t>Singapur</t>
  </si>
  <si>
    <t>Sudáfrica</t>
  </si>
  <si>
    <t>Suecia</t>
  </si>
  <si>
    <t>Suiza</t>
  </si>
  <si>
    <t>Vanuatu</t>
  </si>
  <si>
    <t xml:space="preserve">Total </t>
  </si>
  <si>
    <t>PROVINCIAS</t>
  </si>
  <si>
    <t>Álava</t>
  </si>
  <si>
    <t>Albacete</t>
  </si>
  <si>
    <t>Alicante</t>
  </si>
  <si>
    <t>Almería</t>
  </si>
  <si>
    <t>Asturias</t>
  </si>
  <si>
    <t>Ávila</t>
  </si>
  <si>
    <t>Badajoz</t>
  </si>
  <si>
    <t>Barcelona</t>
  </si>
  <si>
    <t>Bizcaia</t>
  </si>
  <si>
    <t>Burgos</t>
  </si>
  <si>
    <t>Cáceres</t>
  </si>
  <si>
    <t>Cádiz</t>
  </si>
  <si>
    <t>Cantabria</t>
  </si>
  <si>
    <t>Castellón</t>
  </si>
  <si>
    <t>Ciudad Real</t>
  </si>
  <si>
    <t>Córdoba</t>
  </si>
  <si>
    <t>Girona</t>
  </si>
  <si>
    <t>Granada</t>
  </si>
  <si>
    <t>Guipúzcoa</t>
  </si>
  <si>
    <t>Huelva</t>
  </si>
  <si>
    <t>Huesca</t>
  </si>
  <si>
    <t>Jaen</t>
  </si>
  <si>
    <t>Las Palmas de Gran Canaria</t>
  </si>
  <si>
    <t>León</t>
  </si>
  <si>
    <t>Lleida</t>
  </si>
  <si>
    <t>Logroño</t>
  </si>
  <si>
    <t>Madrid</t>
  </si>
  <si>
    <t>Málaga</t>
  </si>
  <si>
    <t>Murcia</t>
  </si>
  <si>
    <t>Navarra</t>
  </si>
  <si>
    <t>Palma de Mallorca</t>
  </si>
  <si>
    <t>Salamanca</t>
  </si>
  <si>
    <t>Santa Cruz de Tenerife</t>
  </si>
  <si>
    <t>Sevilla</t>
  </si>
  <si>
    <t>Tarragona</t>
  </si>
  <si>
    <t>Toledo</t>
  </si>
  <si>
    <t>Valencia</t>
  </si>
  <si>
    <t>Valladolid</t>
  </si>
  <si>
    <t>Zamora</t>
  </si>
  <si>
    <t>Zaragoza</t>
  </si>
  <si>
    <t>Nº provedores</t>
  </si>
  <si>
    <t>A Coruña</t>
  </si>
  <si>
    <t>Lugo</t>
  </si>
  <si>
    <t>Ourense</t>
  </si>
  <si>
    <t>Pontevedra</t>
  </si>
  <si>
    <t>FACTURAS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</si>
</sst>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#,##0.00\ &quot;€&quot;"/>
    <numFmt numFmtId="166" formatCode="_-* #,##0\ [$€-C0A]_-;\-* #,##0\ [$€-C0A]_-;_-* &quot;-&quot;??\ [$€-C0A]_-;_-@_-"/>
    <numFmt numFmtId="167" formatCode="_-* #,##0.00\ _€_-;\-* #,##0.00\ _€_-;_-* &quot;-&quot;??\ _€_-;_-@_-"/>
  </numFmts>
  <fonts count="17"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1"/>
      <name val="Arial"/>
      <family val="2"/>
    </font>
    <font>
      <u/>
      <sz val="10"/>
      <color theme="10"/>
      <name val="Arial"/>
      <family val="2"/>
    </font>
    <font>
      <sz val="14"/>
      <color theme="10"/>
      <name val="Arial"/>
      <family val="2"/>
    </font>
    <font>
      <sz val="11"/>
      <color indexed="8"/>
      <name val="Calibri"/>
    </font>
    <font>
      <i/>
      <sz val="8"/>
      <name val="Arial"/>
      <family val="2"/>
    </font>
    <font>
      <b/>
      <i/>
      <sz val="8"/>
      <name val="Arial"/>
      <family val="2"/>
    </font>
    <font>
      <b/>
      <sz val="12"/>
      <color theme="1"/>
      <name val="Antique Olive Compact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Antique Olive Compac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 applyFill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1" xfId="3" applyFont="1" applyBorder="1" applyAlignment="1">
      <alignment horizontal="right" wrapText="1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4" xfId="0" applyFont="1" applyFill="1" applyBorder="1"/>
    <xf numFmtId="0" fontId="0" fillId="0" borderId="5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0" fillId="0" borderId="5" xfId="0" applyBorder="1" applyAlignment="1">
      <alignment horizontal="left"/>
    </xf>
    <xf numFmtId="164" fontId="0" fillId="0" borderId="7" xfId="0" applyNumberFormat="1" applyBorder="1"/>
    <xf numFmtId="165" fontId="0" fillId="0" borderId="6" xfId="1" applyNumberFormat="1" applyFont="1" applyBorder="1" applyAlignment="1">
      <alignment vertical="center"/>
    </xf>
    <xf numFmtId="0" fontId="0" fillId="0" borderId="8" xfId="0" applyFill="1" applyBorder="1" applyAlignment="1">
      <alignment vertical="center"/>
    </xf>
    <xf numFmtId="2" fontId="0" fillId="0" borderId="8" xfId="0" applyNumberFormat="1" applyFill="1" applyBorder="1" applyAlignment="1">
      <alignment vertical="center"/>
    </xf>
    <xf numFmtId="0" fontId="1" fillId="3" borderId="8" xfId="0" applyFont="1" applyFill="1" applyBorder="1" applyAlignment="1">
      <alignment horizontal="left"/>
    </xf>
    <xf numFmtId="164" fontId="1" fillId="3" borderId="9" xfId="0" applyNumberFormat="1" applyFont="1" applyFill="1" applyBorder="1"/>
    <xf numFmtId="0" fontId="0" fillId="4" borderId="0" xfId="0" applyFill="1" applyProtection="1"/>
    <xf numFmtId="0" fontId="0" fillId="0" borderId="0" xfId="0" applyFill="1" applyProtection="1"/>
    <xf numFmtId="0" fontId="1" fillId="3" borderId="5" xfId="0" applyFont="1" applyFill="1" applyBorder="1"/>
    <xf numFmtId="0" fontId="0" fillId="0" borderId="6" xfId="0" applyFill="1" applyBorder="1" applyProtection="1"/>
    <xf numFmtId="10" fontId="0" fillId="0" borderId="6" xfId="2" applyNumberFormat="1" applyFont="1" applyFill="1" applyBorder="1" applyProtection="1"/>
    <xf numFmtId="10" fontId="0" fillId="5" borderId="6" xfId="2" applyNumberFormat="1" applyFont="1" applyFill="1" applyBorder="1" applyProtection="1"/>
    <xf numFmtId="0" fontId="1" fillId="3" borderId="5" xfId="0" applyFont="1" applyFill="1" applyBorder="1" applyAlignment="1">
      <alignment horizontal="right"/>
    </xf>
    <xf numFmtId="10" fontId="1" fillId="3" borderId="5" xfId="2" applyNumberFormat="1" applyFont="1" applyFill="1" applyBorder="1"/>
    <xf numFmtId="10" fontId="0" fillId="0" borderId="0" xfId="2" applyNumberFormat="1" applyFont="1" applyFill="1" applyProtection="1"/>
    <xf numFmtId="0" fontId="1" fillId="3" borderId="6" xfId="0" applyFont="1" applyFill="1" applyBorder="1" applyAlignment="1">
      <alignment horizontal="right"/>
    </xf>
    <xf numFmtId="10" fontId="1" fillId="3" borderId="6" xfId="2" applyNumberFormat="1" applyFont="1" applyFill="1" applyBorder="1"/>
    <xf numFmtId="0" fontId="0" fillId="6" borderId="0" xfId="0" applyFill="1" applyProtection="1"/>
    <xf numFmtId="10" fontId="1" fillId="3" borderId="6" xfId="2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164" fontId="0" fillId="0" borderId="7" xfId="1" applyNumberFormat="1" applyFont="1" applyBorder="1" applyAlignment="1">
      <alignment vertical="center"/>
    </xf>
    <xf numFmtId="0" fontId="0" fillId="8" borderId="5" xfId="0" applyFill="1" applyBorder="1" applyAlignment="1">
      <alignment horizontal="left" vertical="center"/>
    </xf>
    <xf numFmtId="164" fontId="14" fillId="0" borderId="6" xfId="1" applyNumberFormat="1" applyFont="1" applyBorder="1" applyAlignment="1">
      <alignment horizontal="right" vertical="center" indent="2"/>
    </xf>
    <xf numFmtId="44" fontId="12" fillId="0" borderId="12" xfId="0" applyNumberFormat="1" applyFont="1" applyFill="1" applyBorder="1"/>
    <xf numFmtId="10" fontId="14" fillId="5" borderId="13" xfId="2" applyNumberFormat="1" applyFont="1" applyFill="1" applyBorder="1" applyAlignment="1">
      <alignment horizontal="right" vertical="center" indent="2"/>
    </xf>
    <xf numFmtId="10" fontId="14" fillId="5" borderId="6" xfId="2" applyNumberFormat="1" applyFont="1" applyFill="1" applyBorder="1" applyAlignment="1">
      <alignment horizontal="right" vertical="center" indent="2"/>
    </xf>
    <xf numFmtId="164" fontId="14" fillId="5" borderId="14" xfId="0" applyNumberFormat="1" applyFont="1" applyFill="1" applyBorder="1" applyAlignment="1">
      <alignment horizontal="right" vertical="center" indent="2"/>
    </xf>
    <xf numFmtId="165" fontId="14" fillId="0" borderId="6" xfId="1" applyNumberFormat="1" applyFont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0" fontId="1" fillId="5" borderId="8" xfId="0" applyFont="1" applyFill="1" applyBorder="1" applyAlignment="1">
      <alignment horizontal="right" vertical="center"/>
    </xf>
    <xf numFmtId="164" fontId="15" fillId="5" borderId="15" xfId="1" applyNumberFormat="1" applyFont="1" applyFill="1" applyBorder="1" applyAlignment="1">
      <alignment horizontal="right" vertical="center" indent="2"/>
    </xf>
    <xf numFmtId="10" fontId="15" fillId="5" borderId="15" xfId="2" applyNumberFormat="1" applyFont="1" applyFill="1" applyBorder="1" applyAlignment="1">
      <alignment horizontal="right" vertical="center" indent="2"/>
    </xf>
    <xf numFmtId="167" fontId="0" fillId="0" borderId="9" xfId="1" applyNumberFormat="1" applyFont="1" applyFill="1" applyBorder="1" applyAlignment="1">
      <alignment vertical="center"/>
    </xf>
    <xf numFmtId="0" fontId="1" fillId="6" borderId="6" xfId="0" applyFont="1" applyFill="1" applyBorder="1"/>
    <xf numFmtId="10" fontId="0" fillId="7" borderId="6" xfId="0" applyNumberFormat="1" applyFill="1" applyBorder="1" applyAlignment="1">
      <alignment vertic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10" fontId="16" fillId="8" borderId="6" xfId="0" applyNumberFormat="1" applyFont="1" applyFill="1" applyBorder="1" applyAlignment="1">
      <alignment horizontal="center" vertical="center" wrapText="1"/>
    </xf>
    <xf numFmtId="10" fontId="1" fillId="5" borderId="6" xfId="2" applyNumberFormat="1" applyFont="1" applyFill="1" applyBorder="1" applyAlignment="1">
      <alignment horizontal="left"/>
    </xf>
    <xf numFmtId="1" fontId="1" fillId="5" borderId="6" xfId="2" applyNumberFormat="1" applyFont="1" applyFill="1" applyBorder="1" applyAlignment="1">
      <alignment horizontal="center"/>
    </xf>
    <xf numFmtId="10" fontId="1" fillId="5" borderId="6" xfId="2" applyNumberFormat="1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" xfId="0" applyFont="1" applyFill="1" applyBorder="1"/>
    <xf numFmtId="0" fontId="0" fillId="7" borderId="4" xfId="0" applyFill="1" applyBorder="1" applyAlignment="1">
      <alignment vertical="center"/>
    </xf>
    <xf numFmtId="0" fontId="16" fillId="8" borderId="5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10" fontId="10" fillId="5" borderId="6" xfId="2" applyNumberFormat="1" applyFont="1" applyFill="1" applyBorder="1" applyProtection="1"/>
    <xf numFmtId="9" fontId="0" fillId="0" borderId="6" xfId="2" applyFont="1" applyFill="1" applyBorder="1" applyProtection="1"/>
    <xf numFmtId="0" fontId="0" fillId="7" borderId="4" xfId="0" applyFill="1" applyBorder="1"/>
    <xf numFmtId="0" fontId="16" fillId="8" borderId="16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left"/>
    </xf>
    <xf numFmtId="0" fontId="1" fillId="5" borderId="20" xfId="0" applyNumberFormat="1" applyFont="1" applyFill="1" applyBorder="1" applyAlignment="1">
      <alignment horizontal="center"/>
    </xf>
    <xf numFmtId="10" fontId="1" fillId="5" borderId="21" xfId="2" applyNumberFormat="1" applyFont="1" applyFill="1" applyBorder="1" applyAlignment="1">
      <alignment horizontal="right" vertical="center" indent="2"/>
    </xf>
    <xf numFmtId="0" fontId="10" fillId="6" borderId="0" xfId="0" applyFont="1" applyFill="1" applyAlignment="1" applyProtection="1">
      <alignment horizontal="center"/>
    </xf>
    <xf numFmtId="0" fontId="5" fillId="0" borderId="1" xfId="4" applyFont="1" applyBorder="1" applyAlignment="1">
      <alignment horizontal="right" wrapText="1"/>
    </xf>
    <xf numFmtId="0" fontId="10" fillId="4" borderId="0" xfId="0" applyFont="1" applyFill="1" applyAlignment="1" applyProtection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</cellXfs>
  <cellStyles count="5">
    <cellStyle name="Hipervínculo 2" xfId="4"/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% </a:t>
            </a:r>
            <a:r>
              <a:rPr lang="gl-ES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sobre o total de facturas por tramo</a:t>
            </a:r>
          </a:p>
        </c:rich>
      </c:tx>
      <c:layout>
        <c:manualLayout>
          <c:xMode val="edge"/>
          <c:yMode val="edge"/>
          <c:x val="0.1137152230971128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52A-4E3E-928D-66398B5656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52A-4E3E-928D-66398B5656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52A-4E3E-928D-66398B5656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52A-4E3E-928D-66398B5656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52A-4E3E-928D-66398B5656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2019 FACTURAS'!$A$18:$A$22</c:f>
              <c:strCache>
                <c:ptCount val="5"/>
                <c:pt idx="0">
                  <c:v>Tramo  de 0 a 100 €</c:v>
                </c:pt>
                <c:pt idx="1">
                  <c:v>Tramo de 101 a 1000</c:v>
                </c:pt>
                <c:pt idx="2">
                  <c:v>Tramo de 1001 a 10.000</c:v>
                </c:pt>
                <c:pt idx="3">
                  <c:v>Tramo entre 10.001 a 50.000</c:v>
                </c:pt>
                <c:pt idx="4">
                  <c:v>Tramo maior que 50.001</c:v>
                </c:pt>
              </c:strCache>
            </c:strRef>
          </c:cat>
          <c:val>
            <c:numRef>
              <c:f>'INFORME 2019 FACTURAS'!$F$18:$F$22</c:f>
              <c:numCache>
                <c:formatCode>0.00%</c:formatCode>
                <c:ptCount val="5"/>
                <c:pt idx="0">
                  <c:v>0.371666226564563</c:v>
                </c:pt>
                <c:pt idx="1">
                  <c:v>0.4574531291259572</c:v>
                </c:pt>
                <c:pt idx="2">
                  <c:v>0.15374966992342223</c:v>
                </c:pt>
                <c:pt idx="3">
                  <c:v>1.432532347504621E-2</c:v>
                </c:pt>
                <c:pt idx="4">
                  <c:v>2.8056509110113547E-3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2A-4E3E-928D-66398B5656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>
      <a:gsLst>
        <a:gs pos="25000">
          <a:srgbClr val="B6B6B6"/>
        </a:gs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</a:gra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b="1"/>
              <a:t>% sobre o total de facturas</a:t>
            </a:r>
            <a:r>
              <a:rPr lang="gl-ES" b="1" baseline="0"/>
              <a:t> por tramo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7F2-4134-A14A-28ABA4FF31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7F2-4134-A14A-28ABA4FF31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7F2-4134-A14A-28ABA4FF31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7F2-4134-A14A-28ABA4FF31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7F2-4134-A14A-28ABA4FF31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2019 FACTURAS'!$A$49:$A$53</c:f>
              <c:strCache>
                <c:ptCount val="5"/>
                <c:pt idx="0">
                  <c:v>Tramo  de 0 a 100 €</c:v>
                </c:pt>
                <c:pt idx="1">
                  <c:v>Tramo de 101 a 1000</c:v>
                </c:pt>
                <c:pt idx="2">
                  <c:v>Tramo de 1001 a 10.000</c:v>
                </c:pt>
                <c:pt idx="3">
                  <c:v>Tramo entre 10.001 a 50.000</c:v>
                </c:pt>
                <c:pt idx="4">
                  <c:v>Tramo maior que 50.001</c:v>
                </c:pt>
              </c:strCache>
            </c:strRef>
          </c:cat>
          <c:val>
            <c:numRef>
              <c:f>'INFORME 2019 FACTURAS'!$F$49:$F$53</c:f>
              <c:numCache>
                <c:formatCode>0.00%</c:formatCode>
                <c:ptCount val="5"/>
                <c:pt idx="0">
                  <c:v>1.1946643647744053E-2</c:v>
                </c:pt>
                <c:pt idx="1">
                  <c:v>0.13715441806334691</c:v>
                </c:pt>
                <c:pt idx="2">
                  <c:v>0.37834314129001767</c:v>
                </c:pt>
                <c:pt idx="3">
                  <c:v>0.25628676183916471</c:v>
                </c:pt>
                <c:pt idx="4">
                  <c:v>0.21626903515972673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F2-4134-A14A-28ABA4FF31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>
      <a:gsLst>
        <a:gs pos="25000">
          <a:srgbClr val="B6B6B6"/>
        </a:gs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</a:gra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% Facturado por</a:t>
            </a:r>
            <a:r>
              <a:rPr lang="gl-ES" baseline="0"/>
              <a:t> ámbito xeográfico</a:t>
            </a:r>
            <a:endParaRPr lang="gl-ES"/>
          </a:p>
        </c:rich>
      </c:tx>
      <c:layout>
        <c:manualLayout>
          <c:xMode val="edge"/>
          <c:yMode val="edge"/>
          <c:x val="0.16407519841269838"/>
          <c:y val="4.6296296296296294E-3"/>
        </c:manualLayout>
      </c:layout>
      <c:overlay val="1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02207551783171E-2"/>
          <c:y val="0.11355059060051226"/>
          <c:w val="0.90163885112083952"/>
          <c:h val="0.6872371680261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'INFORME 2019 FACTURAS'!$A$49</c:f>
              <c:strCache>
                <c:ptCount val="1"/>
                <c:pt idx="0">
                  <c:v>Tramo  de 0 a 100 €</c:v>
                </c:pt>
              </c:strCache>
            </c:strRef>
          </c:tx>
          <c:invertIfNegative val="0"/>
          <c:cat>
            <c:strRef>
              <c:f>'INFORME 2019 FACTURAS'!$B$48:$E$48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FACTURAS'!$B$49:$E$49</c:f>
              <c:numCache>
                <c:formatCode>0.00%</c:formatCode>
                <c:ptCount val="4"/>
                <c:pt idx="0">
                  <c:v>6.7987538056094969E-3</c:v>
                </c:pt>
                <c:pt idx="1">
                  <c:v>5.6459350512778666E-4</c:v>
                </c:pt>
                <c:pt idx="2">
                  <c:v>4.3006169659605782E-3</c:v>
                </c:pt>
                <c:pt idx="3">
                  <c:v>2.826793710461912E-4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A-4EB4-A22D-496EE1C51184}"/>
            </c:ext>
          </c:extLst>
        </c:ser>
        <c:ser>
          <c:idx val="1"/>
          <c:order val="1"/>
          <c:tx>
            <c:strRef>
              <c:f>'INFORME 2019 FACTURAS'!$A$50</c:f>
              <c:strCache>
                <c:ptCount val="1"/>
                <c:pt idx="0">
                  <c:v>Tramo de 101 a 1000</c:v>
                </c:pt>
              </c:strCache>
            </c:strRef>
          </c:tx>
          <c:invertIfNegative val="0"/>
          <c:cat>
            <c:strRef>
              <c:f>'INFORME 2019 FACTURAS'!$B$48:$E$48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FACTURAS'!$B$50:$E$50</c:f>
              <c:numCache>
                <c:formatCode>0.00%</c:formatCode>
                <c:ptCount val="4"/>
                <c:pt idx="0">
                  <c:v>7.5094777420660536E-2</c:v>
                </c:pt>
                <c:pt idx="1">
                  <c:v>1.0745107873189854E-2</c:v>
                </c:pt>
                <c:pt idx="2">
                  <c:v>4.5021796018654955E-2</c:v>
                </c:pt>
                <c:pt idx="3">
                  <c:v>6.292736750841567E-3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A-4EB4-A22D-496EE1C51184}"/>
            </c:ext>
          </c:extLst>
        </c:ser>
        <c:ser>
          <c:idx val="2"/>
          <c:order val="2"/>
          <c:tx>
            <c:strRef>
              <c:f>'INFORME 2019 FACTURAS'!$A$51</c:f>
              <c:strCache>
                <c:ptCount val="1"/>
                <c:pt idx="0">
                  <c:v>Tramo de 1001 a 10.000</c:v>
                </c:pt>
              </c:strCache>
            </c:strRef>
          </c:tx>
          <c:invertIfNegative val="0"/>
          <c:cat>
            <c:strRef>
              <c:f>'INFORME 2019 FACTURAS'!$B$48:$E$48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FACTURAS'!$B$51:$E$51</c:f>
              <c:numCache>
                <c:formatCode>0.00%</c:formatCode>
                <c:ptCount val="4"/>
                <c:pt idx="0">
                  <c:v>0.16535495214828996</c:v>
                </c:pt>
                <c:pt idx="1">
                  <c:v>5.4040151281019716E-2</c:v>
                </c:pt>
                <c:pt idx="2">
                  <c:v>0.13809470305328755</c:v>
                </c:pt>
                <c:pt idx="3">
                  <c:v>2.0853334807420406E-2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A-4EB4-A22D-496EE1C51184}"/>
            </c:ext>
          </c:extLst>
        </c:ser>
        <c:ser>
          <c:idx val="3"/>
          <c:order val="3"/>
          <c:tx>
            <c:strRef>
              <c:f>'INFORME 2019 FACTURAS'!$A$52</c:f>
              <c:strCache>
                <c:ptCount val="1"/>
                <c:pt idx="0">
                  <c:v>Tramo entre 10.001 a 50.000</c:v>
                </c:pt>
              </c:strCache>
            </c:strRef>
          </c:tx>
          <c:invertIfNegative val="0"/>
          <c:cat>
            <c:strRef>
              <c:f>'INFORME 2019 FACTURAS'!$B$48:$E$48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FACTURAS'!$B$52:$E$52</c:f>
              <c:numCache>
                <c:formatCode>0.00%</c:formatCode>
                <c:ptCount val="4"/>
                <c:pt idx="0">
                  <c:v>9.8464392013774632E-2</c:v>
                </c:pt>
                <c:pt idx="1">
                  <c:v>2.3497702716119121E-2</c:v>
                </c:pt>
                <c:pt idx="2">
                  <c:v>0.12526137445610661</c:v>
                </c:pt>
                <c:pt idx="3">
                  <c:v>9.0632926531643843E-3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EA-4EB4-A22D-496EE1C51184}"/>
            </c:ext>
          </c:extLst>
        </c:ser>
        <c:ser>
          <c:idx val="4"/>
          <c:order val="4"/>
          <c:tx>
            <c:strRef>
              <c:f>'INFORME 2019 FACTURAS'!$A$53</c:f>
              <c:strCache>
                <c:ptCount val="1"/>
                <c:pt idx="0">
                  <c:v>Tramo maior que 50.001</c:v>
                </c:pt>
              </c:strCache>
            </c:strRef>
          </c:tx>
          <c:invertIfNegative val="0"/>
          <c:cat>
            <c:strRef>
              <c:f>'INFORME 2019 FACTURAS'!$B$48:$E$48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FACTURAS'!$B$53:$E$53</c:f>
              <c:numCache>
                <c:formatCode>0.00%</c:formatCode>
                <c:ptCount val="4"/>
                <c:pt idx="0">
                  <c:v>4.1787125988116243E-2</c:v>
                </c:pt>
                <c:pt idx="1">
                  <c:v>1.8613098436231851E-2</c:v>
                </c:pt>
                <c:pt idx="2">
                  <c:v>0.15586881073537864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EA-4EB4-A22D-496EE1C5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90"/>
        <c:shape val="cylinder"/>
        <c:axId val="81674624"/>
        <c:axId val="81676160"/>
        <c:axId val="0"/>
      </c:bar3DChart>
      <c:catAx>
        <c:axId val="816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/>
          <a:lstStyle/>
          <a:p>
            <a:pPr>
              <a:defRPr/>
            </a:pPr>
            <a:endParaRPr lang="gl-ES"/>
          </a:p>
        </c:txPr>
        <c:crossAx val="81676160"/>
        <c:crossesAt val="0"/>
        <c:auto val="1"/>
        <c:lblAlgn val="ctr"/>
        <c:lblOffset val="100"/>
        <c:noMultiLvlLbl val="0"/>
      </c:catAx>
      <c:valAx>
        <c:axId val="81676160"/>
        <c:scaling>
          <c:orientation val="minMax"/>
        </c:scaling>
        <c:delete val="0"/>
        <c:axPos val="l"/>
        <c:majorGridlines>
          <c:spPr>
            <a:effectLst>
              <a:outerShdw blurRad="152400" dist="317500" dir="5400000" sx="90000" sy="-19000" rotWithShape="0">
                <a:prstClr val="black">
                  <a:alpha val="18000"/>
                </a:prstClr>
              </a:outerShdw>
            </a:effectLst>
          </c:spPr>
        </c:majorGridlines>
        <c:numFmt formatCode="0%" sourceLinked="0"/>
        <c:majorTickMark val="out"/>
        <c:minorTickMark val="none"/>
        <c:tickLblPos val="nextTo"/>
        <c:crossAx val="816746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1392321428571426"/>
          <c:y val="0.1379290905766504"/>
          <c:w val="0.28607670543854136"/>
          <c:h val="0.38887985775971551"/>
        </c:manualLayout>
      </c:layout>
      <c:overlay val="0"/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% facturas por ámbito</a:t>
            </a:r>
            <a:r>
              <a:rPr lang="gl-ES" baseline="0"/>
              <a:t> xeográfico</a:t>
            </a:r>
          </a:p>
        </c:rich>
      </c:tx>
      <c:layout>
        <c:manualLayout>
          <c:xMode val="edge"/>
          <c:yMode val="edge"/>
          <c:x val="0.15076705438541338"/>
          <c:y val="2.5806451612903226E-2"/>
        </c:manualLayout>
      </c:layout>
      <c:overlay val="1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02207551783171E-2"/>
          <c:y val="0.11355059060051226"/>
          <c:w val="0.90163885112083952"/>
          <c:h val="0.6872371680261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'INFORME 2019 FACTURAS'!$A$18</c:f>
              <c:strCache>
                <c:ptCount val="1"/>
                <c:pt idx="0">
                  <c:v>Tramo  de 0 a 100 €</c:v>
                </c:pt>
              </c:strCache>
            </c:strRef>
          </c:tx>
          <c:invertIfNegative val="0"/>
          <c:cat>
            <c:strRef>
              <c:f>'INFORME 2019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FACTURAS'!$B$18:$E$18</c:f>
              <c:numCache>
                <c:formatCode>0.00%</c:formatCode>
                <c:ptCount val="4"/>
                <c:pt idx="0">
                  <c:v>0.18447979931344072</c:v>
                </c:pt>
                <c:pt idx="1">
                  <c:v>1.3401109057301294E-2</c:v>
                </c:pt>
                <c:pt idx="2">
                  <c:v>0.16787694745180881</c:v>
                </c:pt>
                <c:pt idx="3">
                  <c:v>5.9083707420121466E-3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2-492D-881C-D4CC02F9CEE4}"/>
            </c:ext>
          </c:extLst>
        </c:ser>
        <c:ser>
          <c:idx val="1"/>
          <c:order val="1"/>
          <c:tx>
            <c:strRef>
              <c:f>'INFORME 2019 FACTURAS'!$A$19</c:f>
              <c:strCache>
                <c:ptCount val="1"/>
                <c:pt idx="0">
                  <c:v>Tramo de 101 a 1000</c:v>
                </c:pt>
              </c:strCache>
            </c:strRef>
          </c:tx>
          <c:invertIfNegative val="0"/>
          <c:cat>
            <c:strRef>
              <c:f>'INFORME 2019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FACTURAS'!$B$19:$E$19</c:f>
              <c:numCache>
                <c:formatCode>0.00%</c:formatCode>
                <c:ptCount val="4"/>
                <c:pt idx="0">
                  <c:v>0.24963691576445735</c:v>
                </c:pt>
                <c:pt idx="1">
                  <c:v>3.2017428043306047E-2</c:v>
                </c:pt>
                <c:pt idx="2">
                  <c:v>0.15632426722999737</c:v>
                </c:pt>
                <c:pt idx="3">
                  <c:v>1.947451808819646E-2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2-492D-881C-D4CC02F9CEE4}"/>
            </c:ext>
          </c:extLst>
        </c:ser>
        <c:ser>
          <c:idx val="2"/>
          <c:order val="2"/>
          <c:tx>
            <c:strRef>
              <c:f>'INFORME 2019 FACTURAS'!$A$20</c:f>
              <c:strCache>
                <c:ptCount val="1"/>
                <c:pt idx="0">
                  <c:v>Tramo de 1001 a 10.000</c:v>
                </c:pt>
              </c:strCache>
            </c:strRef>
          </c:tx>
          <c:invertIfNegative val="0"/>
          <c:cat>
            <c:strRef>
              <c:f>'INFORME 2019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FACTURAS'!$B$20:$E$20</c:f>
              <c:numCache>
                <c:formatCode>0.00%</c:formatCode>
                <c:ptCount val="4"/>
                <c:pt idx="0">
                  <c:v>7.0999471877475573E-2</c:v>
                </c:pt>
                <c:pt idx="1">
                  <c:v>1.9969632954845523E-2</c:v>
                </c:pt>
                <c:pt idx="2">
                  <c:v>5.4198574069184054E-2</c:v>
                </c:pt>
                <c:pt idx="3">
                  <c:v>8.5819910219170851E-3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72-492D-881C-D4CC02F9CEE4}"/>
            </c:ext>
          </c:extLst>
        </c:ser>
        <c:ser>
          <c:idx val="3"/>
          <c:order val="3"/>
          <c:tx>
            <c:strRef>
              <c:f>'INFORME 2019 FACTURAS'!$A$21</c:f>
              <c:strCache>
                <c:ptCount val="1"/>
                <c:pt idx="0">
                  <c:v>Tramo entre 10.001 a 50.000</c:v>
                </c:pt>
              </c:strCache>
            </c:strRef>
          </c:tx>
          <c:invertIfNegative val="0"/>
          <c:cat>
            <c:strRef>
              <c:f>'INFORME 2019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FACTURAS'!$B$21:$E$21</c:f>
              <c:numCache>
                <c:formatCode>0.00%</c:formatCode>
                <c:ptCount val="4"/>
                <c:pt idx="0">
                  <c:v>5.7763401109057304E-3</c:v>
                </c:pt>
                <c:pt idx="1">
                  <c:v>1.4523369421705836E-3</c:v>
                </c:pt>
                <c:pt idx="2">
                  <c:v>6.6345392130974382E-3</c:v>
                </c:pt>
                <c:pt idx="3">
                  <c:v>4.621072088724584E-4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72-492D-881C-D4CC02F9CEE4}"/>
            </c:ext>
          </c:extLst>
        </c:ser>
        <c:ser>
          <c:idx val="4"/>
          <c:order val="4"/>
          <c:tx>
            <c:strRef>
              <c:f>'INFORME 2019 FACTURAS'!$A$22</c:f>
              <c:strCache>
                <c:ptCount val="1"/>
                <c:pt idx="0">
                  <c:v>Tramo maior que 50.001</c:v>
                </c:pt>
              </c:strCache>
            </c:strRef>
          </c:tx>
          <c:invertIfNegative val="0"/>
          <c:cat>
            <c:strRef>
              <c:f>'INFORME 2019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2019 FACTURAS'!$B$22:$E$22</c:f>
              <c:numCache>
                <c:formatCode>0.00%</c:formatCode>
                <c:ptCount val="4"/>
                <c:pt idx="0">
                  <c:v>6.9316081330868761E-4</c:v>
                </c:pt>
                <c:pt idx="1">
                  <c:v>1.3203063110641669E-4</c:v>
                </c:pt>
                <c:pt idx="2">
                  <c:v>1.9804594665962503E-3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72-492D-881C-D4CC02F9C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90"/>
        <c:shape val="cylinder"/>
        <c:axId val="81674624"/>
        <c:axId val="81676160"/>
        <c:axId val="0"/>
      </c:bar3DChart>
      <c:catAx>
        <c:axId val="816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/>
          <a:lstStyle/>
          <a:p>
            <a:pPr>
              <a:defRPr/>
            </a:pPr>
            <a:endParaRPr lang="gl-ES"/>
          </a:p>
        </c:txPr>
        <c:crossAx val="81676160"/>
        <c:crossesAt val="0"/>
        <c:auto val="1"/>
        <c:lblAlgn val="ctr"/>
        <c:lblOffset val="100"/>
        <c:noMultiLvlLbl val="0"/>
      </c:catAx>
      <c:valAx>
        <c:axId val="81676160"/>
        <c:scaling>
          <c:orientation val="minMax"/>
        </c:scaling>
        <c:delete val="0"/>
        <c:axPos val="l"/>
        <c:majorGridlines>
          <c:spPr>
            <a:effectLst>
              <a:outerShdw blurRad="152400" dist="317500" dir="5400000" sx="90000" sy="-19000" rotWithShape="0">
                <a:prstClr val="black">
                  <a:alpha val="18000"/>
                </a:prstClr>
              </a:outerShdw>
            </a:effectLst>
          </c:spPr>
        </c:majorGridlines>
        <c:numFmt formatCode="0%" sourceLinked="0"/>
        <c:majorTickMark val="out"/>
        <c:minorTickMark val="none"/>
        <c:tickLblPos val="nextTo"/>
        <c:crossAx val="816746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1392321428571426"/>
          <c:y val="0.1379290905766504"/>
          <c:w val="0.28607670543854136"/>
          <c:h val="0.38887985775971551"/>
        </c:manualLayout>
      </c:layout>
      <c:overlay val="0"/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Nº</a:t>
            </a:r>
            <a:r>
              <a:rPr lang="gl-ES" baseline="0"/>
              <a:t> de </a:t>
            </a:r>
            <a:r>
              <a:rPr lang="gl-ES"/>
              <a:t>Provedores</a:t>
            </a:r>
            <a:r>
              <a:rPr lang="gl-ES" baseline="0"/>
              <a:t> locais e rexionais por provincia</a:t>
            </a:r>
            <a:endParaRPr lang="gl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'[1]Cálculos para provedores'!$L$92:$L$95</c:f>
              <c:strCache>
                <c:ptCount val="4"/>
                <c:pt idx="0">
                  <c:v>Pontevedra</c:v>
                </c:pt>
                <c:pt idx="1">
                  <c:v>A Coruña</c:v>
                </c:pt>
                <c:pt idx="2">
                  <c:v>Ourense</c:v>
                </c:pt>
                <c:pt idx="3">
                  <c:v>Lugo</c:v>
                </c:pt>
              </c:strCache>
            </c:strRef>
          </c:cat>
          <c:val>
            <c:numRef>
              <c:f>'[1]Cálculos para provedores'!$M$92:$M$95</c:f>
              <c:numCache>
                <c:formatCode>General</c:formatCode>
                <c:ptCount val="4"/>
                <c:pt idx="0">
                  <c:v>1092</c:v>
                </c:pt>
                <c:pt idx="1">
                  <c:v>296</c:v>
                </c:pt>
                <c:pt idx="2">
                  <c:v>247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A-4A77-9650-359015B7A4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4011968"/>
        <c:axId val="1554013216"/>
      </c:barChart>
      <c:catAx>
        <c:axId val="15540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54013216"/>
        <c:crosses val="autoZero"/>
        <c:auto val="1"/>
        <c:lblAlgn val="ctr"/>
        <c:lblOffset val="100"/>
        <c:noMultiLvlLbl val="0"/>
      </c:catAx>
      <c:valAx>
        <c:axId val="155401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540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Provedores</a:t>
            </a:r>
            <a:r>
              <a:rPr lang="gl-ES" baseline="0"/>
              <a:t> locais e rexionais por provincia e volume de facturación</a:t>
            </a:r>
            <a:endParaRPr lang="gl-ES"/>
          </a:p>
        </c:rich>
      </c:tx>
      <c:layout>
        <c:manualLayout>
          <c:xMode val="edge"/>
          <c:yMode val="edge"/>
          <c:x val="0.1124582239720035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'[1]Cálculos para provedores'!$X$92:$X$95</c:f>
              <c:strCache>
                <c:ptCount val="4"/>
                <c:pt idx="0">
                  <c:v>Pontevedra</c:v>
                </c:pt>
                <c:pt idx="1">
                  <c:v>A Coruña</c:v>
                </c:pt>
                <c:pt idx="2">
                  <c:v>Ourense</c:v>
                </c:pt>
                <c:pt idx="3">
                  <c:v>Lugo</c:v>
                </c:pt>
              </c:strCache>
            </c:strRef>
          </c:cat>
          <c:val>
            <c:numRef>
              <c:f>'[1]Cálculos para provedores'!$Z$92:$Z$95</c:f>
              <c:numCache>
                <c:formatCode>General</c:formatCode>
                <c:ptCount val="4"/>
                <c:pt idx="0">
                  <c:v>0.34155471014077571</c:v>
                </c:pt>
                <c:pt idx="1">
                  <c:v>9.9557909781909967E-2</c:v>
                </c:pt>
                <c:pt idx="2">
                  <c:v>4.5945291235675118E-2</c:v>
                </c:pt>
                <c:pt idx="3">
                  <c:v>7.9027440297783618E-3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D-4CF7-B259-1CC29BDAE2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25888"/>
        <c:axId val="82023808"/>
      </c:barChart>
      <c:catAx>
        <c:axId val="8202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2023808"/>
        <c:crosses val="autoZero"/>
        <c:auto val="1"/>
        <c:lblAlgn val="ctr"/>
        <c:lblOffset val="100"/>
        <c:noMultiLvlLbl val="0"/>
      </c:catAx>
      <c:valAx>
        <c:axId val="820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202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47626</xdr:rowOff>
    </xdr:from>
    <xdr:to>
      <xdr:col>1</xdr:col>
      <xdr:colOff>923925</xdr:colOff>
      <xdr:row>0</xdr:row>
      <xdr:rowOff>466726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47626"/>
          <a:ext cx="299084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247650</xdr:colOff>
      <xdr:row>13</xdr:row>
      <xdr:rowOff>161925</xdr:rowOff>
    </xdr:from>
    <xdr:to>
      <xdr:col>11</xdr:col>
      <xdr:colOff>552450</xdr:colOff>
      <xdr:row>28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276225</xdr:colOff>
      <xdr:row>29</xdr:row>
      <xdr:rowOff>95250</xdr:rowOff>
    </xdr:from>
    <xdr:to>
      <xdr:col>11</xdr:col>
      <xdr:colOff>581025</xdr:colOff>
      <xdr:row>43</xdr:row>
      <xdr:rowOff>171450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552450</xdr:colOff>
      <xdr:row>30</xdr:row>
      <xdr:rowOff>9525</xdr:rowOff>
    </xdr:from>
    <xdr:to>
      <xdr:col>21</xdr:col>
      <xdr:colOff>182250</xdr:colOff>
      <xdr:row>45</xdr:row>
      <xdr:rowOff>104775</xdr:rowOff>
    </xdr:to>
    <xdr:graphicFrame macro="">
      <xdr:nvGraphicFramePr>
        <xdr:cNvPr id="5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514350</xdr:colOff>
      <xdr:row>12</xdr:row>
      <xdr:rowOff>57150</xdr:rowOff>
    </xdr:from>
    <xdr:to>
      <xdr:col>21</xdr:col>
      <xdr:colOff>144150</xdr:colOff>
      <xdr:row>27</xdr:row>
      <xdr:rowOff>152400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609601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71450"/>
          <a:ext cx="2743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13</xdr:col>
      <xdr:colOff>256236</xdr:colOff>
      <xdr:row>30</xdr:row>
      <xdr:rowOff>152055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5350" y="4191000"/>
          <a:ext cx="7514286" cy="2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27</xdr:col>
      <xdr:colOff>503411</xdr:colOff>
      <xdr:row>34</xdr:row>
      <xdr:rowOff>28150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25400" y="4191000"/>
          <a:ext cx="11314286" cy="34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36</xdr:row>
      <xdr:rowOff>180975</xdr:rowOff>
    </xdr:from>
    <xdr:to>
      <xdr:col>13</xdr:col>
      <xdr:colOff>151467</xdr:colOff>
      <xdr:row>51</xdr:row>
      <xdr:rowOff>85380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48200" y="8124825"/>
          <a:ext cx="7466667" cy="2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25</xdr:col>
      <xdr:colOff>475030</xdr:colOff>
      <xdr:row>51</xdr:row>
      <xdr:rowOff>142524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25400" y="8134350"/>
          <a:ext cx="9761905" cy="2809524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56</xdr:row>
      <xdr:rowOff>152400</xdr:rowOff>
    </xdr:from>
    <xdr:to>
      <xdr:col>9</xdr:col>
      <xdr:colOff>542925</xdr:colOff>
      <xdr:row>70</xdr:row>
      <xdr:rowOff>85725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57</xdr:row>
      <xdr:rowOff>0</xdr:rowOff>
    </xdr:from>
    <xdr:to>
      <xdr:col>15</xdr:col>
      <xdr:colOff>619125</xdr:colOff>
      <xdr:row>70</xdr:row>
      <xdr:rowOff>123825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9/2019_XESTI&#211;N%20ECON&#211;MICA/obrigas2019/2019_Informe%20de%20prov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óns"/>
      <sheetName val="Informe obrigas"/>
      <sheetName val="Total traballo só facturas"/>
      <sheetName val="Cálculos"/>
      <sheetName val="INFORME 2019 FACTURAS"/>
      <sheetName val="Cálculos para provedores"/>
      <sheetName val="Informe 2019 Provedores"/>
    </sheetNames>
    <sheetDataSet>
      <sheetData sheetId="0"/>
      <sheetData sheetId="1"/>
      <sheetData sheetId="2"/>
      <sheetData sheetId="3"/>
      <sheetData sheetId="4"/>
      <sheetData sheetId="5">
        <row r="92">
          <cell r="L92" t="str">
            <v>Pontevedra</v>
          </cell>
          <cell r="M92">
            <v>1092</v>
          </cell>
          <cell r="X92" t="str">
            <v>Pontevedra</v>
          </cell>
          <cell r="Z92">
            <v>0.34155471014077571</v>
          </cell>
        </row>
        <row r="93">
          <cell r="L93" t="str">
            <v>A Coruña</v>
          </cell>
          <cell r="M93">
            <v>296</v>
          </cell>
          <cell r="X93" t="str">
            <v>A Coruña</v>
          </cell>
          <cell r="Z93">
            <v>9.9557909781909967E-2</v>
          </cell>
        </row>
        <row r="94">
          <cell r="L94" t="str">
            <v>Ourense</v>
          </cell>
          <cell r="M94">
            <v>247</v>
          </cell>
          <cell r="X94" t="str">
            <v>Ourense</v>
          </cell>
          <cell r="Z94">
            <v>4.5945291235675118E-2</v>
          </cell>
        </row>
        <row r="95">
          <cell r="L95" t="str">
            <v>Lugo</v>
          </cell>
          <cell r="M95">
            <v>32</v>
          </cell>
          <cell r="X95" t="str">
            <v>Lugo</v>
          </cell>
          <cell r="Z95">
            <v>7.9027440297783618E-3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>
      <selection activeCell="A6" sqref="A6"/>
    </sheetView>
  </sheetViews>
  <sheetFormatPr baseColWidth="10" defaultRowHeight="15"/>
  <cols>
    <col min="1" max="1" width="33.7109375" style="21" customWidth="1"/>
    <col min="2" max="2" width="15.85546875" style="21" bestFit="1" customWidth="1"/>
    <col min="3" max="3" width="14.5703125" style="21" bestFit="1" customWidth="1"/>
    <col min="4" max="4" width="13.5703125" style="21" bestFit="1" customWidth="1"/>
    <col min="5" max="5" width="14.5703125" style="21" bestFit="1" customWidth="1"/>
    <col min="6" max="6" width="13.5703125" style="21" bestFit="1" customWidth="1"/>
    <col min="7" max="8" width="11.42578125" style="21"/>
    <col min="9" max="9" width="18.28515625" style="21" bestFit="1" customWidth="1"/>
    <col min="10" max="16384" width="11.42578125" style="21"/>
  </cols>
  <sheetData>
    <row r="1" spans="1:10" customFormat="1" ht="42.75" customHeight="1" thickBot="1">
      <c r="A1" s="1"/>
      <c r="B1" s="1"/>
      <c r="C1" s="73" t="s">
        <v>0</v>
      </c>
      <c r="D1" s="73"/>
      <c r="E1" s="73"/>
      <c r="F1" s="73"/>
      <c r="G1" s="73"/>
      <c r="H1" s="73"/>
    </row>
    <row r="2" spans="1:10" customFormat="1">
      <c r="A2" s="2" t="s">
        <v>1</v>
      </c>
      <c r="B2" s="2"/>
      <c r="C2" s="3"/>
      <c r="D2" s="2"/>
      <c r="E2" s="2"/>
      <c r="F2" s="4"/>
      <c r="G2" s="4"/>
      <c r="H2" s="4"/>
    </row>
    <row r="3" spans="1:10" customFormat="1">
      <c r="A3" s="2" t="s">
        <v>2</v>
      </c>
      <c r="B3" s="2"/>
      <c r="C3" s="3"/>
      <c r="D3" s="2"/>
      <c r="E3" s="2"/>
      <c r="F3" s="5"/>
      <c r="G3" s="4"/>
      <c r="H3" s="4"/>
    </row>
    <row r="4" spans="1:10" customFormat="1">
      <c r="A4" s="2" t="s">
        <v>3</v>
      </c>
      <c r="B4" s="2"/>
      <c r="C4" s="3"/>
      <c r="D4" s="2"/>
      <c r="E4" s="2"/>
      <c r="F4" s="4"/>
      <c r="G4" s="4"/>
      <c r="H4" s="4"/>
    </row>
    <row r="5" spans="1:10" customFormat="1" ht="15.75" thickBot="1"/>
    <row r="6" spans="1:10" customFormat="1" ht="15.75">
      <c r="A6" s="6" t="s">
        <v>133</v>
      </c>
      <c r="B6" s="7" t="s">
        <v>4</v>
      </c>
      <c r="C6" s="7" t="s">
        <v>5</v>
      </c>
      <c r="D6" s="7" t="s">
        <v>6</v>
      </c>
      <c r="E6" s="7" t="s">
        <v>7</v>
      </c>
      <c r="F6" s="8" t="s">
        <v>8</v>
      </c>
      <c r="I6" s="9" t="s">
        <v>9</v>
      </c>
      <c r="J6" s="10" t="s">
        <v>10</v>
      </c>
    </row>
    <row r="7" spans="1:10" customFormat="1">
      <c r="A7" s="11" t="s">
        <v>11</v>
      </c>
      <c r="B7" s="12">
        <v>2845</v>
      </c>
      <c r="C7" s="12">
        <v>1339</v>
      </c>
      <c r="D7" s="12">
        <v>328</v>
      </c>
      <c r="E7" s="12">
        <v>824</v>
      </c>
      <c r="F7" s="12">
        <v>354</v>
      </c>
      <c r="I7" s="13" t="s">
        <v>12</v>
      </c>
      <c r="J7" s="14">
        <v>11260</v>
      </c>
    </row>
    <row r="8" spans="1:10" customFormat="1">
      <c r="A8" s="11" t="s">
        <v>13</v>
      </c>
      <c r="B8" s="12">
        <f>SUM(C8:F8)</f>
        <v>30296</v>
      </c>
      <c r="C8" s="12">
        <v>15499</v>
      </c>
      <c r="D8" s="12">
        <v>2029</v>
      </c>
      <c r="E8" s="12">
        <v>11725</v>
      </c>
      <c r="F8" s="12">
        <v>1043</v>
      </c>
      <c r="I8" s="13" t="s">
        <v>14</v>
      </c>
      <c r="J8" s="14">
        <v>13859</v>
      </c>
    </row>
    <row r="9" spans="1:10" customFormat="1">
      <c r="A9" s="11" t="s">
        <v>15</v>
      </c>
      <c r="B9" s="15">
        <f>SUM(C9:F9)</f>
        <v>35871241.549999908</v>
      </c>
      <c r="C9" s="15">
        <v>13900106.149999997</v>
      </c>
      <c r="D9" s="15">
        <v>3854747.0699999966</v>
      </c>
      <c r="E9" s="15">
        <v>16807373.419999924</v>
      </c>
      <c r="F9" s="15">
        <v>1309014.9099999978</v>
      </c>
      <c r="I9" s="13" t="s">
        <v>16</v>
      </c>
      <c r="J9" s="14">
        <v>4658</v>
      </c>
    </row>
    <row r="10" spans="1:10" customFormat="1">
      <c r="A10" s="11" t="s">
        <v>17</v>
      </c>
      <c r="B10" s="15">
        <f>B9/B8</f>
        <v>1184.0256651043012</v>
      </c>
      <c r="C10" s="15">
        <f t="shared" ref="C10:F10" si="0">C9/C8</f>
        <v>896.83890250983916</v>
      </c>
      <c r="D10" s="15">
        <f t="shared" si="0"/>
        <v>1899.8260571710184</v>
      </c>
      <c r="E10" s="15">
        <f t="shared" si="0"/>
        <v>1433.4646840085222</v>
      </c>
      <c r="F10" s="15">
        <f t="shared" si="0"/>
        <v>1255.0478523489912</v>
      </c>
      <c r="I10" s="13" t="s">
        <v>18</v>
      </c>
      <c r="J10" s="14">
        <v>434</v>
      </c>
    </row>
    <row r="11" spans="1:10" customFormat="1">
      <c r="A11" s="11" t="s">
        <v>19</v>
      </c>
      <c r="B11" s="12">
        <f>B9/B7</f>
        <v>12608.520755711743</v>
      </c>
      <c r="C11" s="12">
        <f>C9/C7</f>
        <v>10380.96053024645</v>
      </c>
      <c r="D11" s="12">
        <f t="shared" ref="D11:F11" si="1">D9/D7</f>
        <v>11752.277652439014</v>
      </c>
      <c r="E11" s="12">
        <f t="shared" si="1"/>
        <v>20397.297839805731</v>
      </c>
      <c r="F11" s="12">
        <f t="shared" si="1"/>
        <v>3697.7822316384118</v>
      </c>
      <c r="I11" s="13" t="s">
        <v>20</v>
      </c>
      <c r="J11" s="14">
        <v>85</v>
      </c>
    </row>
    <row r="12" spans="1:10" customFormat="1" ht="15.75" thickBot="1">
      <c r="A12" s="16" t="s">
        <v>21</v>
      </c>
      <c r="B12" s="17">
        <f>B8/B7</f>
        <v>10.648857644991212</v>
      </c>
      <c r="C12" s="17">
        <f t="shared" ref="C12:F12" si="2">C8/C7</f>
        <v>11.575056011949215</v>
      </c>
      <c r="D12" s="17">
        <f t="shared" si="2"/>
        <v>6.1859756097560972</v>
      </c>
      <c r="E12" s="17">
        <f t="shared" si="2"/>
        <v>14.229368932038835</v>
      </c>
      <c r="F12" s="17">
        <f t="shared" si="2"/>
        <v>2.9463276836158192</v>
      </c>
      <c r="I12" s="18" t="s">
        <v>22</v>
      </c>
      <c r="J12" s="19">
        <f>SUM(J7:J11)</f>
        <v>30296</v>
      </c>
    </row>
    <row r="16" spans="1:10">
      <c r="A16" s="20"/>
      <c r="B16" s="74" t="s">
        <v>23</v>
      </c>
      <c r="C16" s="74"/>
      <c r="D16" s="74"/>
      <c r="E16" s="74"/>
      <c r="F16" s="74"/>
    </row>
    <row r="17" spans="1:6">
      <c r="A17" s="22"/>
      <c r="B17" s="22" t="s">
        <v>5</v>
      </c>
      <c r="C17" s="22" t="s">
        <v>6</v>
      </c>
      <c r="D17" s="22" t="s">
        <v>7</v>
      </c>
      <c r="E17" s="22" t="s">
        <v>8</v>
      </c>
      <c r="F17" s="22" t="s">
        <v>22</v>
      </c>
    </row>
    <row r="18" spans="1:6">
      <c r="A18" s="23" t="s">
        <v>24</v>
      </c>
      <c r="B18" s="24">
        <v>0.18447979931344072</v>
      </c>
      <c r="C18" s="24">
        <v>1.3401109057301294E-2</v>
      </c>
      <c r="D18" s="25">
        <v>0.16787694745180881</v>
      </c>
      <c r="E18" s="24">
        <v>5.9083707420121466E-3</v>
      </c>
      <c r="F18" s="24">
        <v>0.371666226564563</v>
      </c>
    </row>
    <row r="19" spans="1:6">
      <c r="A19" s="23" t="s">
        <v>25</v>
      </c>
      <c r="B19" s="25">
        <v>0.24963691576445735</v>
      </c>
      <c r="C19" s="25">
        <v>3.2017428043306047E-2</v>
      </c>
      <c r="D19" s="24">
        <v>0.15632426722999737</v>
      </c>
      <c r="E19" s="25">
        <v>1.947451808819646E-2</v>
      </c>
      <c r="F19" s="25">
        <v>0.4574531291259572</v>
      </c>
    </row>
    <row r="20" spans="1:6">
      <c r="A20" s="23" t="s">
        <v>26</v>
      </c>
      <c r="B20" s="24">
        <v>7.0999471877475573E-2</v>
      </c>
      <c r="C20" s="24">
        <v>1.9969632954845523E-2</v>
      </c>
      <c r="D20" s="24">
        <v>5.4198574069184054E-2</v>
      </c>
      <c r="E20" s="24">
        <v>8.5819910219170851E-3</v>
      </c>
      <c r="F20" s="24">
        <v>0.15374966992342223</v>
      </c>
    </row>
    <row r="21" spans="1:6">
      <c r="A21" s="23" t="s">
        <v>27</v>
      </c>
      <c r="B21" s="24">
        <v>5.7763401109057304E-3</v>
      </c>
      <c r="C21" s="24">
        <v>1.4523369421705836E-3</v>
      </c>
      <c r="D21" s="24">
        <v>6.6345392130974382E-3</v>
      </c>
      <c r="E21" s="24">
        <v>4.621072088724584E-4</v>
      </c>
      <c r="F21" s="24">
        <v>1.432532347504621E-2</v>
      </c>
    </row>
    <row r="22" spans="1:6">
      <c r="A22" s="23" t="s">
        <v>28</v>
      </c>
      <c r="B22" s="24">
        <v>6.9316081330868761E-4</v>
      </c>
      <c r="C22" s="24">
        <v>1.3203063110641669E-4</v>
      </c>
      <c r="D22" s="24">
        <v>1.9804594665962503E-3</v>
      </c>
      <c r="E22" s="24">
        <v>0</v>
      </c>
      <c r="F22" s="24">
        <v>2.8056509110113547E-3</v>
      </c>
    </row>
    <row r="23" spans="1:6">
      <c r="A23" s="26" t="s">
        <v>29</v>
      </c>
      <c r="B23" s="27">
        <v>0.51158568787958802</v>
      </c>
      <c r="C23" s="27">
        <v>6.6972537628729858E-2</v>
      </c>
      <c r="D23" s="27">
        <v>0.3870147874306839</v>
      </c>
      <c r="E23" s="27">
        <v>3.442698706099815E-2</v>
      </c>
      <c r="F23" s="27">
        <v>1</v>
      </c>
    </row>
    <row r="26" spans="1:6">
      <c r="E26" s="28"/>
    </row>
    <row r="27" spans="1:6">
      <c r="A27" s="20"/>
      <c r="B27" s="74" t="s">
        <v>30</v>
      </c>
      <c r="C27" s="74"/>
      <c r="D27" s="74"/>
      <c r="E27" s="74"/>
      <c r="F27" s="74"/>
    </row>
    <row r="28" spans="1:6">
      <c r="A28" s="22"/>
      <c r="B28" s="22" t="s">
        <v>5</v>
      </c>
      <c r="C28" s="22" t="s">
        <v>6</v>
      </c>
      <c r="D28" s="22" t="s">
        <v>7</v>
      </c>
      <c r="E28" s="22" t="s">
        <v>8</v>
      </c>
      <c r="F28" s="22" t="s">
        <v>22</v>
      </c>
    </row>
    <row r="29" spans="1:6">
      <c r="A29" s="23" t="s">
        <v>24</v>
      </c>
      <c r="B29" s="25">
        <v>0.49635879218472467</v>
      </c>
      <c r="C29" s="24">
        <v>3.605683836589698E-2</v>
      </c>
      <c r="D29" s="24">
        <v>0.45168738898756661</v>
      </c>
      <c r="E29" s="24">
        <v>1.5896980461811722E-2</v>
      </c>
      <c r="F29" s="24">
        <v>1</v>
      </c>
    </row>
    <row r="30" spans="1:6">
      <c r="A30" s="23" t="s">
        <v>25</v>
      </c>
      <c r="B30" s="25">
        <v>0.54571036871347134</v>
      </c>
      <c r="C30" s="24">
        <v>6.9990619813839389E-2</v>
      </c>
      <c r="D30" s="24">
        <v>0.34172739735911684</v>
      </c>
      <c r="E30" s="24">
        <v>4.2571614113572409E-2</v>
      </c>
      <c r="F30" s="24">
        <v>1</v>
      </c>
    </row>
    <row r="31" spans="1:6">
      <c r="A31" s="23" t="s">
        <v>26</v>
      </c>
      <c r="B31" s="25">
        <v>0.46178617432374408</v>
      </c>
      <c r="C31" s="24">
        <v>0.12988407041648775</v>
      </c>
      <c r="D31" s="24">
        <v>0.35251180764276513</v>
      </c>
      <c r="E31" s="24">
        <v>5.5817947617003004E-2</v>
      </c>
      <c r="F31" s="24">
        <v>1</v>
      </c>
    </row>
    <row r="32" spans="1:6">
      <c r="A32" s="23" t="s">
        <v>27</v>
      </c>
      <c r="B32" s="24">
        <v>0.40322580645161288</v>
      </c>
      <c r="C32" s="24">
        <v>0.10138248847926268</v>
      </c>
      <c r="D32" s="25">
        <v>0.46313364055299538</v>
      </c>
      <c r="E32" s="24">
        <v>3.2258064516129031E-2</v>
      </c>
      <c r="F32" s="24">
        <v>1</v>
      </c>
    </row>
    <row r="33" spans="1:6">
      <c r="A33" s="23" t="s">
        <v>28</v>
      </c>
      <c r="B33" s="24">
        <v>0.24705882352941178</v>
      </c>
      <c r="C33" s="24">
        <v>4.7058823529411764E-2</v>
      </c>
      <c r="D33" s="25">
        <v>0.70588235294117652</v>
      </c>
      <c r="E33" s="24">
        <v>0</v>
      </c>
      <c r="F33" s="24">
        <v>1</v>
      </c>
    </row>
    <row r="34" spans="1:6">
      <c r="A34" s="26" t="s">
        <v>29</v>
      </c>
      <c r="B34" s="27">
        <v>0.51158568787958802</v>
      </c>
      <c r="C34" s="27">
        <v>6.6972537628729858E-2</v>
      </c>
      <c r="D34" s="27">
        <v>0.3870147874306839</v>
      </c>
      <c r="E34" s="27">
        <v>3.442698706099815E-2</v>
      </c>
      <c r="F34" s="27">
        <v>1</v>
      </c>
    </row>
    <row r="37" spans="1:6">
      <c r="A37" s="20"/>
      <c r="B37" s="74" t="s">
        <v>31</v>
      </c>
      <c r="C37" s="74"/>
      <c r="D37" s="74"/>
      <c r="E37" s="74"/>
      <c r="F37" s="74"/>
    </row>
    <row r="38" spans="1:6">
      <c r="A38" s="22"/>
      <c r="B38" s="22" t="s">
        <v>5</v>
      </c>
      <c r="C38" s="22" t="s">
        <v>6</v>
      </c>
      <c r="D38" s="22" t="s">
        <v>7</v>
      </c>
      <c r="E38" s="22" t="s">
        <v>8</v>
      </c>
      <c r="F38" s="22" t="s">
        <v>22</v>
      </c>
    </row>
    <row r="39" spans="1:6">
      <c r="A39" s="23" t="s">
        <v>24</v>
      </c>
      <c r="B39" s="24">
        <v>0.36060390992967289</v>
      </c>
      <c r="C39" s="24">
        <v>0.20009857072449483</v>
      </c>
      <c r="D39" s="25">
        <v>0.43377398720682303</v>
      </c>
      <c r="E39" s="24">
        <v>0.1716203259827421</v>
      </c>
      <c r="F39" s="24">
        <v>0.371666226564563</v>
      </c>
    </row>
    <row r="40" spans="1:6">
      <c r="A40" s="23" t="s">
        <v>25</v>
      </c>
      <c r="B40" s="25">
        <v>0.48796696561068453</v>
      </c>
      <c r="C40" s="25">
        <v>0.47806801379990144</v>
      </c>
      <c r="D40" s="24">
        <v>0.40392324093816628</v>
      </c>
      <c r="E40" s="25">
        <v>0.56567593480345157</v>
      </c>
      <c r="F40" s="25">
        <v>0.4574531291259572</v>
      </c>
    </row>
    <row r="41" spans="1:6">
      <c r="A41" s="23" t="s">
        <v>26</v>
      </c>
      <c r="B41" s="24">
        <v>0.1387831472998258</v>
      </c>
      <c r="C41" s="24">
        <v>0.29817644159684575</v>
      </c>
      <c r="D41" s="24">
        <v>0.14004264392324095</v>
      </c>
      <c r="E41" s="24">
        <v>0.24928092042186001</v>
      </c>
      <c r="F41" s="24">
        <v>0.15374966992342223</v>
      </c>
    </row>
    <row r="42" spans="1:6">
      <c r="A42" s="23" t="s">
        <v>27</v>
      </c>
      <c r="B42" s="24">
        <v>1.129105103555068E-2</v>
      </c>
      <c r="C42" s="24">
        <v>2.1685559388861509E-2</v>
      </c>
      <c r="D42" s="24">
        <v>1.7142857142857144E-2</v>
      </c>
      <c r="E42" s="24">
        <v>1.3422818791946308E-2</v>
      </c>
      <c r="F42" s="24">
        <v>1.432532347504621E-2</v>
      </c>
    </row>
    <row r="43" spans="1:6">
      <c r="A43" s="23" t="s">
        <v>28</v>
      </c>
      <c r="B43" s="24">
        <v>1.3549261242660816E-3</v>
      </c>
      <c r="C43" s="24">
        <v>1.9714144898965009E-3</v>
      </c>
      <c r="D43" s="24">
        <v>5.1172707889125804E-3</v>
      </c>
      <c r="E43" s="24">
        <v>0</v>
      </c>
      <c r="F43" s="24">
        <v>2.8056509110113547E-3</v>
      </c>
    </row>
    <row r="44" spans="1:6">
      <c r="A44" s="29" t="s">
        <v>29</v>
      </c>
      <c r="B44" s="30">
        <v>1</v>
      </c>
      <c r="C44" s="30">
        <v>1</v>
      </c>
      <c r="D44" s="30">
        <v>1</v>
      </c>
      <c r="E44" s="30">
        <v>1</v>
      </c>
      <c r="F44" s="30">
        <v>1</v>
      </c>
    </row>
    <row r="47" spans="1:6">
      <c r="A47" s="31"/>
      <c r="B47" s="72" t="s">
        <v>32</v>
      </c>
      <c r="C47" s="72"/>
      <c r="D47" s="72"/>
      <c r="E47" s="72"/>
      <c r="F47" s="72"/>
    </row>
    <row r="48" spans="1:6">
      <c r="A48" s="22"/>
      <c r="B48" s="22" t="s">
        <v>5</v>
      </c>
      <c r="C48" s="22" t="s">
        <v>6</v>
      </c>
      <c r="D48" s="22" t="s">
        <v>7</v>
      </c>
      <c r="E48" s="22" t="s">
        <v>8</v>
      </c>
      <c r="F48" s="22" t="s">
        <v>22</v>
      </c>
    </row>
    <row r="49" spans="1:6">
      <c r="A49" s="23" t="s">
        <v>24</v>
      </c>
      <c r="B49" s="24">
        <v>6.7987538056094969E-3</v>
      </c>
      <c r="C49" s="24">
        <v>5.6459350512778666E-4</v>
      </c>
      <c r="D49" s="24">
        <v>4.3006169659605782E-3</v>
      </c>
      <c r="E49" s="24">
        <v>2.826793710461912E-4</v>
      </c>
      <c r="F49" s="24">
        <v>1.1946643647744053E-2</v>
      </c>
    </row>
    <row r="50" spans="1:6">
      <c r="A50" s="23" t="s">
        <v>25</v>
      </c>
      <c r="B50" s="24">
        <v>7.5094777420660536E-2</v>
      </c>
      <c r="C50" s="24">
        <v>1.0745107873189854E-2</v>
      </c>
      <c r="D50" s="24">
        <v>4.5021796018654955E-2</v>
      </c>
      <c r="E50" s="24">
        <v>6.292736750841567E-3</v>
      </c>
      <c r="F50" s="24">
        <v>0.13715441806334691</v>
      </c>
    </row>
    <row r="51" spans="1:6">
      <c r="A51" s="23" t="s">
        <v>26</v>
      </c>
      <c r="B51" s="25">
        <v>0.16535495214828996</v>
      </c>
      <c r="C51" s="25">
        <v>5.4040151281019716E-2</v>
      </c>
      <c r="D51" s="24">
        <v>0.13809470305328755</v>
      </c>
      <c r="E51" s="25">
        <v>2.0853334807420406E-2</v>
      </c>
      <c r="F51" s="25">
        <v>0.37834314129001767</v>
      </c>
    </row>
    <row r="52" spans="1:6">
      <c r="A52" s="23" t="s">
        <v>27</v>
      </c>
      <c r="B52" s="24">
        <v>9.8464392013774632E-2</v>
      </c>
      <c r="C52" s="24">
        <v>2.3497702716119121E-2</v>
      </c>
      <c r="D52" s="24">
        <v>0.12526137445610661</v>
      </c>
      <c r="E52" s="24">
        <v>9.0632926531643843E-3</v>
      </c>
      <c r="F52" s="24">
        <v>0.25628676183916471</v>
      </c>
    </row>
    <row r="53" spans="1:6">
      <c r="A53" s="23" t="s">
        <v>28</v>
      </c>
      <c r="B53" s="24">
        <v>4.1787125988116243E-2</v>
      </c>
      <c r="C53" s="24">
        <v>1.8613098436231851E-2</v>
      </c>
      <c r="D53" s="25">
        <v>0.15586881073537864</v>
      </c>
      <c r="E53" s="24">
        <v>0</v>
      </c>
      <c r="F53" s="24">
        <v>0.21626903515972673</v>
      </c>
    </row>
    <row r="54" spans="1:6">
      <c r="A54" s="32" t="s">
        <v>29</v>
      </c>
      <c r="B54" s="32">
        <v>0.38750000137645085</v>
      </c>
      <c r="C54" s="32">
        <v>0.10746065381168833</v>
      </c>
      <c r="D54" s="32">
        <v>0.46854730122938842</v>
      </c>
      <c r="E54" s="32">
        <v>3.6492043582472544E-2</v>
      </c>
      <c r="F54" s="32">
        <v>1.0000000000000002</v>
      </c>
    </row>
    <row r="57" spans="1:6">
      <c r="A57" s="31"/>
      <c r="B57" s="72" t="s">
        <v>33</v>
      </c>
      <c r="C57" s="72"/>
      <c r="D57" s="72"/>
      <c r="E57" s="72"/>
      <c r="F57" s="72"/>
    </row>
    <row r="58" spans="1:6">
      <c r="A58" s="22"/>
      <c r="B58" s="22" t="s">
        <v>5</v>
      </c>
      <c r="C58" s="22" t="s">
        <v>6</v>
      </c>
      <c r="D58" s="22" t="s">
        <v>7</v>
      </c>
      <c r="E58" s="22" t="s">
        <v>8</v>
      </c>
      <c r="F58" s="22" t="s">
        <v>22</v>
      </c>
    </row>
    <row r="59" spans="1:6">
      <c r="A59" s="23" t="s">
        <v>24</v>
      </c>
      <c r="B59" s="25">
        <v>0.5690932119577653</v>
      </c>
      <c r="C59" s="24">
        <v>4.7259592047378243E-2</v>
      </c>
      <c r="D59" s="24">
        <v>0.35998537269274672</v>
      </c>
      <c r="E59" s="24">
        <v>2.3661823302109711E-2</v>
      </c>
      <c r="F59" s="24">
        <v>1</v>
      </c>
    </row>
    <row r="60" spans="1:6">
      <c r="A60" s="23" t="s">
        <v>25</v>
      </c>
      <c r="B60" s="25">
        <v>0.54751993031662194</v>
      </c>
      <c r="C60" s="24">
        <v>7.8343140708942077E-2</v>
      </c>
      <c r="D60" s="24">
        <v>0.32825625783240125</v>
      </c>
      <c r="E60" s="24">
        <v>4.5880671142034729E-2</v>
      </c>
      <c r="F60" s="24">
        <v>1</v>
      </c>
    </row>
    <row r="61" spans="1:6">
      <c r="A61" s="23" t="s">
        <v>26</v>
      </c>
      <c r="B61" s="25">
        <v>0.43705021738860511</v>
      </c>
      <c r="C61" s="24">
        <v>0.14283370142977014</v>
      </c>
      <c r="D61" s="24">
        <v>0.36499856342692766</v>
      </c>
      <c r="E61" s="24">
        <v>5.5117517754697053E-2</v>
      </c>
      <c r="F61" s="24">
        <v>1</v>
      </c>
    </row>
    <row r="62" spans="1:6">
      <c r="A62" s="23" t="s">
        <v>27</v>
      </c>
      <c r="B62" s="25">
        <v>0.38419616880393892</v>
      </c>
      <c r="C62" s="24">
        <v>9.1685198827652803E-2</v>
      </c>
      <c r="D62" s="24">
        <v>0.48875475876009394</v>
      </c>
      <c r="E62" s="24">
        <v>3.5363873608314354E-2</v>
      </c>
      <c r="F62" s="24">
        <v>1</v>
      </c>
    </row>
    <row r="63" spans="1:6">
      <c r="A63" s="23" t="s">
        <v>28</v>
      </c>
      <c r="B63" s="24">
        <v>0.19321825686813707</v>
      </c>
      <c r="C63" s="24">
        <v>8.6064555762617803E-2</v>
      </c>
      <c r="D63" s="25">
        <v>0.72071718736924517</v>
      </c>
      <c r="E63" s="24">
        <v>0</v>
      </c>
      <c r="F63" s="24">
        <v>1</v>
      </c>
    </row>
    <row r="64" spans="1:6">
      <c r="A64" s="32" t="s">
        <v>29</v>
      </c>
      <c r="B64" s="32">
        <v>0.38750000137645085</v>
      </c>
      <c r="C64" s="32">
        <v>0.10746065381168833</v>
      </c>
      <c r="D64" s="32">
        <v>0.46854730122938842</v>
      </c>
      <c r="E64" s="32">
        <v>3.6492043582472544E-2</v>
      </c>
      <c r="F64" s="32">
        <v>1</v>
      </c>
    </row>
    <row r="69" spans="1:6">
      <c r="A69" s="31"/>
      <c r="B69" s="31" t="s">
        <v>34</v>
      </c>
      <c r="C69" s="31"/>
      <c r="D69" s="31"/>
      <c r="E69" s="31"/>
      <c r="F69" s="31"/>
    </row>
    <row r="70" spans="1:6">
      <c r="A70" s="22"/>
      <c r="B70" s="22" t="s">
        <v>5</v>
      </c>
      <c r="C70" s="22" t="s">
        <v>6</v>
      </c>
      <c r="D70" s="22" t="s">
        <v>7</v>
      </c>
      <c r="E70" s="22" t="s">
        <v>8</v>
      </c>
      <c r="F70" s="22" t="s">
        <v>22</v>
      </c>
    </row>
    <row r="71" spans="1:6">
      <c r="A71" s="23" t="s">
        <v>24</v>
      </c>
      <c r="B71" s="24">
        <v>1.7545171048927565E-2</v>
      </c>
      <c r="C71" s="24">
        <v>5.2539556116712998E-3</v>
      </c>
      <c r="D71" s="24">
        <v>9.1786185827481895E-3</v>
      </c>
      <c r="E71" s="24">
        <v>7.7463288787138415E-3</v>
      </c>
      <c r="F71" s="24">
        <v>1.1946643647744053E-2</v>
      </c>
    </row>
    <row r="72" spans="1:6">
      <c r="A72" s="23" t="s">
        <v>25</v>
      </c>
      <c r="B72" s="25">
        <v>0.42672245564110312</v>
      </c>
      <c r="C72" s="25">
        <v>0.50288314247295096</v>
      </c>
      <c r="D72" s="24">
        <v>0.29472948129452575</v>
      </c>
      <c r="E72" s="25">
        <v>0.5714488080200707</v>
      </c>
      <c r="F72" s="24">
        <v>0.37834314129001767</v>
      </c>
    </row>
    <row r="73" spans="1:6">
      <c r="A73" s="23" t="s">
        <v>26</v>
      </c>
      <c r="B73" s="24">
        <v>0.1937929733004233</v>
      </c>
      <c r="C73" s="24">
        <v>9.9991089687759979E-2</v>
      </c>
      <c r="D73" s="24">
        <v>9.6088048955837377E-2</v>
      </c>
      <c r="E73" s="24">
        <v>0.17244133605781467</v>
      </c>
      <c r="F73" s="24">
        <v>0.13715441806334691</v>
      </c>
    </row>
    <row r="74" spans="1:6">
      <c r="A74" s="23" t="s">
        <v>27</v>
      </c>
      <c r="B74" s="24">
        <v>0.25410165590713851</v>
      </c>
      <c r="C74" s="24">
        <v>0.21866331427031865</v>
      </c>
      <c r="D74" s="24">
        <v>0.26733986969392859</v>
      </c>
      <c r="E74" s="24">
        <v>0.24836352704340092</v>
      </c>
      <c r="F74" s="24">
        <v>0.25628676183916471</v>
      </c>
    </row>
    <row r="75" spans="1:6">
      <c r="A75" s="23" t="s">
        <v>28</v>
      </c>
      <c r="B75" s="24">
        <v>0.10783774410240746</v>
      </c>
      <c r="C75" s="24">
        <v>0.17320849795729917</v>
      </c>
      <c r="D75" s="25">
        <v>0.33266398147295995</v>
      </c>
      <c r="E75" s="24">
        <v>0</v>
      </c>
      <c r="F75" s="24">
        <v>0.21626903515972673</v>
      </c>
    </row>
    <row r="76" spans="1:6">
      <c r="A76" s="32" t="s">
        <v>29</v>
      </c>
      <c r="B76" s="32">
        <v>1</v>
      </c>
      <c r="C76" s="32">
        <v>1</v>
      </c>
      <c r="D76" s="32">
        <v>1</v>
      </c>
      <c r="E76" s="32">
        <v>1</v>
      </c>
      <c r="F76" s="32">
        <v>1</v>
      </c>
    </row>
  </sheetData>
  <mergeCells count="6">
    <mergeCell ref="B57:F57"/>
    <mergeCell ref="C1:H1"/>
    <mergeCell ref="B16:F16"/>
    <mergeCell ref="B27:F27"/>
    <mergeCell ref="B37:F37"/>
    <mergeCell ref="B47:F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workbookViewId="0">
      <selection activeCell="A7" sqref="A7:B13"/>
    </sheetView>
  </sheetViews>
  <sheetFormatPr baseColWidth="10" defaultRowHeight="15"/>
  <cols>
    <col min="1" max="1" width="34.7109375" style="21" customWidth="1"/>
    <col min="2" max="2" width="13" style="21" bestFit="1" customWidth="1"/>
    <col min="3" max="7" width="11.42578125" style="21"/>
    <col min="8" max="8" width="16.85546875" style="21" bestFit="1" customWidth="1"/>
    <col min="9" max="10" width="11.42578125" style="21"/>
    <col min="11" max="11" width="12" style="21" bestFit="1" customWidth="1"/>
    <col min="12" max="14" width="11.42578125" style="21"/>
    <col min="15" max="15" width="25" style="21" bestFit="1" customWidth="1"/>
    <col min="16" max="16384" width="11.42578125" style="21"/>
  </cols>
  <sheetData>
    <row r="1" spans="1:11" customFormat="1" ht="42.75" customHeight="1" thickBot="1">
      <c r="A1" s="1"/>
      <c r="B1" s="1"/>
      <c r="C1" s="73" t="s">
        <v>0</v>
      </c>
      <c r="D1" s="73"/>
      <c r="E1" s="73"/>
      <c r="F1" s="73"/>
      <c r="G1" s="73"/>
      <c r="H1" s="73"/>
    </row>
    <row r="2" spans="1:11" customFormat="1">
      <c r="A2" s="2" t="s">
        <v>35</v>
      </c>
      <c r="B2" s="2"/>
      <c r="C2" s="3"/>
      <c r="D2" s="2"/>
      <c r="E2" s="2"/>
      <c r="F2" s="4"/>
      <c r="G2" s="4"/>
      <c r="H2" s="4"/>
    </row>
    <row r="3" spans="1:11" customFormat="1">
      <c r="A3" s="2" t="s">
        <v>36</v>
      </c>
      <c r="B3" s="2"/>
      <c r="C3" s="3"/>
      <c r="D3" s="2"/>
      <c r="E3" s="2"/>
      <c r="F3" s="5"/>
      <c r="G3" s="4"/>
      <c r="H3" s="4"/>
    </row>
    <row r="4" spans="1:11" customFormat="1">
      <c r="A4" s="2" t="s">
        <v>3</v>
      </c>
      <c r="B4" s="2"/>
      <c r="C4" s="3"/>
      <c r="D4" s="2"/>
      <c r="E4" s="2"/>
      <c r="F4" s="4"/>
      <c r="G4" s="4"/>
      <c r="H4" s="4"/>
    </row>
    <row r="5" spans="1:11" customFormat="1"/>
    <row r="6" spans="1:11" customFormat="1" ht="15.75" thickBot="1"/>
    <row r="7" spans="1:11" customFormat="1" ht="60">
      <c r="A7" s="75" t="s">
        <v>133</v>
      </c>
      <c r="B7" s="76"/>
      <c r="F7" s="33" t="s">
        <v>37</v>
      </c>
      <c r="G7" s="34" t="s">
        <v>38</v>
      </c>
      <c r="H7" s="34" t="s">
        <v>39</v>
      </c>
      <c r="I7" s="35" t="s">
        <v>40</v>
      </c>
      <c r="J7" s="34" t="s">
        <v>41</v>
      </c>
      <c r="K7" s="36" t="s">
        <v>42</v>
      </c>
    </row>
    <row r="8" spans="1:11" customFormat="1">
      <c r="A8" s="11" t="s">
        <v>11</v>
      </c>
      <c r="B8" s="37">
        <v>2845</v>
      </c>
      <c r="F8" s="38" t="s">
        <v>5</v>
      </c>
      <c r="G8" s="39">
        <v>1339</v>
      </c>
      <c r="H8" s="40">
        <v>13900106.15</v>
      </c>
      <c r="I8" s="41">
        <f>H8/$H$12</f>
        <v>0.38750000137645085</v>
      </c>
      <c r="J8" s="42">
        <f>G8/$G$12</f>
        <v>0.47065026362038664</v>
      </c>
      <c r="K8" s="43">
        <f>H8/G8</f>
        <v>10380.960530246453</v>
      </c>
    </row>
    <row r="9" spans="1:11" customFormat="1">
      <c r="A9" s="11" t="s">
        <v>13</v>
      </c>
      <c r="B9" s="37">
        <v>30296</v>
      </c>
      <c r="F9" s="38" t="s">
        <v>6</v>
      </c>
      <c r="G9" s="39">
        <v>328</v>
      </c>
      <c r="H9" s="44">
        <v>3854747.07</v>
      </c>
      <c r="I9" s="41">
        <f t="shared" ref="I9:I11" si="0">H9/$H$12</f>
        <v>0.10746065381168833</v>
      </c>
      <c r="J9" s="42">
        <f t="shared" ref="J9:J11" si="1">G9/$G$12</f>
        <v>0.11528998242530755</v>
      </c>
      <c r="K9" s="43">
        <f t="shared" ref="K9:K11" si="2">H9/G9</f>
        <v>11752.277652439025</v>
      </c>
    </row>
    <row r="10" spans="1:11" customFormat="1">
      <c r="A10" s="11" t="s">
        <v>15</v>
      </c>
      <c r="B10" s="45">
        <v>35871241.549999997</v>
      </c>
      <c r="F10" s="38" t="s">
        <v>7</v>
      </c>
      <c r="G10" s="39">
        <v>824</v>
      </c>
      <c r="H10" s="44">
        <v>16807373.420000002</v>
      </c>
      <c r="I10" s="41">
        <f t="shared" si="0"/>
        <v>0.46854730122938842</v>
      </c>
      <c r="J10" s="42">
        <f t="shared" si="1"/>
        <v>0.28963093145869945</v>
      </c>
      <c r="K10" s="43">
        <f t="shared" si="2"/>
        <v>20397.297839805826</v>
      </c>
    </row>
    <row r="11" spans="1:11" customFormat="1">
      <c r="A11" s="11" t="s">
        <v>17</v>
      </c>
      <c r="B11" s="45">
        <f>B10/B9</f>
        <v>1184.0256651043042</v>
      </c>
      <c r="F11" s="38" t="s">
        <v>8</v>
      </c>
      <c r="G11" s="39">
        <v>354</v>
      </c>
      <c r="H11" s="44">
        <v>1309014.9099999999</v>
      </c>
      <c r="I11" s="41">
        <f t="shared" si="0"/>
        <v>3.6492043582472544E-2</v>
      </c>
      <c r="J11" s="42">
        <f t="shared" si="1"/>
        <v>0.12442882249560633</v>
      </c>
      <c r="K11" s="43">
        <f t="shared" si="2"/>
        <v>3697.7822316384177</v>
      </c>
    </row>
    <row r="12" spans="1:11" customFormat="1" ht="15.75" thickBot="1">
      <c r="A12" s="11" t="s">
        <v>19</v>
      </c>
      <c r="B12" s="45">
        <f>B10/B8</f>
        <v>12608.520755711774</v>
      </c>
      <c r="F12" s="46" t="s">
        <v>22</v>
      </c>
      <c r="G12" s="47">
        <f>SUM(G8:G11)</f>
        <v>2845</v>
      </c>
      <c r="H12" s="47">
        <f>SUM(H8:H11)</f>
        <v>35871241.549999997</v>
      </c>
      <c r="I12" s="48">
        <f>SUM(I8:I11)</f>
        <v>1.0000000000000002</v>
      </c>
      <c r="J12" s="48">
        <f>SUM(J8:J11)</f>
        <v>1</v>
      </c>
      <c r="K12" s="43">
        <f>H12/G12</f>
        <v>12608.520755711774</v>
      </c>
    </row>
    <row r="13" spans="1:11" customFormat="1" ht="15.75" thickBot="1">
      <c r="A13" s="16" t="s">
        <v>21</v>
      </c>
      <c r="B13" s="49">
        <f>B9/B8</f>
        <v>10.648857644991212</v>
      </c>
    </row>
    <row r="17" spans="1:3">
      <c r="A17" s="50" t="s">
        <v>37</v>
      </c>
      <c r="B17" s="50" t="s">
        <v>8</v>
      </c>
      <c r="C17" s="51"/>
    </row>
    <row r="18" spans="1:3" ht="25.5">
      <c r="A18" s="52" t="s">
        <v>43</v>
      </c>
      <c r="B18" s="53" t="s">
        <v>38</v>
      </c>
      <c r="C18" s="54" t="s">
        <v>44</v>
      </c>
    </row>
    <row r="19" spans="1:3">
      <c r="A19" s="23" t="s">
        <v>45</v>
      </c>
      <c r="B19" s="23">
        <v>45</v>
      </c>
      <c r="C19" s="24">
        <v>3.7914174174994513E-3</v>
      </c>
    </row>
    <row r="20" spans="1:3">
      <c r="A20" s="23" t="s">
        <v>46</v>
      </c>
      <c r="B20" s="23">
        <v>1</v>
      </c>
      <c r="C20" s="24">
        <v>9.682866970630406E-3</v>
      </c>
    </row>
    <row r="21" spans="1:3">
      <c r="A21" s="23" t="s">
        <v>47</v>
      </c>
      <c r="B21" s="23">
        <v>1</v>
      </c>
      <c r="C21" s="24">
        <v>6.0682973489106905E-3</v>
      </c>
    </row>
    <row r="22" spans="1:3">
      <c r="A22" s="23" t="s">
        <v>48</v>
      </c>
      <c r="B22" s="23">
        <v>3</v>
      </c>
      <c r="C22" s="24">
        <v>2.1833490176478157E-3</v>
      </c>
    </row>
    <row r="23" spans="1:3">
      <c r="A23" s="23" t="s">
        <v>49</v>
      </c>
      <c r="B23" s="23">
        <v>6</v>
      </c>
      <c r="C23" s="24">
        <v>2.8090563818246208E-3</v>
      </c>
    </row>
    <row r="24" spans="1:3">
      <c r="A24" s="23" t="s">
        <v>50</v>
      </c>
      <c r="B24" s="23">
        <v>1</v>
      </c>
      <c r="C24" s="24">
        <v>1.0902708774516896E-3</v>
      </c>
    </row>
    <row r="25" spans="1:3">
      <c r="A25" s="23" t="s">
        <v>51</v>
      </c>
      <c r="B25" s="23">
        <v>3</v>
      </c>
      <c r="C25" s="24">
        <v>2.389553477833276E-3</v>
      </c>
    </row>
    <row r="26" spans="1:3">
      <c r="A26" s="23" t="s">
        <v>52</v>
      </c>
      <c r="B26" s="23">
        <v>4</v>
      </c>
      <c r="C26" s="24">
        <v>1.985109154940861E-3</v>
      </c>
    </row>
    <row r="27" spans="1:3">
      <c r="A27" s="23" t="s">
        <v>53</v>
      </c>
      <c r="B27" s="23">
        <v>1</v>
      </c>
      <c r="C27" s="24">
        <v>2.1426200119911937E-3</v>
      </c>
    </row>
    <row r="28" spans="1:3">
      <c r="A28" s="23" t="s">
        <v>54</v>
      </c>
      <c r="B28" s="23">
        <v>2</v>
      </c>
      <c r="C28" s="24">
        <v>3.8326942157372866E-4</v>
      </c>
    </row>
    <row r="29" spans="1:3">
      <c r="A29" s="23" t="s">
        <v>55</v>
      </c>
      <c r="B29" s="23">
        <v>5</v>
      </c>
      <c r="C29" s="24">
        <v>8.1148069434468749E-4</v>
      </c>
    </row>
    <row r="30" spans="1:3">
      <c r="A30" s="23" t="s">
        <v>56</v>
      </c>
      <c r="B30" s="23">
        <v>2</v>
      </c>
      <c r="C30" s="24">
        <v>5.0695206561647434E-5</v>
      </c>
    </row>
    <row r="31" spans="1:3">
      <c r="A31" s="23" t="s">
        <v>57</v>
      </c>
      <c r="B31" s="23">
        <v>1</v>
      </c>
      <c r="C31" s="24">
        <v>3.8028095517647344E-4</v>
      </c>
    </row>
    <row r="32" spans="1:3">
      <c r="A32" s="23" t="s">
        <v>58</v>
      </c>
      <c r="B32" s="23">
        <v>2</v>
      </c>
      <c r="C32" s="24">
        <v>8.1318066338297685E-5</v>
      </c>
    </row>
    <row r="33" spans="1:3">
      <c r="A33" s="23" t="s">
        <v>59</v>
      </c>
      <c r="B33" s="23">
        <v>62</v>
      </c>
      <c r="C33" s="24">
        <v>3.5837148212674566E-4</v>
      </c>
    </row>
    <row r="34" spans="1:3">
      <c r="A34" s="23" t="s">
        <v>60</v>
      </c>
      <c r="B34" s="23">
        <v>1</v>
      </c>
      <c r="C34" s="24">
        <v>1.0593444318628554E-4</v>
      </c>
    </row>
    <row r="35" spans="1:3">
      <c r="A35" s="23" t="s">
        <v>61</v>
      </c>
      <c r="B35" s="23">
        <v>4</v>
      </c>
      <c r="C35" s="24">
        <v>3.5543793437503702E-5</v>
      </c>
    </row>
    <row r="36" spans="1:3">
      <c r="A36" s="23" t="s">
        <v>62</v>
      </c>
      <c r="B36" s="23">
        <v>30</v>
      </c>
      <c r="C36" s="24">
        <v>8.7674132929474815E-5</v>
      </c>
    </row>
    <row r="37" spans="1:3">
      <c r="A37" s="23" t="s">
        <v>63</v>
      </c>
      <c r="B37" s="23">
        <v>56</v>
      </c>
      <c r="C37" s="24">
        <v>1.6830055886370623E-4</v>
      </c>
    </row>
    <row r="38" spans="1:3">
      <c r="A38" s="23" t="s">
        <v>64</v>
      </c>
      <c r="B38" s="23">
        <v>2</v>
      </c>
      <c r="C38" s="24">
        <v>2.6159953195152232E-5</v>
      </c>
    </row>
    <row r="39" spans="1:3">
      <c r="A39" s="23" t="s">
        <v>65</v>
      </c>
      <c r="B39" s="23">
        <v>1</v>
      </c>
      <c r="C39" s="24">
        <v>2.4415101405933915E-5</v>
      </c>
    </row>
    <row r="40" spans="1:3">
      <c r="A40" s="23" t="s">
        <v>66</v>
      </c>
      <c r="B40" s="23">
        <v>2</v>
      </c>
      <c r="C40" s="24">
        <v>3.5125631161768364E-5</v>
      </c>
    </row>
    <row r="41" spans="1:3">
      <c r="A41" s="23" t="s">
        <v>67</v>
      </c>
      <c r="B41" s="23">
        <v>11</v>
      </c>
      <c r="C41" s="24">
        <v>2.8334954578676968E-5</v>
      </c>
    </row>
    <row r="42" spans="1:3">
      <c r="A42" s="23" t="s">
        <v>68</v>
      </c>
      <c r="B42" s="23">
        <v>14</v>
      </c>
      <c r="C42" s="24">
        <v>6.4799764367230272E-4</v>
      </c>
    </row>
    <row r="43" spans="1:3">
      <c r="A43" s="23" t="s">
        <v>69</v>
      </c>
      <c r="B43" s="23">
        <v>1</v>
      </c>
      <c r="C43" s="24">
        <v>2.5078306775250161E-5</v>
      </c>
    </row>
    <row r="44" spans="1:3">
      <c r="A44" s="23" t="s">
        <v>70</v>
      </c>
      <c r="B44" s="23">
        <v>2</v>
      </c>
      <c r="C44" s="24">
        <v>3.5044507680275706E-5</v>
      </c>
    </row>
    <row r="45" spans="1:3">
      <c r="A45" s="23" t="s">
        <v>71</v>
      </c>
      <c r="B45" s="23">
        <v>1</v>
      </c>
      <c r="C45" s="24">
        <v>4.3488876676475115E-5</v>
      </c>
    </row>
    <row r="46" spans="1:3">
      <c r="A46" s="23" t="s">
        <v>72</v>
      </c>
      <c r="B46" s="23">
        <v>5</v>
      </c>
      <c r="C46" s="24">
        <v>1.8538527557599969E-5</v>
      </c>
    </row>
    <row r="47" spans="1:3">
      <c r="A47" s="23" t="s">
        <v>73</v>
      </c>
      <c r="B47" s="23">
        <v>1</v>
      </c>
      <c r="C47" s="24">
        <v>5.4900525181292477E-5</v>
      </c>
    </row>
    <row r="48" spans="1:3">
      <c r="A48" s="23" t="s">
        <v>74</v>
      </c>
      <c r="B48" s="23">
        <v>2</v>
      </c>
      <c r="C48" s="24">
        <v>1.8290417940663671E-5</v>
      </c>
    </row>
    <row r="49" spans="1:3">
      <c r="A49" s="23" t="s">
        <v>75</v>
      </c>
      <c r="B49" s="23">
        <v>2</v>
      </c>
      <c r="C49" s="24">
        <v>1.9549699695298116E-4</v>
      </c>
    </row>
    <row r="50" spans="1:3">
      <c r="A50" s="23" t="s">
        <v>76</v>
      </c>
      <c r="B50" s="23">
        <v>16</v>
      </c>
      <c r="C50" s="24">
        <v>1.9901736576497171E-5</v>
      </c>
    </row>
    <row r="51" spans="1:3">
      <c r="A51" s="23" t="s">
        <v>77</v>
      </c>
      <c r="B51" s="23">
        <v>3</v>
      </c>
      <c r="C51" s="24">
        <v>1.40658638563348E-4</v>
      </c>
    </row>
    <row r="52" spans="1:3">
      <c r="A52" s="23" t="s">
        <v>78</v>
      </c>
      <c r="B52" s="23">
        <v>39</v>
      </c>
      <c r="C52" s="24">
        <v>1.2710460533251324E-5</v>
      </c>
    </row>
    <row r="53" spans="1:3">
      <c r="A53" s="23" t="s">
        <v>79</v>
      </c>
      <c r="B53" s="23">
        <v>2</v>
      </c>
      <c r="C53" s="24">
        <v>2.77380976237774E-5</v>
      </c>
    </row>
    <row r="54" spans="1:3">
      <c r="A54" s="23" t="s">
        <v>80</v>
      </c>
      <c r="B54" s="23">
        <v>2</v>
      </c>
      <c r="C54" s="24">
        <v>1.2741404541655739E-5</v>
      </c>
    </row>
    <row r="55" spans="1:3">
      <c r="A55" s="23" t="s">
        <v>81</v>
      </c>
      <c r="B55" s="23">
        <v>2</v>
      </c>
      <c r="C55" s="24">
        <v>1.4478450635060332E-5</v>
      </c>
    </row>
    <row r="56" spans="1:3">
      <c r="A56" s="23" t="s">
        <v>82</v>
      </c>
      <c r="B56" s="23">
        <v>1</v>
      </c>
      <c r="C56" s="24">
        <v>4.1816227573533769E-5</v>
      </c>
    </row>
    <row r="57" spans="1:3">
      <c r="A57" s="23" t="s">
        <v>83</v>
      </c>
      <c r="B57" s="23">
        <v>4</v>
      </c>
      <c r="C57" s="24">
        <v>1.2544868272060131E-4</v>
      </c>
    </row>
    <row r="58" spans="1:3">
      <c r="A58" s="23" t="s">
        <v>84</v>
      </c>
      <c r="B58" s="23">
        <v>10</v>
      </c>
      <c r="C58" s="24">
        <v>1.1569156295344342E-4</v>
      </c>
    </row>
    <row r="59" spans="1:3">
      <c r="A59" s="23" t="s">
        <v>85</v>
      </c>
      <c r="B59" s="23">
        <v>1</v>
      </c>
      <c r="C59" s="24">
        <v>2.2257746470445209E-4</v>
      </c>
    </row>
    <row r="60" spans="1:3" s="28" customFormat="1">
      <c r="A60" s="55" t="s">
        <v>86</v>
      </c>
      <c r="B60" s="56">
        <f>SUM(B19:B59)</f>
        <v>354</v>
      </c>
      <c r="C60" s="57">
        <f>SUM(C19:C59)</f>
        <v>3.6492043582472551E-2</v>
      </c>
    </row>
    <row r="61" spans="1:3">
      <c r="C61" s="28"/>
    </row>
    <row r="65" spans="1:3" ht="15.75" thickBot="1"/>
    <row r="66" spans="1:3">
      <c r="A66" s="58" t="s">
        <v>37</v>
      </c>
      <c r="B66" s="59" t="s">
        <v>7</v>
      </c>
      <c r="C66" s="60"/>
    </row>
    <row r="67" spans="1:3" ht="25.5">
      <c r="A67" s="61" t="s">
        <v>87</v>
      </c>
      <c r="B67" s="52" t="s">
        <v>38</v>
      </c>
      <c r="C67" s="62" t="s">
        <v>44</v>
      </c>
    </row>
    <row r="68" spans="1:3">
      <c r="A68" s="23" t="s">
        <v>88</v>
      </c>
      <c r="B68" s="23">
        <v>5</v>
      </c>
      <c r="C68" s="24">
        <v>1.0294031765956538E-3</v>
      </c>
    </row>
    <row r="69" spans="1:3">
      <c r="A69" s="23" t="s">
        <v>89</v>
      </c>
      <c r="B69" s="23">
        <v>2</v>
      </c>
      <c r="C69" s="24">
        <v>5.962994051985915E-6</v>
      </c>
    </row>
    <row r="70" spans="1:3">
      <c r="A70" s="23" t="s">
        <v>90</v>
      </c>
      <c r="B70" s="23">
        <v>11</v>
      </c>
      <c r="C70" s="24">
        <v>9.6908243199627991E-4</v>
      </c>
    </row>
    <row r="71" spans="1:3">
      <c r="A71" s="23" t="s">
        <v>91</v>
      </c>
      <c r="B71" s="23">
        <v>5</v>
      </c>
      <c r="C71" s="24">
        <v>2.9744300835330301E-4</v>
      </c>
    </row>
    <row r="72" spans="1:3">
      <c r="A72" s="23" t="s">
        <v>92</v>
      </c>
      <c r="B72" s="23">
        <v>22</v>
      </c>
      <c r="C72" s="24">
        <v>2.9709839245862405E-2</v>
      </c>
    </row>
    <row r="73" spans="1:3">
      <c r="A73" s="23" t="s">
        <v>93</v>
      </c>
      <c r="B73" s="23">
        <v>1</v>
      </c>
      <c r="C73" s="24">
        <v>2.3974637142159359E-4</v>
      </c>
    </row>
    <row r="74" spans="1:3">
      <c r="A74" s="23" t="s">
        <v>94</v>
      </c>
      <c r="B74" s="23">
        <v>2</v>
      </c>
      <c r="C74" s="24">
        <v>1.3756144997440157E-3</v>
      </c>
    </row>
    <row r="75" spans="1:3">
      <c r="A75" s="23" t="s">
        <v>95</v>
      </c>
      <c r="B75" s="23">
        <v>157</v>
      </c>
      <c r="C75" s="24">
        <v>4.4223192213429262E-2</v>
      </c>
    </row>
    <row r="76" spans="1:3">
      <c r="A76" s="23" t="s">
        <v>96</v>
      </c>
      <c r="B76" s="23">
        <v>25</v>
      </c>
      <c r="C76" s="24">
        <v>1.4798306862618198E-2</v>
      </c>
    </row>
    <row r="77" spans="1:3">
      <c r="A77" s="23" t="s">
        <v>97</v>
      </c>
      <c r="B77" s="23">
        <v>3</v>
      </c>
      <c r="C77" s="24">
        <v>5.4223659844302216E-5</v>
      </c>
    </row>
    <row r="78" spans="1:3">
      <c r="A78" s="23" t="s">
        <v>98</v>
      </c>
      <c r="B78" s="23">
        <v>1</v>
      </c>
      <c r="C78" s="24">
        <v>3.9411794488055578E-5</v>
      </c>
    </row>
    <row r="79" spans="1:3">
      <c r="A79" s="23" t="s">
        <v>99</v>
      </c>
      <c r="B79" s="23">
        <v>2</v>
      </c>
      <c r="C79" s="24">
        <v>7.3892619420640041E-5</v>
      </c>
    </row>
    <row r="80" spans="1:3">
      <c r="A80" s="23" t="s">
        <v>100</v>
      </c>
      <c r="B80" s="23">
        <v>7</v>
      </c>
      <c r="C80" s="24">
        <v>3.8510571151390775E-4</v>
      </c>
    </row>
    <row r="81" spans="1:3">
      <c r="A81" s="23" t="s">
        <v>101</v>
      </c>
      <c r="B81" s="23">
        <v>5</v>
      </c>
      <c r="C81" s="24">
        <v>5.7656493353238848E-5</v>
      </c>
    </row>
    <row r="82" spans="1:3">
      <c r="A82" s="23" t="s">
        <v>102</v>
      </c>
      <c r="B82" s="23">
        <v>3</v>
      </c>
      <c r="C82" s="24">
        <v>1.144284341058722E-4</v>
      </c>
    </row>
    <row r="83" spans="1:3">
      <c r="A83" s="23" t="s">
        <v>103</v>
      </c>
      <c r="B83" s="23">
        <v>6</v>
      </c>
      <c r="C83" s="24">
        <v>1.8994742600427221E-4</v>
      </c>
    </row>
    <row r="84" spans="1:3">
      <c r="A84" s="23" t="s">
        <v>104</v>
      </c>
      <c r="B84" s="23">
        <v>8</v>
      </c>
      <c r="C84" s="24">
        <v>1.9163164426350891E-3</v>
      </c>
    </row>
    <row r="85" spans="1:3">
      <c r="A85" s="23" t="s">
        <v>105</v>
      </c>
      <c r="B85" s="23">
        <v>11</v>
      </c>
      <c r="C85" s="24">
        <v>4.1872651603272985E-4</v>
      </c>
    </row>
    <row r="86" spans="1:3">
      <c r="A86" s="23" t="s">
        <v>106</v>
      </c>
      <c r="B86" s="23">
        <v>11</v>
      </c>
      <c r="C86" s="24">
        <v>7.0294918465123497E-4</v>
      </c>
    </row>
    <row r="87" spans="1:3">
      <c r="A87" s="23" t="s">
        <v>107</v>
      </c>
      <c r="B87" s="23">
        <v>2</v>
      </c>
      <c r="C87" s="24">
        <v>8.6710129496479622E-5</v>
      </c>
    </row>
    <row r="88" spans="1:3">
      <c r="A88" s="23" t="s">
        <v>108</v>
      </c>
      <c r="B88" s="23">
        <v>4</v>
      </c>
      <c r="C88" s="24">
        <v>1.7000415197505203E-4</v>
      </c>
    </row>
    <row r="89" spans="1:3">
      <c r="A89" s="23" t="s">
        <v>109</v>
      </c>
      <c r="B89" s="23">
        <v>1</v>
      </c>
      <c r="C89" s="24">
        <v>1.196222883453556E-4</v>
      </c>
    </row>
    <row r="90" spans="1:3">
      <c r="A90" s="23" t="s">
        <v>110</v>
      </c>
      <c r="B90" s="23">
        <v>3</v>
      </c>
      <c r="C90" s="24">
        <v>2.3154648796927413E-4</v>
      </c>
    </row>
    <row r="91" spans="1:3">
      <c r="A91" s="23" t="s">
        <v>111</v>
      </c>
      <c r="B91" s="23">
        <v>11</v>
      </c>
      <c r="C91" s="24">
        <v>5.5822628754258999E-4</v>
      </c>
    </row>
    <row r="92" spans="1:3">
      <c r="A92" s="23" t="s">
        <v>112</v>
      </c>
      <c r="B92" s="23">
        <v>2</v>
      </c>
      <c r="C92" s="24">
        <v>1.2521311797193706E-4</v>
      </c>
    </row>
    <row r="93" spans="1:3">
      <c r="A93" s="23" t="s">
        <v>113</v>
      </c>
      <c r="B93" s="23">
        <v>5</v>
      </c>
      <c r="C93" s="24">
        <v>1.6346141774398663E-3</v>
      </c>
    </row>
    <row r="94" spans="1:3">
      <c r="A94" s="23" t="s">
        <v>114</v>
      </c>
      <c r="B94" s="23">
        <v>362</v>
      </c>
      <c r="C94" s="24">
        <v>0.32877912445715168</v>
      </c>
    </row>
    <row r="95" spans="1:3">
      <c r="A95" s="23" t="s">
        <v>115</v>
      </c>
      <c r="B95" s="23">
        <v>12</v>
      </c>
      <c r="C95" s="24">
        <v>8.3624064024067778E-4</v>
      </c>
    </row>
    <row r="96" spans="1:3">
      <c r="A96" s="23" t="s">
        <v>116</v>
      </c>
      <c r="B96" s="23">
        <v>13</v>
      </c>
      <c r="C96" s="24">
        <v>2.1913961324820667E-4</v>
      </c>
    </row>
    <row r="97" spans="1:3">
      <c r="A97" s="23" t="s">
        <v>117</v>
      </c>
      <c r="B97" s="23">
        <v>9</v>
      </c>
      <c r="C97" s="24">
        <v>1.6459904215386715E-3</v>
      </c>
    </row>
    <row r="98" spans="1:3">
      <c r="A98" s="23" t="s">
        <v>118</v>
      </c>
      <c r="B98" s="23">
        <v>10</v>
      </c>
      <c r="C98" s="24">
        <v>3.2457792083307475E-3</v>
      </c>
    </row>
    <row r="99" spans="1:3">
      <c r="A99" s="23" t="s">
        <v>119</v>
      </c>
      <c r="B99" s="23">
        <v>8</v>
      </c>
      <c r="C99" s="24">
        <v>7.9252846490895999E-4</v>
      </c>
    </row>
    <row r="100" spans="1:3">
      <c r="A100" s="23" t="s">
        <v>120</v>
      </c>
      <c r="B100" s="23">
        <v>4</v>
      </c>
      <c r="C100" s="24">
        <v>6.6627189267163802E-5</v>
      </c>
    </row>
    <row r="101" spans="1:3">
      <c r="A101" s="23" t="s">
        <v>121</v>
      </c>
      <c r="B101" s="23">
        <v>18</v>
      </c>
      <c r="C101" s="24">
        <v>1.5418044542146606E-3</v>
      </c>
    </row>
    <row r="102" spans="1:3">
      <c r="A102" s="23" t="s">
        <v>122</v>
      </c>
      <c r="B102" s="23">
        <v>7</v>
      </c>
      <c r="C102" s="24">
        <v>1.0209348329623121E-4</v>
      </c>
    </row>
    <row r="103" spans="1:3">
      <c r="A103" s="23" t="s">
        <v>123</v>
      </c>
      <c r="B103" s="23">
        <v>4</v>
      </c>
      <c r="C103" s="24">
        <v>2.2872082608470519E-4</v>
      </c>
    </row>
    <row r="104" spans="1:3">
      <c r="A104" s="23" t="s">
        <v>124</v>
      </c>
      <c r="B104" s="23">
        <v>30</v>
      </c>
      <c r="C104" s="24">
        <v>1.9365532665818759E-3</v>
      </c>
    </row>
    <row r="105" spans="1:3">
      <c r="A105" s="23" t="s">
        <v>125</v>
      </c>
      <c r="B105" s="23">
        <v>10</v>
      </c>
      <c r="C105" s="24">
        <v>2.5280161790218275E-2</v>
      </c>
    </row>
    <row r="106" spans="1:3">
      <c r="A106" s="23" t="s">
        <v>126</v>
      </c>
      <c r="B106" s="23">
        <v>1</v>
      </c>
      <c r="C106" s="24">
        <v>8.3075184220937577E-5</v>
      </c>
    </row>
    <row r="107" spans="1:3">
      <c r="A107" s="23" t="s">
        <v>127</v>
      </c>
      <c r="B107" s="23">
        <v>21</v>
      </c>
      <c r="C107" s="24">
        <v>4.2622765032229561E-3</v>
      </c>
    </row>
    <row r="108" spans="1:3">
      <c r="A108" s="55" t="s">
        <v>86</v>
      </c>
      <c r="B108" s="56">
        <f>SUM(B68:B107)</f>
        <v>824</v>
      </c>
      <c r="C108" s="63">
        <f>SUM(C68:C107)</f>
        <v>0.46854730122938831</v>
      </c>
    </row>
    <row r="109" spans="1:3">
      <c r="A109" s="28"/>
      <c r="B109" s="28"/>
      <c r="C109" s="28"/>
    </row>
    <row r="111" spans="1:3" ht="15.75" thickBot="1"/>
    <row r="112" spans="1:3">
      <c r="A112" s="58" t="s">
        <v>37</v>
      </c>
      <c r="B112" s="59" t="s">
        <v>6</v>
      </c>
      <c r="C112" s="60"/>
    </row>
    <row r="113" spans="1:3" ht="25.5">
      <c r="A113" s="61" t="s">
        <v>87</v>
      </c>
      <c r="B113" s="52" t="s">
        <v>128</v>
      </c>
      <c r="C113" s="62" t="s">
        <v>44</v>
      </c>
    </row>
    <row r="114" spans="1:3">
      <c r="A114" s="23" t="s">
        <v>129</v>
      </c>
      <c r="B114" s="23">
        <v>296</v>
      </c>
      <c r="C114" s="64">
        <v>9.9557909781909967E-2</v>
      </c>
    </row>
    <row r="115" spans="1:3">
      <c r="A115" s="23" t="s">
        <v>130</v>
      </c>
      <c r="B115" s="23">
        <v>32</v>
      </c>
      <c r="C115" s="64">
        <v>7.9027440297783618E-3</v>
      </c>
    </row>
    <row r="116" spans="1:3">
      <c r="A116" s="55" t="s">
        <v>86</v>
      </c>
      <c r="B116" s="56">
        <f>SUM(B114:B115)</f>
        <v>328</v>
      </c>
      <c r="C116" s="63">
        <f>SUM(C114:C115)</f>
        <v>0.10746065381168833</v>
      </c>
    </row>
    <row r="119" spans="1:3" ht="15.75" thickBot="1"/>
    <row r="120" spans="1:3">
      <c r="A120" s="58" t="s">
        <v>37</v>
      </c>
      <c r="B120" s="59" t="s">
        <v>5</v>
      </c>
      <c r="C120" s="65"/>
    </row>
    <row r="121" spans="1:3" ht="25.5">
      <c r="A121" s="66" t="s">
        <v>87</v>
      </c>
      <c r="B121" s="67" t="s">
        <v>128</v>
      </c>
      <c r="C121" s="68" t="s">
        <v>44</v>
      </c>
    </row>
    <row r="122" spans="1:3">
      <c r="A122" s="23" t="s">
        <v>131</v>
      </c>
      <c r="B122" s="23">
        <v>247</v>
      </c>
      <c r="C122" s="24">
        <v>4.5945291235675118E-2</v>
      </c>
    </row>
    <row r="123" spans="1:3">
      <c r="A123" s="23" t="s">
        <v>132</v>
      </c>
      <c r="B123" s="23">
        <v>1092</v>
      </c>
      <c r="C123" s="24">
        <v>0.34155471014077571</v>
      </c>
    </row>
    <row r="124" spans="1:3" ht="15.75" thickBot="1">
      <c r="A124" s="69" t="s">
        <v>22</v>
      </c>
      <c r="B124" s="70">
        <f>SUM(B122:B123)</f>
        <v>1339</v>
      </c>
      <c r="C124" s="71">
        <f>SUM(C122:C123)</f>
        <v>0.3875000013764508</v>
      </c>
    </row>
  </sheetData>
  <mergeCells count="2">
    <mergeCell ref="C1:H1"/>
    <mergeCell ref="A7:B7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2019 FACTURAS</vt:lpstr>
      <vt:lpstr>Informe 2019 Provedores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Victoria Canoura Leira</cp:lastModifiedBy>
  <dcterms:created xsi:type="dcterms:W3CDTF">2020-05-26T08:57:35Z</dcterms:created>
  <dcterms:modified xsi:type="dcterms:W3CDTF">2020-05-26T10:28:41Z</dcterms:modified>
</cp:coreProperties>
</file>