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cheros\comun\Calidad\Programas_Calidade\Medicion_Satisfaccion\Doutoramento\Estudantado\2016_17\"/>
    </mc:Choice>
  </mc:AlternateContent>
  <bookViews>
    <workbookView xWindow="0" yWindow="0" windowWidth="19200" windowHeight="10980" tabRatio="835" activeTab="3"/>
  </bookViews>
  <sheets>
    <sheet name="Portada" sheetId="1" r:id="rId1"/>
    <sheet name="Cuestionario" sheetId="48" r:id="rId2"/>
    <sheet name="Ficha" sheetId="51" r:id="rId3"/>
    <sheet name="Datos de Entrada" sheetId="50" r:id="rId4"/>
    <sheet name="Resumo" sheetId="4" r:id="rId5"/>
    <sheet name="Desagregados" sheetId="2" r:id="rId6"/>
    <sheet name="Brutos" sheetId="49" r:id="rId7"/>
  </sheets>
  <definedNames>
    <definedName name="_xlnm._FilterDatabase" localSheetId="6" hidden="1">Brutos!$DM$6:$EU$43</definedName>
    <definedName name="_xlnm._FilterDatabase" localSheetId="5" hidden="1">Desagregados!$B$7:$BN$44</definedName>
    <definedName name="_xlnm._FilterDatabase" localSheetId="4" hidden="1">Resumo!$A$13:$V$46</definedName>
    <definedName name="_xlnm.Print_Area" localSheetId="1">Cuestionario!$B$1:$L$50</definedName>
    <definedName name="_xlnm.Print_Area" localSheetId="2">Ficha!$B$1:$L$40</definedName>
    <definedName name="_xlnm.Print_Area" localSheetId="0">Portada!$A$1:$K$46</definedName>
    <definedName name="_xlnm.Print_Titles" localSheetId="5">Desagregados!$A:$C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4" l="1"/>
  <c r="AP50" i="4" l="1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50" i="4" l="1"/>
  <c r="M50" i="4"/>
  <c r="L50" i="4"/>
  <c r="K50" i="4"/>
  <c r="J50" i="4"/>
  <c r="N49" i="4"/>
  <c r="M49" i="4"/>
  <c r="L49" i="4"/>
  <c r="K49" i="4"/>
  <c r="J49" i="4"/>
  <c r="N48" i="4"/>
  <c r="M48" i="4"/>
  <c r="L48" i="4"/>
  <c r="K48" i="4"/>
  <c r="J48" i="4"/>
  <c r="N47" i="4"/>
  <c r="M47" i="4"/>
  <c r="L47" i="4"/>
  <c r="K47" i="4"/>
  <c r="J47" i="4"/>
  <c r="N46" i="4"/>
  <c r="M46" i="4"/>
  <c r="L46" i="4"/>
  <c r="K46" i="4"/>
  <c r="J46" i="4"/>
  <c r="N45" i="4"/>
  <c r="M45" i="4"/>
  <c r="L45" i="4"/>
  <c r="K45" i="4"/>
  <c r="J45" i="4"/>
  <c r="N44" i="4"/>
  <c r="M44" i="4"/>
  <c r="L44" i="4"/>
  <c r="K44" i="4"/>
  <c r="J44" i="4"/>
  <c r="N43" i="4"/>
  <c r="M43" i="4"/>
  <c r="L43" i="4"/>
  <c r="K43" i="4"/>
  <c r="J43" i="4"/>
  <c r="N42" i="4"/>
  <c r="M42" i="4"/>
  <c r="L42" i="4"/>
  <c r="K42" i="4"/>
  <c r="J42" i="4"/>
  <c r="N41" i="4"/>
  <c r="M41" i="4"/>
  <c r="L41" i="4"/>
  <c r="K41" i="4"/>
  <c r="J41" i="4"/>
  <c r="N40" i="4"/>
  <c r="M40" i="4"/>
  <c r="L40" i="4"/>
  <c r="K40" i="4"/>
  <c r="J40" i="4"/>
  <c r="N39" i="4"/>
  <c r="M39" i="4"/>
  <c r="L39" i="4"/>
  <c r="K39" i="4"/>
  <c r="J39" i="4"/>
  <c r="N38" i="4"/>
  <c r="M38" i="4"/>
  <c r="L38" i="4"/>
  <c r="K38" i="4"/>
  <c r="J38" i="4"/>
  <c r="N37" i="4"/>
  <c r="M37" i="4"/>
  <c r="L37" i="4"/>
  <c r="K37" i="4"/>
  <c r="J37" i="4"/>
  <c r="N36" i="4"/>
  <c r="M36" i="4"/>
  <c r="L36" i="4"/>
  <c r="K36" i="4"/>
  <c r="J36" i="4"/>
  <c r="N35" i="4"/>
  <c r="M35" i="4"/>
  <c r="L35" i="4"/>
  <c r="K35" i="4"/>
  <c r="J35" i="4"/>
  <c r="N34" i="4"/>
  <c r="M34" i="4"/>
  <c r="L34" i="4"/>
  <c r="K34" i="4"/>
  <c r="J34" i="4"/>
  <c r="N33" i="4"/>
  <c r="M33" i="4"/>
  <c r="L33" i="4"/>
  <c r="K33" i="4"/>
  <c r="J33" i="4"/>
  <c r="N32" i="4"/>
  <c r="M32" i="4"/>
  <c r="L32" i="4"/>
  <c r="K32" i="4"/>
  <c r="J32" i="4"/>
  <c r="N31" i="4"/>
  <c r="M31" i="4"/>
  <c r="L31" i="4"/>
  <c r="K31" i="4"/>
  <c r="J31" i="4"/>
  <c r="N30" i="4"/>
  <c r="M30" i="4"/>
  <c r="L30" i="4"/>
  <c r="K30" i="4"/>
  <c r="J30" i="4"/>
  <c r="N29" i="4"/>
  <c r="M29" i="4"/>
  <c r="L29" i="4"/>
  <c r="K29" i="4"/>
  <c r="J29" i="4"/>
  <c r="N28" i="4"/>
  <c r="M28" i="4"/>
  <c r="L28" i="4"/>
  <c r="K28" i="4"/>
  <c r="J28" i="4"/>
  <c r="N27" i="4"/>
  <c r="M27" i="4"/>
  <c r="L27" i="4"/>
  <c r="K27" i="4"/>
  <c r="J27" i="4"/>
  <c r="N26" i="4"/>
  <c r="M26" i="4"/>
  <c r="L26" i="4"/>
  <c r="K26" i="4"/>
  <c r="J26" i="4"/>
  <c r="N25" i="4"/>
  <c r="M25" i="4"/>
  <c r="L25" i="4"/>
  <c r="K25" i="4"/>
  <c r="J25" i="4"/>
  <c r="N24" i="4"/>
  <c r="M24" i="4"/>
  <c r="L24" i="4"/>
  <c r="K24" i="4"/>
  <c r="J24" i="4"/>
  <c r="N23" i="4"/>
  <c r="M23" i="4"/>
  <c r="L23" i="4"/>
  <c r="K23" i="4"/>
  <c r="J23" i="4"/>
  <c r="N22" i="4"/>
  <c r="M22" i="4"/>
  <c r="L22" i="4"/>
  <c r="K22" i="4"/>
  <c r="J22" i="4"/>
  <c r="N21" i="4"/>
  <c r="M21" i="4"/>
  <c r="L21" i="4"/>
  <c r="K21" i="4"/>
  <c r="J21" i="4"/>
  <c r="N20" i="4"/>
  <c r="M20" i="4"/>
  <c r="L20" i="4"/>
  <c r="K20" i="4"/>
  <c r="J20" i="4"/>
  <c r="N19" i="4"/>
  <c r="M19" i="4"/>
  <c r="L19" i="4"/>
  <c r="K19" i="4"/>
  <c r="J19" i="4"/>
  <c r="N18" i="4"/>
  <c r="M18" i="4"/>
  <c r="L18" i="4"/>
  <c r="K18" i="4"/>
  <c r="J18" i="4"/>
  <c r="N17" i="4"/>
  <c r="M17" i="4"/>
  <c r="L17" i="4"/>
  <c r="K17" i="4"/>
  <c r="J17" i="4"/>
  <c r="N16" i="4"/>
  <c r="M16" i="4"/>
  <c r="L16" i="4"/>
  <c r="K16" i="4"/>
  <c r="J16" i="4"/>
  <c r="N15" i="4"/>
  <c r="M15" i="4"/>
  <c r="L15" i="4"/>
  <c r="K15" i="4"/>
  <c r="J15" i="4"/>
  <c r="E51" i="4"/>
  <c r="F50" i="4"/>
  <c r="G50" i="4" s="1"/>
  <c r="F49" i="4"/>
  <c r="G49" i="4" s="1"/>
  <c r="F46" i="4"/>
  <c r="G46" i="4" s="1"/>
  <c r="F45" i="4"/>
  <c r="G45" i="4" s="1"/>
  <c r="F44" i="4"/>
  <c r="G44" i="4" s="1"/>
  <c r="F41" i="4"/>
  <c r="G41" i="4" s="1"/>
  <c r="F40" i="4"/>
  <c r="G40" i="4" s="1"/>
  <c r="F39" i="4"/>
  <c r="G39" i="4" s="1"/>
  <c r="F38" i="4"/>
  <c r="G38" i="4" s="1"/>
  <c r="F37" i="4"/>
  <c r="G37" i="4" s="1"/>
  <c r="F36" i="4"/>
  <c r="G36" i="4" s="1"/>
  <c r="F35" i="4"/>
  <c r="G35" i="4" s="1"/>
  <c r="F34" i="4"/>
  <c r="G34" i="4" s="1"/>
  <c r="F33" i="4"/>
  <c r="G33" i="4" s="1"/>
  <c r="F31" i="4"/>
  <c r="G31" i="4" s="1"/>
  <c r="F30" i="4"/>
  <c r="G30" i="4" s="1"/>
  <c r="F29" i="4"/>
  <c r="G29" i="4" s="1"/>
  <c r="F28" i="4"/>
  <c r="G28" i="4" s="1"/>
  <c r="F27" i="4"/>
  <c r="G27" i="4" s="1"/>
  <c r="F26" i="4"/>
  <c r="G26" i="4" s="1"/>
  <c r="F25" i="4"/>
  <c r="G25" i="4" s="1"/>
  <c r="F24" i="4"/>
  <c r="G24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I39" i="4" l="1"/>
  <c r="I15" i="4"/>
  <c r="I19" i="4"/>
  <c r="I27" i="4"/>
  <c r="I31" i="4"/>
  <c r="I35" i="4"/>
  <c r="I49" i="4"/>
  <c r="I50" i="4"/>
  <c r="I16" i="4"/>
  <c r="I17" i="4"/>
  <c r="I18" i="4"/>
  <c r="I20" i="4"/>
  <c r="I21" i="4"/>
  <c r="I22" i="4"/>
  <c r="I24" i="4"/>
  <c r="I25" i="4"/>
  <c r="I26" i="4"/>
  <c r="I28" i="4"/>
  <c r="I29" i="4"/>
  <c r="I30" i="4"/>
  <c r="I33" i="4"/>
  <c r="I34" i="4"/>
  <c r="I36" i="4"/>
  <c r="I37" i="4"/>
  <c r="I38" i="4"/>
  <c r="I40" i="4"/>
  <c r="I41" i="4"/>
  <c r="I44" i="4"/>
  <c r="I45" i="4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FM34" i="49" l="1"/>
  <c r="FJ34" i="49"/>
  <c r="FG34" i="49"/>
  <c r="FD34" i="49"/>
  <c r="FA34" i="49"/>
  <c r="FM27" i="49"/>
  <c r="FJ27" i="49"/>
  <c r="FG27" i="49"/>
  <c r="FD27" i="49"/>
  <c r="FA27" i="49"/>
  <c r="IA26" i="49"/>
  <c r="FM25" i="49"/>
  <c r="FJ25" i="49"/>
  <c r="FG25" i="49"/>
  <c r="FD25" i="49"/>
  <c r="FA25" i="49"/>
  <c r="FL20" i="49"/>
  <c r="FI20" i="49"/>
  <c r="FF20" i="49"/>
  <c r="FC20" i="49"/>
  <c r="EZ20" i="49"/>
  <c r="IQ16" i="49"/>
  <c r="FM12" i="49"/>
  <c r="FJ12" i="49"/>
  <c r="FG12" i="49"/>
  <c r="FD12" i="49"/>
  <c r="FA12" i="49"/>
  <c r="FM10" i="49"/>
  <c r="FJ10" i="49"/>
  <c r="FG10" i="49"/>
  <c r="FD10" i="49"/>
  <c r="FA10" i="49"/>
  <c r="EW20" i="49"/>
  <c r="EN43" i="49"/>
  <c r="IT43" i="49" s="1"/>
  <c r="EM43" i="49"/>
  <c r="IQ43" i="49" s="1"/>
  <c r="EL43" i="49"/>
  <c r="IN43" i="49" s="1"/>
  <c r="EK43" i="49"/>
  <c r="IK43" i="49" s="1"/>
  <c r="EJ43" i="49"/>
  <c r="IH43" i="49" s="1"/>
  <c r="EI43" i="49"/>
  <c r="IE43" i="49" s="1"/>
  <c r="EH43" i="49"/>
  <c r="IB43" i="49" s="1"/>
  <c r="EG43" i="49"/>
  <c r="EF43" i="49"/>
  <c r="HV43" i="49" s="1"/>
  <c r="EE43" i="49"/>
  <c r="HS43" i="49" s="1"/>
  <c r="ED43" i="49"/>
  <c r="HP43" i="49" s="1"/>
  <c r="EC43" i="49"/>
  <c r="HM43" i="49" s="1"/>
  <c r="EB43" i="49"/>
  <c r="HJ43" i="49" s="1"/>
  <c r="EA43" i="49"/>
  <c r="HG43" i="49" s="1"/>
  <c r="DZ43" i="49"/>
  <c r="HD43" i="49" s="1"/>
  <c r="DY43" i="49"/>
  <c r="DX43" i="49"/>
  <c r="GX43" i="49" s="1"/>
  <c r="DW43" i="49"/>
  <c r="GU43" i="49" s="1"/>
  <c r="DV43" i="49"/>
  <c r="GR43" i="49" s="1"/>
  <c r="DU43" i="49"/>
  <c r="GO43" i="49" s="1"/>
  <c r="DT43" i="49"/>
  <c r="GL43" i="49" s="1"/>
  <c r="DS43" i="49"/>
  <c r="GI43" i="49" s="1"/>
  <c r="DR43" i="49"/>
  <c r="GF43" i="49" s="1"/>
  <c r="DQ43" i="49"/>
  <c r="GC43" i="49" s="1"/>
  <c r="DP43" i="49"/>
  <c r="FZ43" i="49" s="1"/>
  <c r="DO43" i="49"/>
  <c r="FW43" i="49" s="1"/>
  <c r="DN43" i="49"/>
  <c r="FT43" i="49" s="1"/>
  <c r="DM43" i="49"/>
  <c r="EN42" i="49"/>
  <c r="IT42" i="49" s="1"/>
  <c r="EM42" i="49"/>
  <c r="IQ42" i="49" s="1"/>
  <c r="EL42" i="49"/>
  <c r="IN42" i="49" s="1"/>
  <c r="EK42" i="49"/>
  <c r="IK42" i="49" s="1"/>
  <c r="EJ42" i="49"/>
  <c r="IH42" i="49" s="1"/>
  <c r="EI42" i="49"/>
  <c r="IE42" i="49" s="1"/>
  <c r="EH42" i="49"/>
  <c r="IB42" i="49" s="1"/>
  <c r="EG42" i="49"/>
  <c r="EF42" i="49"/>
  <c r="HV42" i="49" s="1"/>
  <c r="EE42" i="49"/>
  <c r="HS42" i="49" s="1"/>
  <c r="ED42" i="49"/>
  <c r="HP42" i="49" s="1"/>
  <c r="EC42" i="49"/>
  <c r="HM42" i="49" s="1"/>
  <c r="EB42" i="49"/>
  <c r="HJ42" i="49" s="1"/>
  <c r="EA42" i="49"/>
  <c r="HG42" i="49" s="1"/>
  <c r="DZ42" i="49"/>
  <c r="HD42" i="49" s="1"/>
  <c r="DY42" i="49"/>
  <c r="HA42" i="49" s="1"/>
  <c r="DX42" i="49"/>
  <c r="GX42" i="49" s="1"/>
  <c r="DW42" i="49"/>
  <c r="GU42" i="49" s="1"/>
  <c r="DV42" i="49"/>
  <c r="GR42" i="49" s="1"/>
  <c r="DU42" i="49"/>
  <c r="DT42" i="49"/>
  <c r="GL42" i="49" s="1"/>
  <c r="DS42" i="49"/>
  <c r="GI42" i="49" s="1"/>
  <c r="DR42" i="49"/>
  <c r="GF42" i="49" s="1"/>
  <c r="DQ42" i="49"/>
  <c r="GC42" i="49" s="1"/>
  <c r="DP42" i="49"/>
  <c r="FZ42" i="49" s="1"/>
  <c r="DO42" i="49"/>
  <c r="FW42" i="49" s="1"/>
  <c r="DN42" i="49"/>
  <c r="FT42" i="49" s="1"/>
  <c r="DM42" i="49"/>
  <c r="IT41" i="49"/>
  <c r="IQ41" i="49"/>
  <c r="IN41" i="49"/>
  <c r="IK41" i="49"/>
  <c r="IH41" i="49"/>
  <c r="IE41" i="49"/>
  <c r="IB41" i="49"/>
  <c r="HV41" i="49"/>
  <c r="HS41" i="49"/>
  <c r="HP41" i="49"/>
  <c r="HM41" i="49"/>
  <c r="HJ41" i="49"/>
  <c r="HG41" i="49"/>
  <c r="HD41" i="49"/>
  <c r="HA41" i="49"/>
  <c r="GX41" i="49"/>
  <c r="GU41" i="49"/>
  <c r="GR41" i="49"/>
  <c r="GO41" i="49"/>
  <c r="GL41" i="49"/>
  <c r="GI41" i="49"/>
  <c r="GF41" i="49"/>
  <c r="GC41" i="49"/>
  <c r="FZ41" i="49"/>
  <c r="FW41" i="49"/>
  <c r="FT41" i="49"/>
  <c r="IT40" i="49"/>
  <c r="IQ40" i="49"/>
  <c r="IN40" i="49"/>
  <c r="IK40" i="49"/>
  <c r="IH40" i="49"/>
  <c r="IE40" i="49"/>
  <c r="IB40" i="49"/>
  <c r="HY40" i="49"/>
  <c r="HV40" i="49"/>
  <c r="HS40" i="49"/>
  <c r="HP40" i="49"/>
  <c r="HM40" i="49"/>
  <c r="HJ40" i="49"/>
  <c r="HG40" i="49"/>
  <c r="HD40" i="49"/>
  <c r="HA40" i="49"/>
  <c r="GX40" i="49"/>
  <c r="GU40" i="49"/>
  <c r="GR40" i="49"/>
  <c r="GO40" i="49"/>
  <c r="GL40" i="49"/>
  <c r="GI40" i="49"/>
  <c r="GF40" i="49"/>
  <c r="GC40" i="49"/>
  <c r="FZ40" i="49"/>
  <c r="FW40" i="49"/>
  <c r="FT40" i="49"/>
  <c r="FQ40" i="49"/>
  <c r="IT39" i="49"/>
  <c r="IQ39" i="49"/>
  <c r="IN39" i="49"/>
  <c r="IK39" i="49"/>
  <c r="IH39" i="49"/>
  <c r="IE39" i="49"/>
  <c r="IB39" i="49"/>
  <c r="HV39" i="49"/>
  <c r="HS39" i="49"/>
  <c r="HP39" i="49"/>
  <c r="HM39" i="49"/>
  <c r="HJ39" i="49"/>
  <c r="HG39" i="49"/>
  <c r="HD39" i="49"/>
  <c r="HA39" i="49"/>
  <c r="GX39" i="49"/>
  <c r="GU39" i="49"/>
  <c r="GR39" i="49"/>
  <c r="GO39" i="49"/>
  <c r="GL39" i="49"/>
  <c r="GI39" i="49"/>
  <c r="GF39" i="49"/>
  <c r="GC39" i="49"/>
  <c r="FZ39" i="49"/>
  <c r="FW39" i="49"/>
  <c r="FT39" i="49"/>
  <c r="EN38" i="49"/>
  <c r="IT38" i="49" s="1"/>
  <c r="EM38" i="49"/>
  <c r="IQ38" i="49" s="1"/>
  <c r="EL38" i="49"/>
  <c r="IN38" i="49" s="1"/>
  <c r="EK38" i="49"/>
  <c r="IK38" i="49" s="1"/>
  <c r="EJ38" i="49"/>
  <c r="IH38" i="49" s="1"/>
  <c r="EI38" i="49"/>
  <c r="IE38" i="49" s="1"/>
  <c r="EH38" i="49"/>
  <c r="IB38" i="49" s="1"/>
  <c r="EG38" i="49"/>
  <c r="EF38" i="49"/>
  <c r="HV38" i="49" s="1"/>
  <c r="EE38" i="49"/>
  <c r="HS38" i="49" s="1"/>
  <c r="ED38" i="49"/>
  <c r="HP38" i="49" s="1"/>
  <c r="EC38" i="49"/>
  <c r="HM38" i="49" s="1"/>
  <c r="EB38" i="49"/>
  <c r="HJ38" i="49" s="1"/>
  <c r="EA38" i="49"/>
  <c r="HG38" i="49" s="1"/>
  <c r="DZ38" i="49"/>
  <c r="HD38" i="49" s="1"/>
  <c r="DY38" i="49"/>
  <c r="HA38" i="49" s="1"/>
  <c r="DX38" i="49"/>
  <c r="GX38" i="49" s="1"/>
  <c r="DW38" i="49"/>
  <c r="GU38" i="49" s="1"/>
  <c r="DV38" i="49"/>
  <c r="GR38" i="49" s="1"/>
  <c r="DU38" i="49"/>
  <c r="DT38" i="49"/>
  <c r="GL38" i="49" s="1"/>
  <c r="DS38" i="49"/>
  <c r="GI38" i="49" s="1"/>
  <c r="DR38" i="49"/>
  <c r="GF38" i="49" s="1"/>
  <c r="DQ38" i="49"/>
  <c r="GC38" i="49" s="1"/>
  <c r="DP38" i="49"/>
  <c r="FZ38" i="49" s="1"/>
  <c r="DO38" i="49"/>
  <c r="FW38" i="49" s="1"/>
  <c r="DN38" i="49"/>
  <c r="FT38" i="49" s="1"/>
  <c r="DM38" i="49"/>
  <c r="EN37" i="49"/>
  <c r="IT37" i="49" s="1"/>
  <c r="EM37" i="49"/>
  <c r="IQ37" i="49" s="1"/>
  <c r="EL37" i="49"/>
  <c r="IN37" i="49" s="1"/>
  <c r="IK37" i="49"/>
  <c r="EJ37" i="49"/>
  <c r="IH37" i="49" s="1"/>
  <c r="EI37" i="49"/>
  <c r="IE37" i="49" s="1"/>
  <c r="EH37" i="49"/>
  <c r="IB37" i="49" s="1"/>
  <c r="EG37" i="49"/>
  <c r="EF37" i="49"/>
  <c r="HV37" i="49" s="1"/>
  <c r="EE37" i="49"/>
  <c r="HS37" i="49" s="1"/>
  <c r="ED37" i="49"/>
  <c r="HP37" i="49" s="1"/>
  <c r="EC37" i="49"/>
  <c r="HM37" i="49" s="1"/>
  <c r="EB37" i="49"/>
  <c r="HJ37" i="49" s="1"/>
  <c r="EA37" i="49"/>
  <c r="HG37" i="49" s="1"/>
  <c r="DZ37" i="49"/>
  <c r="HD37" i="49" s="1"/>
  <c r="DY37" i="49"/>
  <c r="DX37" i="49"/>
  <c r="GX37" i="49" s="1"/>
  <c r="DW37" i="49"/>
  <c r="GU37" i="49" s="1"/>
  <c r="DV37" i="49"/>
  <c r="GR37" i="49" s="1"/>
  <c r="DU37" i="49"/>
  <c r="DT37" i="49"/>
  <c r="GL37" i="49" s="1"/>
  <c r="DS37" i="49"/>
  <c r="GI37" i="49" s="1"/>
  <c r="DR37" i="49"/>
  <c r="GF37" i="49" s="1"/>
  <c r="DQ37" i="49"/>
  <c r="GC37" i="49" s="1"/>
  <c r="DP37" i="49"/>
  <c r="FZ37" i="49" s="1"/>
  <c r="DO37" i="49"/>
  <c r="FW37" i="49" s="1"/>
  <c r="DN37" i="49"/>
  <c r="FT37" i="49" s="1"/>
  <c r="DM37" i="49"/>
  <c r="IT36" i="49"/>
  <c r="IQ36" i="49"/>
  <c r="IN36" i="49"/>
  <c r="IK36" i="49"/>
  <c r="IH36" i="49"/>
  <c r="IE36" i="49"/>
  <c r="IB36" i="49"/>
  <c r="HY36" i="49"/>
  <c r="HV36" i="49"/>
  <c r="HS36" i="49"/>
  <c r="HP36" i="49"/>
  <c r="HM36" i="49"/>
  <c r="HJ36" i="49"/>
  <c r="HG36" i="49"/>
  <c r="HD36" i="49"/>
  <c r="HA36" i="49"/>
  <c r="GX36" i="49"/>
  <c r="GU36" i="49"/>
  <c r="GR36" i="49"/>
  <c r="GO36" i="49"/>
  <c r="GL36" i="49"/>
  <c r="GI36" i="49"/>
  <c r="GF36" i="49"/>
  <c r="GC36" i="49"/>
  <c r="FZ36" i="49"/>
  <c r="FW36" i="49"/>
  <c r="FT36" i="49"/>
  <c r="FQ36" i="49"/>
  <c r="IT35" i="49"/>
  <c r="IQ35" i="49"/>
  <c r="IN35" i="49"/>
  <c r="IK35" i="49"/>
  <c r="IH35" i="49"/>
  <c r="IE35" i="49"/>
  <c r="IB35" i="49"/>
  <c r="HV35" i="49"/>
  <c r="HS35" i="49"/>
  <c r="HP35" i="49"/>
  <c r="HM35" i="49"/>
  <c r="HJ35" i="49"/>
  <c r="HG35" i="49"/>
  <c r="HD35" i="49"/>
  <c r="HA35" i="49"/>
  <c r="GX35" i="49"/>
  <c r="GU35" i="49"/>
  <c r="GR35" i="49"/>
  <c r="GO35" i="49"/>
  <c r="GL35" i="49"/>
  <c r="GI35" i="49"/>
  <c r="GF35" i="49"/>
  <c r="GC35" i="49"/>
  <c r="FZ35" i="49"/>
  <c r="FW35" i="49"/>
  <c r="FT35" i="49"/>
  <c r="EN34" i="49"/>
  <c r="IT34" i="49" s="1"/>
  <c r="EM34" i="49"/>
  <c r="IQ34" i="49" s="1"/>
  <c r="EL34" i="49"/>
  <c r="IN34" i="49" s="1"/>
  <c r="EK34" i="49"/>
  <c r="IK34" i="49" s="1"/>
  <c r="EJ34" i="49"/>
  <c r="IH34" i="49" s="1"/>
  <c r="EI34" i="49"/>
  <c r="IE34" i="49" s="1"/>
  <c r="EH34" i="49"/>
  <c r="IB34" i="49" s="1"/>
  <c r="EG34" i="49"/>
  <c r="EF34" i="49"/>
  <c r="HV34" i="49" s="1"/>
  <c r="EE34" i="49"/>
  <c r="HS34" i="49" s="1"/>
  <c r="ED34" i="49"/>
  <c r="HP34" i="49" s="1"/>
  <c r="EC34" i="49"/>
  <c r="HM34" i="49" s="1"/>
  <c r="EB34" i="49"/>
  <c r="HJ34" i="49" s="1"/>
  <c r="EA34" i="49"/>
  <c r="HG34" i="49" s="1"/>
  <c r="DZ34" i="49"/>
  <c r="HD34" i="49" s="1"/>
  <c r="DY34" i="49"/>
  <c r="HA34" i="49" s="1"/>
  <c r="DX34" i="49"/>
  <c r="GX34" i="49" s="1"/>
  <c r="DW34" i="49"/>
  <c r="GU34" i="49" s="1"/>
  <c r="DV34" i="49"/>
  <c r="GR34" i="49" s="1"/>
  <c r="DU34" i="49"/>
  <c r="DT34" i="49"/>
  <c r="GL34" i="49" s="1"/>
  <c r="DS34" i="49"/>
  <c r="GI34" i="49" s="1"/>
  <c r="DR34" i="49"/>
  <c r="GF34" i="49" s="1"/>
  <c r="DQ34" i="49"/>
  <c r="GC34" i="49" s="1"/>
  <c r="DP34" i="49"/>
  <c r="FZ34" i="49" s="1"/>
  <c r="DO34" i="49"/>
  <c r="FW34" i="49" s="1"/>
  <c r="DN34" i="49"/>
  <c r="FT34" i="49" s="1"/>
  <c r="DM34" i="49"/>
  <c r="EN33" i="49"/>
  <c r="IT33" i="49" s="1"/>
  <c r="EM33" i="49"/>
  <c r="IQ33" i="49" s="1"/>
  <c r="EL33" i="49"/>
  <c r="IN33" i="49" s="1"/>
  <c r="EK33" i="49"/>
  <c r="IK33" i="49" s="1"/>
  <c r="EJ33" i="49"/>
  <c r="IH33" i="49" s="1"/>
  <c r="EI33" i="49"/>
  <c r="IE33" i="49" s="1"/>
  <c r="EH33" i="49"/>
  <c r="IB33" i="49" s="1"/>
  <c r="EG33" i="49"/>
  <c r="EF33" i="49"/>
  <c r="HV33" i="49" s="1"/>
  <c r="EE33" i="49"/>
  <c r="HS33" i="49" s="1"/>
  <c r="ED33" i="49"/>
  <c r="HP33" i="49" s="1"/>
  <c r="EC33" i="49"/>
  <c r="HM33" i="49" s="1"/>
  <c r="EB33" i="49"/>
  <c r="HJ33" i="49" s="1"/>
  <c r="EA33" i="49"/>
  <c r="HG33" i="49" s="1"/>
  <c r="DZ33" i="49"/>
  <c r="HD33" i="49" s="1"/>
  <c r="DY33" i="49"/>
  <c r="DX33" i="49"/>
  <c r="GX33" i="49" s="1"/>
  <c r="DW33" i="49"/>
  <c r="GU33" i="49" s="1"/>
  <c r="DV33" i="49"/>
  <c r="GR33" i="49" s="1"/>
  <c r="DU33" i="49"/>
  <c r="DT33" i="49"/>
  <c r="GL33" i="49" s="1"/>
  <c r="DS33" i="49"/>
  <c r="GI33" i="49" s="1"/>
  <c r="DR33" i="49"/>
  <c r="GF33" i="49" s="1"/>
  <c r="DQ33" i="49"/>
  <c r="GC33" i="49" s="1"/>
  <c r="DP33" i="49"/>
  <c r="FZ33" i="49" s="1"/>
  <c r="DO33" i="49"/>
  <c r="FW33" i="49" s="1"/>
  <c r="DN33" i="49"/>
  <c r="FT33" i="49" s="1"/>
  <c r="DM33" i="49"/>
  <c r="EN32" i="49"/>
  <c r="IT32" i="49" s="1"/>
  <c r="EM32" i="49"/>
  <c r="IQ32" i="49" s="1"/>
  <c r="EL32" i="49"/>
  <c r="IN32" i="49" s="1"/>
  <c r="EK32" i="49"/>
  <c r="IK32" i="49" s="1"/>
  <c r="EJ32" i="49"/>
  <c r="IH32" i="49" s="1"/>
  <c r="EI32" i="49"/>
  <c r="IE32" i="49" s="1"/>
  <c r="EH32" i="49"/>
  <c r="IB32" i="49" s="1"/>
  <c r="EG32" i="49"/>
  <c r="HY32" i="49" s="1"/>
  <c r="EF32" i="49"/>
  <c r="HV32" i="49" s="1"/>
  <c r="EE32" i="49"/>
  <c r="HS32" i="49" s="1"/>
  <c r="ED32" i="49"/>
  <c r="HP32" i="49" s="1"/>
  <c r="EC32" i="49"/>
  <c r="HM32" i="49" s="1"/>
  <c r="EB32" i="49"/>
  <c r="HJ32" i="49" s="1"/>
  <c r="EA32" i="49"/>
  <c r="HG32" i="49" s="1"/>
  <c r="DZ32" i="49"/>
  <c r="HD32" i="49" s="1"/>
  <c r="DY32" i="49"/>
  <c r="DX32" i="49"/>
  <c r="GX32" i="49" s="1"/>
  <c r="DW32" i="49"/>
  <c r="GU32" i="49" s="1"/>
  <c r="DV32" i="49"/>
  <c r="GR32" i="49" s="1"/>
  <c r="DU32" i="49"/>
  <c r="DT32" i="49"/>
  <c r="GL32" i="49" s="1"/>
  <c r="DS32" i="49"/>
  <c r="GI32" i="49" s="1"/>
  <c r="DR32" i="49"/>
  <c r="GF32" i="49" s="1"/>
  <c r="DQ32" i="49"/>
  <c r="GC32" i="49" s="1"/>
  <c r="DP32" i="49"/>
  <c r="FZ32" i="49" s="1"/>
  <c r="DO32" i="49"/>
  <c r="FW32" i="49" s="1"/>
  <c r="DN32" i="49"/>
  <c r="FT32" i="49" s="1"/>
  <c r="DM32" i="49"/>
  <c r="FQ32" i="49" s="1"/>
  <c r="EN31" i="49"/>
  <c r="IT31" i="49" s="1"/>
  <c r="EM31" i="49"/>
  <c r="IQ31" i="49" s="1"/>
  <c r="EL31" i="49"/>
  <c r="IN31" i="49" s="1"/>
  <c r="EK31" i="49"/>
  <c r="IK31" i="49" s="1"/>
  <c r="EJ31" i="49"/>
  <c r="IH31" i="49" s="1"/>
  <c r="EI31" i="49"/>
  <c r="IE31" i="49" s="1"/>
  <c r="EH31" i="49"/>
  <c r="IB31" i="49" s="1"/>
  <c r="EG31" i="49"/>
  <c r="EF31" i="49"/>
  <c r="HV31" i="49" s="1"/>
  <c r="EE31" i="49"/>
  <c r="HS31" i="49" s="1"/>
  <c r="ED31" i="49"/>
  <c r="HP31" i="49" s="1"/>
  <c r="EC31" i="49"/>
  <c r="HM31" i="49" s="1"/>
  <c r="EB31" i="49"/>
  <c r="HJ31" i="49" s="1"/>
  <c r="EA31" i="49"/>
  <c r="HG31" i="49" s="1"/>
  <c r="DZ31" i="49"/>
  <c r="HD31" i="49" s="1"/>
  <c r="DY31" i="49"/>
  <c r="DX31" i="49"/>
  <c r="GX31" i="49" s="1"/>
  <c r="DW31" i="49"/>
  <c r="GU31" i="49" s="1"/>
  <c r="DV31" i="49"/>
  <c r="GR31" i="49" s="1"/>
  <c r="DU31" i="49"/>
  <c r="GO31" i="49" s="1"/>
  <c r="DT31" i="49"/>
  <c r="GL31" i="49" s="1"/>
  <c r="DS31" i="49"/>
  <c r="GI31" i="49" s="1"/>
  <c r="DR31" i="49"/>
  <c r="GF31" i="49" s="1"/>
  <c r="DQ31" i="49"/>
  <c r="GC31" i="49" s="1"/>
  <c r="DP31" i="49"/>
  <c r="FZ31" i="49" s="1"/>
  <c r="DO31" i="49"/>
  <c r="FW31" i="49" s="1"/>
  <c r="DN31" i="49"/>
  <c r="FT31" i="49" s="1"/>
  <c r="DM31" i="49"/>
  <c r="EN30" i="49"/>
  <c r="IT30" i="49" s="1"/>
  <c r="EM30" i="49"/>
  <c r="IQ30" i="49" s="1"/>
  <c r="EL30" i="49"/>
  <c r="IN30" i="49" s="1"/>
  <c r="EK30" i="49"/>
  <c r="IK30" i="49" s="1"/>
  <c r="EJ30" i="49"/>
  <c r="IH30" i="49" s="1"/>
  <c r="EI30" i="49"/>
  <c r="IE30" i="49" s="1"/>
  <c r="EH30" i="49"/>
  <c r="IB30" i="49" s="1"/>
  <c r="EG30" i="49"/>
  <c r="EF30" i="49"/>
  <c r="HV30" i="49" s="1"/>
  <c r="EE30" i="49"/>
  <c r="HS30" i="49" s="1"/>
  <c r="ED30" i="49"/>
  <c r="HP30" i="49" s="1"/>
  <c r="EC30" i="49"/>
  <c r="HM30" i="49" s="1"/>
  <c r="EB30" i="49"/>
  <c r="HJ30" i="49" s="1"/>
  <c r="EA30" i="49"/>
  <c r="HG30" i="49" s="1"/>
  <c r="DZ30" i="49"/>
  <c r="HD30" i="49" s="1"/>
  <c r="DY30" i="49"/>
  <c r="HA30" i="49" s="1"/>
  <c r="DX30" i="49"/>
  <c r="GX30" i="49" s="1"/>
  <c r="DW30" i="49"/>
  <c r="GU30" i="49" s="1"/>
  <c r="DV30" i="49"/>
  <c r="GR30" i="49" s="1"/>
  <c r="DU30" i="49"/>
  <c r="DT30" i="49"/>
  <c r="GL30" i="49" s="1"/>
  <c r="DS30" i="49"/>
  <c r="GI30" i="49" s="1"/>
  <c r="DR30" i="49"/>
  <c r="GF30" i="49" s="1"/>
  <c r="DQ30" i="49"/>
  <c r="GC30" i="49" s="1"/>
  <c r="DP30" i="49"/>
  <c r="FZ30" i="49" s="1"/>
  <c r="DO30" i="49"/>
  <c r="FW30" i="49" s="1"/>
  <c r="DN30" i="49"/>
  <c r="FT30" i="49" s="1"/>
  <c r="DM30" i="49"/>
  <c r="IT29" i="49"/>
  <c r="IQ29" i="49"/>
  <c r="IN29" i="49"/>
  <c r="IK29" i="49"/>
  <c r="IH29" i="49"/>
  <c r="IE29" i="49"/>
  <c r="IB29" i="49"/>
  <c r="HV29" i="49"/>
  <c r="HS29" i="49"/>
  <c r="HP29" i="49"/>
  <c r="HM29" i="49"/>
  <c r="HJ29" i="49"/>
  <c r="HG29" i="49"/>
  <c r="HD29" i="49"/>
  <c r="HA29" i="49"/>
  <c r="GX29" i="49"/>
  <c r="GU29" i="49"/>
  <c r="GR29" i="49"/>
  <c r="GO29" i="49"/>
  <c r="GL29" i="49"/>
  <c r="GI29" i="49"/>
  <c r="GF29" i="49"/>
  <c r="GC29" i="49"/>
  <c r="FZ29" i="49"/>
  <c r="FW29" i="49"/>
  <c r="FT29" i="49"/>
  <c r="IT28" i="49"/>
  <c r="IQ28" i="49"/>
  <c r="IN28" i="49"/>
  <c r="IK28" i="49"/>
  <c r="IH28" i="49"/>
  <c r="IE28" i="49"/>
  <c r="IB28" i="49"/>
  <c r="HY28" i="49"/>
  <c r="HV28" i="49"/>
  <c r="HS28" i="49"/>
  <c r="HP28" i="49"/>
  <c r="HM28" i="49"/>
  <c r="HJ28" i="49"/>
  <c r="HG28" i="49"/>
  <c r="HD28" i="49"/>
  <c r="HA28" i="49"/>
  <c r="GX28" i="49"/>
  <c r="GU28" i="49"/>
  <c r="GR28" i="49"/>
  <c r="GO28" i="49"/>
  <c r="GL28" i="49"/>
  <c r="GI28" i="49"/>
  <c r="GF28" i="49"/>
  <c r="GC28" i="49"/>
  <c r="FZ28" i="49"/>
  <c r="FW28" i="49"/>
  <c r="FT28" i="49"/>
  <c r="FQ28" i="49"/>
  <c r="EN27" i="49"/>
  <c r="IT27" i="49" s="1"/>
  <c r="IQ27" i="49"/>
  <c r="IN27" i="49"/>
  <c r="IK27" i="49"/>
  <c r="IH27" i="49"/>
  <c r="IE27" i="49"/>
  <c r="EH27" i="49"/>
  <c r="IB27" i="49" s="1"/>
  <c r="EF27" i="49"/>
  <c r="HV27" i="49" s="1"/>
  <c r="EE27" i="49"/>
  <c r="HS27" i="49" s="1"/>
  <c r="ED27" i="49"/>
  <c r="HP27" i="49" s="1"/>
  <c r="EC27" i="49"/>
  <c r="HM27" i="49" s="1"/>
  <c r="EB27" i="49"/>
  <c r="HJ27" i="49" s="1"/>
  <c r="EA27" i="49"/>
  <c r="HG27" i="49" s="1"/>
  <c r="DZ27" i="49"/>
  <c r="HD27" i="49" s="1"/>
  <c r="DY27" i="49"/>
  <c r="DX27" i="49"/>
  <c r="GX27" i="49" s="1"/>
  <c r="GU27" i="49"/>
  <c r="DV27" i="49"/>
  <c r="GR27" i="49" s="1"/>
  <c r="DU27" i="49"/>
  <c r="GO27" i="49" s="1"/>
  <c r="DT27" i="49"/>
  <c r="GL27" i="49" s="1"/>
  <c r="DS27" i="49"/>
  <c r="GI27" i="49" s="1"/>
  <c r="GF27" i="49"/>
  <c r="GC27" i="49"/>
  <c r="FZ27" i="49"/>
  <c r="DO27" i="49"/>
  <c r="FW27" i="49" s="1"/>
  <c r="DN27" i="49"/>
  <c r="FT27" i="49" s="1"/>
  <c r="DM27" i="49"/>
  <c r="EN26" i="49"/>
  <c r="IT26" i="49" s="1"/>
  <c r="EM26" i="49"/>
  <c r="IQ26" i="49" s="1"/>
  <c r="EL26" i="49"/>
  <c r="IN26" i="49" s="1"/>
  <c r="EK26" i="49"/>
  <c r="IK26" i="49" s="1"/>
  <c r="EJ26" i="49"/>
  <c r="IH26" i="49" s="1"/>
  <c r="EI26" i="49"/>
  <c r="IE26" i="49" s="1"/>
  <c r="EH26" i="49"/>
  <c r="IB26" i="49" s="1"/>
  <c r="EG26" i="49"/>
  <c r="EF26" i="49"/>
  <c r="HV26" i="49" s="1"/>
  <c r="EE26" i="49"/>
  <c r="HS26" i="49" s="1"/>
  <c r="ED26" i="49"/>
  <c r="HP26" i="49" s="1"/>
  <c r="EC26" i="49"/>
  <c r="HM26" i="49" s="1"/>
  <c r="EB26" i="49"/>
  <c r="HJ26" i="49" s="1"/>
  <c r="EA26" i="49"/>
  <c r="HG26" i="49" s="1"/>
  <c r="DZ26" i="49"/>
  <c r="HD26" i="49" s="1"/>
  <c r="DY26" i="49"/>
  <c r="HA26" i="49" s="1"/>
  <c r="DX26" i="49"/>
  <c r="GX26" i="49" s="1"/>
  <c r="DW26" i="49"/>
  <c r="GU26" i="49" s="1"/>
  <c r="DV26" i="49"/>
  <c r="GR26" i="49" s="1"/>
  <c r="DU26" i="49"/>
  <c r="DT26" i="49"/>
  <c r="GL26" i="49" s="1"/>
  <c r="DS26" i="49"/>
  <c r="GI26" i="49" s="1"/>
  <c r="DR26" i="49"/>
  <c r="GF26" i="49" s="1"/>
  <c r="DQ26" i="49"/>
  <c r="GC26" i="49" s="1"/>
  <c r="DP26" i="49"/>
  <c r="FZ26" i="49" s="1"/>
  <c r="DO26" i="49"/>
  <c r="FW26" i="49" s="1"/>
  <c r="DN26" i="49"/>
  <c r="FT26" i="49" s="1"/>
  <c r="DM26" i="49"/>
  <c r="IT25" i="49"/>
  <c r="IQ25" i="49"/>
  <c r="IN25" i="49"/>
  <c r="IK25" i="49"/>
  <c r="IH25" i="49"/>
  <c r="IE25" i="49"/>
  <c r="IB25" i="49"/>
  <c r="HV25" i="49"/>
  <c r="HS25" i="49"/>
  <c r="HP25" i="49"/>
  <c r="HM25" i="49"/>
  <c r="HJ25" i="49"/>
  <c r="HG25" i="49"/>
  <c r="HD25" i="49"/>
  <c r="HA25" i="49"/>
  <c r="GX25" i="49"/>
  <c r="GU25" i="49"/>
  <c r="GR25" i="49"/>
  <c r="GO25" i="49"/>
  <c r="GL25" i="49"/>
  <c r="GI25" i="49"/>
  <c r="GF25" i="49"/>
  <c r="GC25" i="49"/>
  <c r="FZ25" i="49"/>
  <c r="FW25" i="49"/>
  <c r="FT25" i="49"/>
  <c r="IT24" i="49"/>
  <c r="IQ24" i="49"/>
  <c r="IN24" i="49"/>
  <c r="IK24" i="49"/>
  <c r="IH24" i="49"/>
  <c r="IE24" i="49"/>
  <c r="IB24" i="49"/>
  <c r="HY24" i="49"/>
  <c r="HV24" i="49"/>
  <c r="HS24" i="49"/>
  <c r="HP24" i="49"/>
  <c r="HM24" i="49"/>
  <c r="HJ24" i="49"/>
  <c r="HG24" i="49"/>
  <c r="HD24" i="49"/>
  <c r="HA24" i="49"/>
  <c r="GX24" i="49"/>
  <c r="GU24" i="49"/>
  <c r="GR24" i="49"/>
  <c r="GO24" i="49"/>
  <c r="GL24" i="49"/>
  <c r="GI24" i="49"/>
  <c r="GF24" i="49"/>
  <c r="GC24" i="49"/>
  <c r="FZ24" i="49"/>
  <c r="FW24" i="49"/>
  <c r="FT24" i="49"/>
  <c r="FQ24" i="49"/>
  <c r="EN23" i="49"/>
  <c r="IT23" i="49" s="1"/>
  <c r="EM23" i="49"/>
  <c r="IQ23" i="49" s="1"/>
  <c r="IN23" i="49"/>
  <c r="IK23" i="49"/>
  <c r="EJ23" i="49"/>
  <c r="IH23" i="49" s="1"/>
  <c r="EI23" i="49"/>
  <c r="IE23" i="49" s="1"/>
  <c r="IB23" i="49"/>
  <c r="EG23" i="49"/>
  <c r="EF23" i="49"/>
  <c r="HV23" i="49" s="1"/>
  <c r="EE23" i="49"/>
  <c r="HS23" i="49" s="1"/>
  <c r="HP23" i="49"/>
  <c r="HM23" i="49"/>
  <c r="EB23" i="49"/>
  <c r="HJ23" i="49" s="1"/>
  <c r="EA23" i="49"/>
  <c r="HG23" i="49" s="1"/>
  <c r="DZ23" i="49"/>
  <c r="HD23" i="49" s="1"/>
  <c r="DY23" i="49"/>
  <c r="DX23" i="49"/>
  <c r="GX23" i="49" s="1"/>
  <c r="DW23" i="49"/>
  <c r="GU23" i="49" s="1"/>
  <c r="DV23" i="49"/>
  <c r="GR23" i="49" s="1"/>
  <c r="DU23" i="49"/>
  <c r="GO23" i="49" s="1"/>
  <c r="DT23" i="49"/>
  <c r="GL23" i="49" s="1"/>
  <c r="DS23" i="49"/>
  <c r="GI23" i="49" s="1"/>
  <c r="DR23" i="49"/>
  <c r="GF23" i="49" s="1"/>
  <c r="DQ23" i="49"/>
  <c r="GC23" i="49" s="1"/>
  <c r="DP23" i="49"/>
  <c r="FZ23" i="49" s="1"/>
  <c r="DO23" i="49"/>
  <c r="FW23" i="49" s="1"/>
  <c r="DN23" i="49"/>
  <c r="FT23" i="49" s="1"/>
  <c r="DM23" i="49"/>
  <c r="EN22" i="49"/>
  <c r="IT22" i="49" s="1"/>
  <c r="EM22" i="49"/>
  <c r="IQ22" i="49" s="1"/>
  <c r="EL22" i="49"/>
  <c r="IN22" i="49" s="1"/>
  <c r="EK22" i="49"/>
  <c r="IK22" i="49" s="1"/>
  <c r="EJ22" i="49"/>
  <c r="IH22" i="49" s="1"/>
  <c r="EI22" i="49"/>
  <c r="IE22" i="49" s="1"/>
  <c r="EH22" i="49"/>
  <c r="IB22" i="49" s="1"/>
  <c r="EG22" i="49"/>
  <c r="EF22" i="49"/>
  <c r="HV22" i="49" s="1"/>
  <c r="EE22" i="49"/>
  <c r="HS22" i="49" s="1"/>
  <c r="ED22" i="49"/>
  <c r="HP22" i="49" s="1"/>
  <c r="EC22" i="49"/>
  <c r="HM22" i="49" s="1"/>
  <c r="EB22" i="49"/>
  <c r="HJ22" i="49" s="1"/>
  <c r="EA22" i="49"/>
  <c r="HG22" i="49" s="1"/>
  <c r="DZ22" i="49"/>
  <c r="HD22" i="49" s="1"/>
  <c r="DY22" i="49"/>
  <c r="HA22" i="49" s="1"/>
  <c r="DX22" i="49"/>
  <c r="GX22" i="49" s="1"/>
  <c r="DW22" i="49"/>
  <c r="GU22" i="49" s="1"/>
  <c r="DV22" i="49"/>
  <c r="GR22" i="49" s="1"/>
  <c r="DU22" i="49"/>
  <c r="DT22" i="49"/>
  <c r="GL22" i="49" s="1"/>
  <c r="DS22" i="49"/>
  <c r="GI22" i="49" s="1"/>
  <c r="DR22" i="49"/>
  <c r="GF22" i="49" s="1"/>
  <c r="DQ22" i="49"/>
  <c r="GC22" i="49" s="1"/>
  <c r="DP22" i="49"/>
  <c r="FZ22" i="49" s="1"/>
  <c r="DO22" i="49"/>
  <c r="FW22" i="49" s="1"/>
  <c r="DN22" i="49"/>
  <c r="FT22" i="49" s="1"/>
  <c r="DM22" i="49"/>
  <c r="FQ22" i="49" s="1"/>
  <c r="IT21" i="49"/>
  <c r="IQ21" i="49"/>
  <c r="IN21" i="49"/>
  <c r="IK21" i="49"/>
  <c r="IH21" i="49"/>
  <c r="IE21" i="49"/>
  <c r="IB21" i="49"/>
  <c r="HV21" i="49"/>
  <c r="HS21" i="49"/>
  <c r="HP21" i="49"/>
  <c r="HM21" i="49"/>
  <c r="HJ21" i="49"/>
  <c r="HG21" i="49"/>
  <c r="HD21" i="49"/>
  <c r="HA21" i="49"/>
  <c r="GX21" i="49"/>
  <c r="GU21" i="49"/>
  <c r="GR21" i="49"/>
  <c r="GO21" i="49"/>
  <c r="GL21" i="49"/>
  <c r="GI21" i="49"/>
  <c r="GF21" i="49"/>
  <c r="GC21" i="49"/>
  <c r="FZ21" i="49"/>
  <c r="FW21" i="49"/>
  <c r="FT21" i="49"/>
  <c r="EN20" i="49"/>
  <c r="IT20" i="49" s="1"/>
  <c r="EM20" i="49"/>
  <c r="IQ20" i="49" s="1"/>
  <c r="EL20" i="49"/>
  <c r="IN20" i="49" s="1"/>
  <c r="EK20" i="49"/>
  <c r="IK20" i="49" s="1"/>
  <c r="EJ20" i="49"/>
  <c r="IH20" i="49" s="1"/>
  <c r="EI20" i="49"/>
  <c r="IE20" i="49" s="1"/>
  <c r="EH20" i="49"/>
  <c r="IB20" i="49" s="1"/>
  <c r="EG20" i="49"/>
  <c r="HY20" i="49" s="1"/>
  <c r="EF20" i="49"/>
  <c r="HV20" i="49" s="1"/>
  <c r="EE20" i="49"/>
  <c r="HS20" i="49" s="1"/>
  <c r="ED20" i="49"/>
  <c r="HP20" i="49" s="1"/>
  <c r="EC20" i="49"/>
  <c r="HM20" i="49" s="1"/>
  <c r="EB20" i="49"/>
  <c r="HJ20" i="49" s="1"/>
  <c r="EA20" i="49"/>
  <c r="HG20" i="49" s="1"/>
  <c r="DZ20" i="49"/>
  <c r="HD20" i="49" s="1"/>
  <c r="DY20" i="49"/>
  <c r="DX20" i="49"/>
  <c r="GX20" i="49" s="1"/>
  <c r="DW20" i="49"/>
  <c r="GU20" i="49" s="1"/>
  <c r="DV20" i="49"/>
  <c r="GR20" i="49" s="1"/>
  <c r="DU20" i="49"/>
  <c r="DT20" i="49"/>
  <c r="GL20" i="49" s="1"/>
  <c r="DS20" i="49"/>
  <c r="GI20" i="49" s="1"/>
  <c r="DR20" i="49"/>
  <c r="GF20" i="49" s="1"/>
  <c r="DQ20" i="49"/>
  <c r="GC20" i="49" s="1"/>
  <c r="DP20" i="49"/>
  <c r="FZ20" i="49" s="1"/>
  <c r="DO20" i="49"/>
  <c r="FW20" i="49" s="1"/>
  <c r="DN20" i="49"/>
  <c r="FT20" i="49" s="1"/>
  <c r="DM20" i="49"/>
  <c r="FQ20" i="49" s="1"/>
  <c r="EN19" i="49"/>
  <c r="IT19" i="49" s="1"/>
  <c r="EM19" i="49"/>
  <c r="IQ19" i="49" s="1"/>
  <c r="EL19" i="49"/>
  <c r="IN19" i="49" s="1"/>
  <c r="IK19" i="49"/>
  <c r="EJ19" i="49"/>
  <c r="IH19" i="49" s="1"/>
  <c r="EI19" i="49"/>
  <c r="IE19" i="49" s="1"/>
  <c r="EH19" i="49"/>
  <c r="IB19" i="49" s="1"/>
  <c r="EG19" i="49"/>
  <c r="EF19" i="49"/>
  <c r="HV19" i="49" s="1"/>
  <c r="EE19" i="49"/>
  <c r="HS19" i="49" s="1"/>
  <c r="ED19" i="49"/>
  <c r="HP19" i="49" s="1"/>
  <c r="HM19" i="49"/>
  <c r="EB19" i="49"/>
  <c r="HJ19" i="49" s="1"/>
  <c r="HG19" i="49"/>
  <c r="DZ19" i="49"/>
  <c r="HD19" i="49" s="1"/>
  <c r="DY19" i="49"/>
  <c r="DX19" i="49"/>
  <c r="GX19" i="49" s="1"/>
  <c r="DW19" i="49"/>
  <c r="GU19" i="49" s="1"/>
  <c r="DV19" i="49"/>
  <c r="GR19" i="49" s="1"/>
  <c r="DU19" i="49"/>
  <c r="GO19" i="49" s="1"/>
  <c r="GL19" i="49"/>
  <c r="DS19" i="49"/>
  <c r="GI19" i="49" s="1"/>
  <c r="GF19" i="49"/>
  <c r="DQ19" i="49"/>
  <c r="GC19" i="49" s="1"/>
  <c r="DP19" i="49"/>
  <c r="FZ19" i="49" s="1"/>
  <c r="DO19" i="49"/>
  <c r="FW19" i="49" s="1"/>
  <c r="FT19" i="49"/>
  <c r="DM19" i="49"/>
  <c r="IT18" i="49"/>
  <c r="IQ18" i="49"/>
  <c r="IN18" i="49"/>
  <c r="IK18" i="49"/>
  <c r="IH18" i="49"/>
  <c r="IE18" i="49"/>
  <c r="IB18" i="49"/>
  <c r="FN18" i="49"/>
  <c r="HV18" i="49"/>
  <c r="HS18" i="49"/>
  <c r="HP18" i="49"/>
  <c r="HM18" i="49"/>
  <c r="HJ18" i="49"/>
  <c r="HG18" i="49"/>
  <c r="HD18" i="49"/>
  <c r="HA18" i="49"/>
  <c r="GX18" i="49"/>
  <c r="GU18" i="49"/>
  <c r="GR18" i="49"/>
  <c r="GO18" i="49"/>
  <c r="GL18" i="49"/>
  <c r="GI18" i="49"/>
  <c r="GF18" i="49"/>
  <c r="GC18" i="49"/>
  <c r="FZ18" i="49"/>
  <c r="FW18" i="49"/>
  <c r="FT18" i="49"/>
  <c r="IT17" i="49"/>
  <c r="IQ17" i="49"/>
  <c r="IN17" i="49"/>
  <c r="IK17" i="49"/>
  <c r="IH17" i="49"/>
  <c r="IE17" i="49"/>
  <c r="IB17" i="49"/>
  <c r="HV17" i="49"/>
  <c r="HS17" i="49"/>
  <c r="HP17" i="49"/>
  <c r="HM17" i="49"/>
  <c r="HJ17" i="49"/>
  <c r="HG17" i="49"/>
  <c r="HD17" i="49"/>
  <c r="HA17" i="49"/>
  <c r="GX17" i="49"/>
  <c r="GU17" i="49"/>
  <c r="GR17" i="49"/>
  <c r="GO17" i="49"/>
  <c r="GL17" i="49"/>
  <c r="GI17" i="49"/>
  <c r="GF17" i="49"/>
  <c r="GC17" i="49"/>
  <c r="FZ17" i="49"/>
  <c r="FW17" i="49"/>
  <c r="FT17" i="49"/>
  <c r="IT16" i="49"/>
  <c r="IN16" i="49"/>
  <c r="IK16" i="49"/>
  <c r="IH16" i="49"/>
  <c r="IE16" i="49"/>
  <c r="IB16" i="49"/>
  <c r="HY16" i="49"/>
  <c r="HV16" i="49"/>
  <c r="HS16" i="49"/>
  <c r="HP16" i="49"/>
  <c r="HM16" i="49"/>
  <c r="HJ16" i="49"/>
  <c r="HG16" i="49"/>
  <c r="HD16" i="49"/>
  <c r="HA16" i="49"/>
  <c r="GX16" i="49"/>
  <c r="GU16" i="49"/>
  <c r="GR16" i="49"/>
  <c r="GO16" i="49"/>
  <c r="GL16" i="49"/>
  <c r="GI16" i="49"/>
  <c r="GF16" i="49"/>
  <c r="GC16" i="49"/>
  <c r="FZ16" i="49"/>
  <c r="FW16" i="49"/>
  <c r="FT16" i="49"/>
  <c r="FQ16" i="49"/>
  <c r="EN15" i="49"/>
  <c r="IT15" i="49" s="1"/>
  <c r="EM15" i="49"/>
  <c r="IQ15" i="49" s="1"/>
  <c r="EL15" i="49"/>
  <c r="IN15" i="49" s="1"/>
  <c r="EK15" i="49"/>
  <c r="IK15" i="49" s="1"/>
  <c r="EJ15" i="49"/>
  <c r="IH15" i="49" s="1"/>
  <c r="EI15" i="49"/>
  <c r="IE15" i="49" s="1"/>
  <c r="EH15" i="49"/>
  <c r="IB15" i="49" s="1"/>
  <c r="EG15" i="49"/>
  <c r="EF15" i="49"/>
  <c r="HV15" i="49" s="1"/>
  <c r="EE15" i="49"/>
  <c r="HS15" i="49" s="1"/>
  <c r="ED15" i="49"/>
  <c r="HP15" i="49" s="1"/>
  <c r="EC15" i="49"/>
  <c r="HM15" i="49" s="1"/>
  <c r="EB15" i="49"/>
  <c r="HJ15" i="49" s="1"/>
  <c r="EA15" i="49"/>
  <c r="HG15" i="49" s="1"/>
  <c r="DZ15" i="49"/>
  <c r="HD15" i="49" s="1"/>
  <c r="DY15" i="49"/>
  <c r="DX15" i="49"/>
  <c r="GX15" i="49" s="1"/>
  <c r="DW15" i="49"/>
  <c r="GU15" i="49" s="1"/>
  <c r="DV15" i="49"/>
  <c r="GR15" i="49" s="1"/>
  <c r="DU15" i="49"/>
  <c r="GO15" i="49" s="1"/>
  <c r="DT15" i="49"/>
  <c r="GL15" i="49" s="1"/>
  <c r="DS15" i="49"/>
  <c r="GI15" i="49" s="1"/>
  <c r="DR15" i="49"/>
  <c r="GF15" i="49" s="1"/>
  <c r="DQ15" i="49"/>
  <c r="GC15" i="49" s="1"/>
  <c r="DP15" i="49"/>
  <c r="FZ15" i="49" s="1"/>
  <c r="DO15" i="49"/>
  <c r="FW15" i="49" s="1"/>
  <c r="DN15" i="49"/>
  <c r="FT15" i="49" s="1"/>
  <c r="DM15" i="49"/>
  <c r="EN14" i="49"/>
  <c r="IT14" i="49" s="1"/>
  <c r="EM14" i="49"/>
  <c r="IQ14" i="49" s="1"/>
  <c r="EL14" i="49"/>
  <c r="IN14" i="49" s="1"/>
  <c r="EK14" i="49"/>
  <c r="IK14" i="49" s="1"/>
  <c r="EJ14" i="49"/>
  <c r="IH14" i="49" s="1"/>
  <c r="EI14" i="49"/>
  <c r="IE14" i="49" s="1"/>
  <c r="EH14" i="49"/>
  <c r="IB14" i="49" s="1"/>
  <c r="EG14" i="49"/>
  <c r="HY14" i="49" s="1"/>
  <c r="EF14" i="49"/>
  <c r="HV14" i="49" s="1"/>
  <c r="EE14" i="49"/>
  <c r="HS14" i="49" s="1"/>
  <c r="ED14" i="49"/>
  <c r="HP14" i="49" s="1"/>
  <c r="EC14" i="49"/>
  <c r="HM14" i="49" s="1"/>
  <c r="EB14" i="49"/>
  <c r="HJ14" i="49" s="1"/>
  <c r="EA14" i="49"/>
  <c r="HG14" i="49" s="1"/>
  <c r="DZ14" i="49"/>
  <c r="HD14" i="49" s="1"/>
  <c r="DY14" i="49"/>
  <c r="HA14" i="49" s="1"/>
  <c r="DX14" i="49"/>
  <c r="GX14" i="49" s="1"/>
  <c r="DW14" i="49"/>
  <c r="GU14" i="49" s="1"/>
  <c r="DV14" i="49"/>
  <c r="GR14" i="49" s="1"/>
  <c r="DU14" i="49"/>
  <c r="GO14" i="49" s="1"/>
  <c r="DT14" i="49"/>
  <c r="GL14" i="49" s="1"/>
  <c r="DS14" i="49"/>
  <c r="GI14" i="49" s="1"/>
  <c r="DR14" i="49"/>
  <c r="GF14" i="49" s="1"/>
  <c r="DQ14" i="49"/>
  <c r="GC14" i="49" s="1"/>
  <c r="DP14" i="49"/>
  <c r="FZ14" i="49" s="1"/>
  <c r="DO14" i="49"/>
  <c r="FW14" i="49" s="1"/>
  <c r="DN14" i="49"/>
  <c r="FT14" i="49" s="1"/>
  <c r="DM14" i="49"/>
  <c r="EN13" i="49"/>
  <c r="IT13" i="49" s="1"/>
  <c r="EM13" i="49"/>
  <c r="IQ13" i="49" s="1"/>
  <c r="EL13" i="49"/>
  <c r="IN13" i="49" s="1"/>
  <c r="EK13" i="49"/>
  <c r="IK13" i="49" s="1"/>
  <c r="EJ13" i="49"/>
  <c r="IH13" i="49" s="1"/>
  <c r="EI13" i="49"/>
  <c r="IE13" i="49" s="1"/>
  <c r="EH13" i="49"/>
  <c r="IB13" i="49" s="1"/>
  <c r="EG13" i="49"/>
  <c r="EF13" i="49"/>
  <c r="HV13" i="49" s="1"/>
  <c r="EE13" i="49"/>
  <c r="HS13" i="49" s="1"/>
  <c r="ED13" i="49"/>
  <c r="HP13" i="49" s="1"/>
  <c r="EC13" i="49"/>
  <c r="HM13" i="49" s="1"/>
  <c r="EB13" i="49"/>
  <c r="HJ13" i="49" s="1"/>
  <c r="EA13" i="49"/>
  <c r="HG13" i="49" s="1"/>
  <c r="DZ13" i="49"/>
  <c r="HD13" i="49" s="1"/>
  <c r="DY13" i="49"/>
  <c r="DX13" i="49"/>
  <c r="GX13" i="49" s="1"/>
  <c r="DW13" i="49"/>
  <c r="GU13" i="49" s="1"/>
  <c r="DV13" i="49"/>
  <c r="GR13" i="49" s="1"/>
  <c r="DU13" i="49"/>
  <c r="DT13" i="49"/>
  <c r="GL13" i="49" s="1"/>
  <c r="DS13" i="49"/>
  <c r="GI13" i="49" s="1"/>
  <c r="DR13" i="49"/>
  <c r="GF13" i="49" s="1"/>
  <c r="DQ13" i="49"/>
  <c r="GC13" i="49" s="1"/>
  <c r="DP13" i="49"/>
  <c r="FZ13" i="49" s="1"/>
  <c r="DO13" i="49"/>
  <c r="FW13" i="49" s="1"/>
  <c r="DN13" i="49"/>
  <c r="FT13" i="49" s="1"/>
  <c r="DM13" i="49"/>
  <c r="EN12" i="49"/>
  <c r="IT12" i="49" s="1"/>
  <c r="EM12" i="49"/>
  <c r="IQ12" i="49" s="1"/>
  <c r="EL12" i="49"/>
  <c r="IN12" i="49" s="1"/>
  <c r="EK12" i="49"/>
  <c r="IK12" i="49" s="1"/>
  <c r="EJ12" i="49"/>
  <c r="IH12" i="49" s="1"/>
  <c r="EI12" i="49"/>
  <c r="IE12" i="49" s="1"/>
  <c r="EH12" i="49"/>
  <c r="IB12" i="49" s="1"/>
  <c r="EG12" i="49"/>
  <c r="HY12" i="49" s="1"/>
  <c r="EF12" i="49"/>
  <c r="HV12" i="49" s="1"/>
  <c r="EE12" i="49"/>
  <c r="HS12" i="49" s="1"/>
  <c r="ED12" i="49"/>
  <c r="HP12" i="49" s="1"/>
  <c r="EC12" i="49"/>
  <c r="HM12" i="49" s="1"/>
  <c r="EB12" i="49"/>
  <c r="HJ12" i="49" s="1"/>
  <c r="EA12" i="49"/>
  <c r="HG12" i="49" s="1"/>
  <c r="DZ12" i="49"/>
  <c r="HD12" i="49" s="1"/>
  <c r="DY12" i="49"/>
  <c r="HA12" i="49" s="1"/>
  <c r="DX12" i="49"/>
  <c r="GX12" i="49" s="1"/>
  <c r="DW12" i="49"/>
  <c r="GU12" i="49" s="1"/>
  <c r="DV12" i="49"/>
  <c r="GR12" i="49" s="1"/>
  <c r="DU12" i="49"/>
  <c r="GO12" i="49" s="1"/>
  <c r="DT12" i="49"/>
  <c r="GL12" i="49" s="1"/>
  <c r="DS12" i="49"/>
  <c r="GI12" i="49" s="1"/>
  <c r="DR12" i="49"/>
  <c r="GF12" i="49" s="1"/>
  <c r="DQ12" i="49"/>
  <c r="GC12" i="49" s="1"/>
  <c r="DP12" i="49"/>
  <c r="FZ12" i="49" s="1"/>
  <c r="DO12" i="49"/>
  <c r="FW12" i="49" s="1"/>
  <c r="DN12" i="49"/>
  <c r="FT12" i="49" s="1"/>
  <c r="DM12" i="49"/>
  <c r="FQ12" i="49" s="1"/>
  <c r="IT11" i="49"/>
  <c r="IQ11" i="49"/>
  <c r="IN11" i="49"/>
  <c r="IK11" i="49"/>
  <c r="IH11" i="49"/>
  <c r="IE11" i="49"/>
  <c r="IB11" i="49"/>
  <c r="HV11" i="49"/>
  <c r="HS11" i="49"/>
  <c r="HP11" i="49"/>
  <c r="HM11" i="49"/>
  <c r="HJ11" i="49"/>
  <c r="HG11" i="49"/>
  <c r="HD11" i="49"/>
  <c r="HA11" i="49"/>
  <c r="GX11" i="49"/>
  <c r="GU11" i="49"/>
  <c r="GR11" i="49"/>
  <c r="GO11" i="49"/>
  <c r="GL11" i="49"/>
  <c r="GI11" i="49"/>
  <c r="GF11" i="49"/>
  <c r="GC11" i="49"/>
  <c r="FZ11" i="49"/>
  <c r="FW11" i="49"/>
  <c r="FT11" i="49"/>
  <c r="EN10" i="49"/>
  <c r="IT10" i="49" s="1"/>
  <c r="EM10" i="49"/>
  <c r="IQ10" i="49" s="1"/>
  <c r="EL10" i="49"/>
  <c r="IN10" i="49" s="1"/>
  <c r="EK10" i="49"/>
  <c r="IK10" i="49" s="1"/>
  <c r="EJ10" i="49"/>
  <c r="IH10" i="49" s="1"/>
  <c r="IE10" i="49"/>
  <c r="EH10" i="49"/>
  <c r="IB10" i="49" s="1"/>
  <c r="EG10" i="49"/>
  <c r="HY10" i="49" s="1"/>
  <c r="HV10" i="49"/>
  <c r="EE10" i="49"/>
  <c r="HS10" i="49" s="1"/>
  <c r="ED10" i="49"/>
  <c r="HP10" i="49" s="1"/>
  <c r="EC10" i="49"/>
  <c r="HM10" i="49" s="1"/>
  <c r="EB10" i="49"/>
  <c r="HJ10" i="49" s="1"/>
  <c r="EA10" i="49"/>
  <c r="HG10" i="49" s="1"/>
  <c r="DZ10" i="49"/>
  <c r="HD10" i="49" s="1"/>
  <c r="DY10" i="49"/>
  <c r="HA10" i="49" s="1"/>
  <c r="DX10" i="49"/>
  <c r="GX10" i="49" s="1"/>
  <c r="DW10" i="49"/>
  <c r="GU10" i="49" s="1"/>
  <c r="DV10" i="49"/>
  <c r="GR10" i="49" s="1"/>
  <c r="DU10" i="49"/>
  <c r="DT10" i="49"/>
  <c r="GL10" i="49" s="1"/>
  <c r="DS10" i="49"/>
  <c r="GI10" i="49" s="1"/>
  <c r="GF10" i="49"/>
  <c r="DQ10" i="49"/>
  <c r="GC10" i="49" s="1"/>
  <c r="DP10" i="49"/>
  <c r="FZ10" i="49" s="1"/>
  <c r="DO10" i="49"/>
  <c r="FW10" i="49" s="1"/>
  <c r="DN10" i="49"/>
  <c r="FT10" i="49" s="1"/>
  <c r="DM10" i="49"/>
  <c r="FQ10" i="49" s="1"/>
  <c r="EN9" i="49"/>
  <c r="IT9" i="49" s="1"/>
  <c r="EM9" i="49"/>
  <c r="IQ9" i="49" s="1"/>
  <c r="IN9" i="49"/>
  <c r="EK9" i="49"/>
  <c r="IK9" i="49" s="1"/>
  <c r="EJ9" i="49"/>
  <c r="IH9" i="49" s="1"/>
  <c r="EI9" i="49"/>
  <c r="IE9" i="49" s="1"/>
  <c r="EH9" i="49"/>
  <c r="IB9" i="49" s="1"/>
  <c r="EG9" i="49"/>
  <c r="EF9" i="49"/>
  <c r="HV9" i="49" s="1"/>
  <c r="EE9" i="49"/>
  <c r="HS9" i="49" s="1"/>
  <c r="ED9" i="49"/>
  <c r="HP9" i="49" s="1"/>
  <c r="EC9" i="49"/>
  <c r="HM9" i="49" s="1"/>
  <c r="EB9" i="49"/>
  <c r="HJ9" i="49" s="1"/>
  <c r="EA9" i="49"/>
  <c r="HG9" i="49" s="1"/>
  <c r="DZ9" i="49"/>
  <c r="HD9" i="49" s="1"/>
  <c r="DY9" i="49"/>
  <c r="DX9" i="49"/>
  <c r="GX9" i="49" s="1"/>
  <c r="DW9" i="49"/>
  <c r="GU9" i="49" s="1"/>
  <c r="DV9" i="49"/>
  <c r="GR9" i="49" s="1"/>
  <c r="DU9" i="49"/>
  <c r="DT9" i="49"/>
  <c r="GL9" i="49" s="1"/>
  <c r="DS9" i="49"/>
  <c r="GI9" i="49" s="1"/>
  <c r="DR9" i="49"/>
  <c r="GF9" i="49" s="1"/>
  <c r="DQ9" i="49"/>
  <c r="GC9" i="49" s="1"/>
  <c r="DP9" i="49"/>
  <c r="FZ9" i="49" s="1"/>
  <c r="DO9" i="49"/>
  <c r="FW9" i="49" s="1"/>
  <c r="DN9" i="49"/>
  <c r="FT9" i="49" s="1"/>
  <c r="DM9" i="49"/>
  <c r="IT8" i="49"/>
  <c r="EM8" i="49"/>
  <c r="IQ8" i="49" s="1"/>
  <c r="IN8" i="49"/>
  <c r="EK8" i="49"/>
  <c r="IK8" i="49" s="1"/>
  <c r="EJ8" i="49"/>
  <c r="IH8" i="49" s="1"/>
  <c r="EI8" i="49"/>
  <c r="IE8" i="49" s="1"/>
  <c r="EH8" i="49"/>
  <c r="IB8" i="49" s="1"/>
  <c r="EG8" i="49"/>
  <c r="HY8" i="49" s="1"/>
  <c r="EF8" i="49"/>
  <c r="HV8" i="49" s="1"/>
  <c r="EE8" i="49"/>
  <c r="ED8" i="49"/>
  <c r="HP8" i="49" s="1"/>
  <c r="EC8" i="49"/>
  <c r="HM8" i="49" s="1"/>
  <c r="EB8" i="49"/>
  <c r="HJ8" i="49" s="1"/>
  <c r="HG8" i="49"/>
  <c r="DZ8" i="49"/>
  <c r="HD8" i="49" s="1"/>
  <c r="HA8" i="49"/>
  <c r="DX8" i="49"/>
  <c r="GX8" i="49" s="1"/>
  <c r="DW8" i="49"/>
  <c r="GU8" i="49" s="1"/>
  <c r="DV8" i="49"/>
  <c r="GR8" i="49" s="1"/>
  <c r="DU8" i="49"/>
  <c r="GO8" i="49" s="1"/>
  <c r="GL8" i="49"/>
  <c r="DS8" i="49"/>
  <c r="GF8" i="49"/>
  <c r="DQ8" i="49"/>
  <c r="GC8" i="49" s="1"/>
  <c r="DP8" i="49"/>
  <c r="FZ8" i="49" s="1"/>
  <c r="DO8" i="49"/>
  <c r="FW8" i="49" s="1"/>
  <c r="DN8" i="49"/>
  <c r="FT8" i="49" s="1"/>
  <c r="DM8" i="49"/>
  <c r="FQ8" i="49" s="1"/>
  <c r="ER43" i="49"/>
  <c r="FK43" i="49" s="1"/>
  <c r="FK41" i="49"/>
  <c r="FH41" i="49"/>
  <c r="FE41" i="49"/>
  <c r="FK40" i="49"/>
  <c r="FH40" i="49"/>
  <c r="FE40" i="49"/>
  <c r="FK39" i="49"/>
  <c r="FH39" i="49"/>
  <c r="FE39" i="49"/>
  <c r="ER37" i="49"/>
  <c r="FK37" i="49" s="1"/>
  <c r="FN36" i="49"/>
  <c r="FK36" i="49"/>
  <c r="FH36" i="49"/>
  <c r="FE36" i="49"/>
  <c r="FK35" i="49"/>
  <c r="FH35" i="49"/>
  <c r="FE35" i="49"/>
  <c r="ER31" i="49"/>
  <c r="FK31" i="49" s="1"/>
  <c r="FK29" i="49"/>
  <c r="FH29" i="49"/>
  <c r="FE29" i="49"/>
  <c r="FN28" i="49"/>
  <c r="FK28" i="49"/>
  <c r="FH28" i="49"/>
  <c r="FE28" i="49"/>
  <c r="ER27" i="49"/>
  <c r="FK27" i="49" s="1"/>
  <c r="ER26" i="49"/>
  <c r="FK26" i="49" s="1"/>
  <c r="FK25" i="49"/>
  <c r="FH25" i="49"/>
  <c r="FE25" i="49"/>
  <c r="FK24" i="49"/>
  <c r="FH24" i="49"/>
  <c r="FE24" i="49"/>
  <c r="FK21" i="49"/>
  <c r="FH21" i="49"/>
  <c r="FE21" i="49"/>
  <c r="ER20" i="49"/>
  <c r="FK20" i="49" s="1"/>
  <c r="ER19" i="49"/>
  <c r="FK19" i="49" s="1"/>
  <c r="FK18" i="49"/>
  <c r="FH18" i="49"/>
  <c r="FE18" i="49"/>
  <c r="FK17" i="49"/>
  <c r="FH17" i="49"/>
  <c r="FE17" i="49"/>
  <c r="FK16" i="49"/>
  <c r="FH16" i="49"/>
  <c r="FE16" i="49"/>
  <c r="ER15" i="49"/>
  <c r="FK15" i="49" s="1"/>
  <c r="ER14" i="49"/>
  <c r="FK14" i="49" s="1"/>
  <c r="ER13" i="49"/>
  <c r="FK13" i="49" s="1"/>
  <c r="ER12" i="49"/>
  <c r="FK12" i="49" s="1"/>
  <c r="FK11" i="49"/>
  <c r="FH11" i="49"/>
  <c r="FE11" i="49"/>
  <c r="EN7" i="49"/>
  <c r="EM7" i="49"/>
  <c r="EL7" i="49"/>
  <c r="EK7" i="49"/>
  <c r="EJ7" i="49"/>
  <c r="EI7" i="49"/>
  <c r="EH7" i="49"/>
  <c r="EG7" i="49"/>
  <c r="EF7" i="49"/>
  <c r="ER7" i="49" s="1"/>
  <c r="EE7" i="49"/>
  <c r="ED7" i="49"/>
  <c r="EC7" i="49"/>
  <c r="EB7" i="49"/>
  <c r="EA7" i="49"/>
  <c r="DZ7" i="49"/>
  <c r="DY7" i="49"/>
  <c r="DX7" i="49"/>
  <c r="DW7" i="49"/>
  <c r="DV7" i="49"/>
  <c r="DU7" i="49"/>
  <c r="DT7" i="49"/>
  <c r="DS7" i="49"/>
  <c r="DR7" i="49"/>
  <c r="DQ7" i="49"/>
  <c r="DP7" i="49"/>
  <c r="DO7" i="49"/>
  <c r="DN7" i="49"/>
  <c r="DM7" i="49"/>
  <c r="EX34" i="49"/>
  <c r="EX27" i="49"/>
  <c r="EX25" i="49"/>
  <c r="EX12" i="49"/>
  <c r="EX10" i="49"/>
  <c r="FD39" i="49"/>
  <c r="DD43" i="49"/>
  <c r="IS43" i="49" s="1"/>
  <c r="DC43" i="49"/>
  <c r="IP43" i="49" s="1"/>
  <c r="DB43" i="49"/>
  <c r="IM43" i="49" s="1"/>
  <c r="DA43" i="49"/>
  <c r="IJ43" i="49" s="1"/>
  <c r="CZ43" i="49"/>
  <c r="IG43" i="49" s="1"/>
  <c r="CY43" i="49"/>
  <c r="ID43" i="49" s="1"/>
  <c r="CX43" i="49"/>
  <c r="IA43" i="49" s="1"/>
  <c r="CW43" i="49"/>
  <c r="CV43" i="49"/>
  <c r="HU43" i="49" s="1"/>
  <c r="CU43" i="49"/>
  <c r="CT43" i="49"/>
  <c r="HO43" i="49" s="1"/>
  <c r="CS43" i="49"/>
  <c r="HL43" i="49" s="1"/>
  <c r="CR43" i="49"/>
  <c r="HI43" i="49" s="1"/>
  <c r="CQ43" i="49"/>
  <c r="HF43" i="49" s="1"/>
  <c r="CP43" i="49"/>
  <c r="HC43" i="49" s="1"/>
  <c r="CO43" i="49"/>
  <c r="GZ43" i="49" s="1"/>
  <c r="CN43" i="49"/>
  <c r="CM43" i="49"/>
  <c r="GT43" i="49" s="1"/>
  <c r="CL43" i="49"/>
  <c r="GQ43" i="49" s="1"/>
  <c r="CK43" i="49"/>
  <c r="GN43" i="49" s="1"/>
  <c r="CJ43" i="49"/>
  <c r="GK43" i="49" s="1"/>
  <c r="CI43" i="49"/>
  <c r="CH43" i="49"/>
  <c r="GE43" i="49" s="1"/>
  <c r="CG43" i="49"/>
  <c r="GB43" i="49" s="1"/>
  <c r="CF43" i="49"/>
  <c r="FY43" i="49" s="1"/>
  <c r="CE43" i="49"/>
  <c r="FV43" i="49" s="1"/>
  <c r="CD43" i="49"/>
  <c r="FS43" i="49" s="1"/>
  <c r="CC43" i="49"/>
  <c r="DD42" i="49"/>
  <c r="IS42" i="49" s="1"/>
  <c r="DC42" i="49"/>
  <c r="IP42" i="49" s="1"/>
  <c r="DB42" i="49"/>
  <c r="IM42" i="49" s="1"/>
  <c r="DA42" i="49"/>
  <c r="IJ42" i="49" s="1"/>
  <c r="CZ42" i="49"/>
  <c r="IG42" i="49" s="1"/>
  <c r="CY42" i="49"/>
  <c r="ID42" i="49" s="1"/>
  <c r="CX42" i="49"/>
  <c r="IA42" i="49" s="1"/>
  <c r="CW42" i="49"/>
  <c r="CV42" i="49"/>
  <c r="HU42" i="49" s="1"/>
  <c r="CU42" i="49"/>
  <c r="CT42" i="49"/>
  <c r="HO42" i="49" s="1"/>
  <c r="CS42" i="49"/>
  <c r="HL42" i="49" s="1"/>
  <c r="CR42" i="49"/>
  <c r="HI42" i="49" s="1"/>
  <c r="CQ42" i="49"/>
  <c r="HF42" i="49" s="1"/>
  <c r="CP42" i="49"/>
  <c r="HC42" i="49" s="1"/>
  <c r="CO42" i="49"/>
  <c r="GZ42" i="49" s="1"/>
  <c r="CN42" i="49"/>
  <c r="CM42" i="49"/>
  <c r="GT42" i="49" s="1"/>
  <c r="CL42" i="49"/>
  <c r="GQ42" i="49" s="1"/>
  <c r="CK42" i="49"/>
  <c r="GN42" i="49" s="1"/>
  <c r="CJ42" i="49"/>
  <c r="GK42" i="49" s="1"/>
  <c r="CI42" i="49"/>
  <c r="CH42" i="49"/>
  <c r="GE42" i="49" s="1"/>
  <c r="CG42" i="49"/>
  <c r="GB42" i="49" s="1"/>
  <c r="CF42" i="49"/>
  <c r="FY42" i="49" s="1"/>
  <c r="CE42" i="49"/>
  <c r="FV42" i="49" s="1"/>
  <c r="CD42" i="49"/>
  <c r="FS42" i="49" s="1"/>
  <c r="CC42" i="49"/>
  <c r="IS41" i="49"/>
  <c r="IP41" i="49"/>
  <c r="IM41" i="49"/>
  <c r="IJ41" i="49"/>
  <c r="IG41" i="49"/>
  <c r="ID41" i="49"/>
  <c r="IA41" i="49"/>
  <c r="HX41" i="49"/>
  <c r="HU41" i="49"/>
  <c r="HR41" i="49"/>
  <c r="HO41" i="49"/>
  <c r="HL41" i="49"/>
  <c r="HI41" i="49"/>
  <c r="HF41" i="49"/>
  <c r="HC41" i="49"/>
  <c r="GZ41" i="49"/>
  <c r="GW41" i="49"/>
  <c r="GT41" i="49"/>
  <c r="GQ41" i="49"/>
  <c r="GN41" i="49"/>
  <c r="GK41" i="49"/>
  <c r="GH41" i="49"/>
  <c r="GE41" i="49"/>
  <c r="GB41" i="49"/>
  <c r="FY41" i="49"/>
  <c r="FV41" i="49"/>
  <c r="FS41" i="49"/>
  <c r="FP41" i="49"/>
  <c r="IS40" i="49"/>
  <c r="IP40" i="49"/>
  <c r="IM40" i="49"/>
  <c r="IJ40" i="49"/>
  <c r="IG40" i="49"/>
  <c r="ID40" i="49"/>
  <c r="IA40" i="49"/>
  <c r="HX40" i="49"/>
  <c r="HU40" i="49"/>
  <c r="HR40" i="49"/>
  <c r="HO40" i="49"/>
  <c r="HL40" i="49"/>
  <c r="HI40" i="49"/>
  <c r="HF40" i="49"/>
  <c r="HC40" i="49"/>
  <c r="GZ40" i="49"/>
  <c r="GW40" i="49"/>
  <c r="GT40" i="49"/>
  <c r="GQ40" i="49"/>
  <c r="GN40" i="49"/>
  <c r="GK40" i="49"/>
  <c r="GH40" i="49"/>
  <c r="GE40" i="49"/>
  <c r="GB40" i="49"/>
  <c r="FY40" i="49"/>
  <c r="FV40" i="49"/>
  <c r="FS40" i="49"/>
  <c r="FP40" i="49"/>
  <c r="IS39" i="49"/>
  <c r="IP39" i="49"/>
  <c r="IM39" i="49"/>
  <c r="IJ39" i="49"/>
  <c r="IG39" i="49"/>
  <c r="ID39" i="49"/>
  <c r="IA39" i="49"/>
  <c r="HX39" i="49"/>
  <c r="HU39" i="49"/>
  <c r="HR39" i="49"/>
  <c r="HO39" i="49"/>
  <c r="HL39" i="49"/>
  <c r="HI39" i="49"/>
  <c r="HF39" i="49"/>
  <c r="HC39" i="49"/>
  <c r="GZ39" i="49"/>
  <c r="GW39" i="49"/>
  <c r="GT39" i="49"/>
  <c r="GQ39" i="49"/>
  <c r="GN39" i="49"/>
  <c r="GK39" i="49"/>
  <c r="GH39" i="49"/>
  <c r="GE39" i="49"/>
  <c r="GB39" i="49"/>
  <c r="FY39" i="49"/>
  <c r="FV39" i="49"/>
  <c r="FS39" i="49"/>
  <c r="FP39" i="49"/>
  <c r="IS38" i="49"/>
  <c r="IP38" i="49"/>
  <c r="IM38" i="49"/>
  <c r="IJ38" i="49"/>
  <c r="IG38" i="49"/>
  <c r="ID38" i="49"/>
  <c r="IA38" i="49"/>
  <c r="HX38" i="49"/>
  <c r="HU38" i="49"/>
  <c r="HR38" i="49"/>
  <c r="HO38" i="49"/>
  <c r="HL38" i="49"/>
  <c r="HI38" i="49"/>
  <c r="HF38" i="49"/>
  <c r="HC38" i="49"/>
  <c r="GZ38" i="49"/>
  <c r="GW38" i="49"/>
  <c r="GT38" i="49"/>
  <c r="GQ38" i="49"/>
  <c r="GN38" i="49"/>
  <c r="GK38" i="49"/>
  <c r="GH38" i="49"/>
  <c r="GE38" i="49"/>
  <c r="GB38" i="49"/>
  <c r="FY38" i="49"/>
  <c r="FV38" i="49"/>
  <c r="FS38" i="49"/>
  <c r="FP38" i="49"/>
  <c r="IS37" i="49"/>
  <c r="IP37" i="49"/>
  <c r="IM37" i="49"/>
  <c r="IJ37" i="49"/>
  <c r="IG37" i="49"/>
  <c r="ID37" i="49"/>
  <c r="IA37" i="49"/>
  <c r="HX37" i="49"/>
  <c r="HU37" i="49"/>
  <c r="HR37" i="49"/>
  <c r="HO37" i="49"/>
  <c r="HL37" i="49"/>
  <c r="HI37" i="49"/>
  <c r="HF37" i="49"/>
  <c r="HC37" i="49"/>
  <c r="GZ37" i="49"/>
  <c r="GW37" i="49"/>
  <c r="GT37" i="49"/>
  <c r="GQ37" i="49"/>
  <c r="GN37" i="49"/>
  <c r="GK37" i="49"/>
  <c r="GH37" i="49"/>
  <c r="GE37" i="49"/>
  <c r="GB37" i="49"/>
  <c r="FY37" i="49"/>
  <c r="FV37" i="49"/>
  <c r="FS37" i="49"/>
  <c r="FP37" i="49"/>
  <c r="IS36" i="49"/>
  <c r="IP36" i="49"/>
  <c r="IM36" i="49"/>
  <c r="IJ36" i="49"/>
  <c r="IG36" i="49"/>
  <c r="ID36" i="49"/>
  <c r="IA36" i="49"/>
  <c r="HX36" i="49"/>
  <c r="HU36" i="49"/>
  <c r="HR36" i="49"/>
  <c r="HO36" i="49"/>
  <c r="HL36" i="49"/>
  <c r="HI36" i="49"/>
  <c r="HF36" i="49"/>
  <c r="HC36" i="49"/>
  <c r="GZ36" i="49"/>
  <c r="GW36" i="49"/>
  <c r="GT36" i="49"/>
  <c r="GQ36" i="49"/>
  <c r="GN36" i="49"/>
  <c r="GK36" i="49"/>
  <c r="GH36" i="49"/>
  <c r="GE36" i="49"/>
  <c r="GB36" i="49"/>
  <c r="FY36" i="49"/>
  <c r="FV36" i="49"/>
  <c r="FS36" i="49"/>
  <c r="FP36" i="49"/>
  <c r="IS35" i="49"/>
  <c r="IP35" i="49"/>
  <c r="IM35" i="49"/>
  <c r="IJ35" i="49"/>
  <c r="IG35" i="49"/>
  <c r="ID35" i="49"/>
  <c r="IA35" i="49"/>
  <c r="HX35" i="49"/>
  <c r="HU35" i="49"/>
  <c r="HR35" i="49"/>
  <c r="HO35" i="49"/>
  <c r="HL35" i="49"/>
  <c r="HI35" i="49"/>
  <c r="HF35" i="49"/>
  <c r="HC35" i="49"/>
  <c r="GZ35" i="49"/>
  <c r="GW35" i="49"/>
  <c r="GT35" i="49"/>
  <c r="GQ35" i="49"/>
  <c r="GN35" i="49"/>
  <c r="GK35" i="49"/>
  <c r="GH35" i="49"/>
  <c r="GE35" i="49"/>
  <c r="GB35" i="49"/>
  <c r="FY35" i="49"/>
  <c r="FV35" i="49"/>
  <c r="FS35" i="49"/>
  <c r="FP35" i="49"/>
  <c r="IS34" i="49"/>
  <c r="IP34" i="49"/>
  <c r="IM34" i="49"/>
  <c r="IJ34" i="49"/>
  <c r="IG34" i="49"/>
  <c r="ID34" i="49"/>
  <c r="IA34" i="49"/>
  <c r="HX34" i="49"/>
  <c r="HU34" i="49"/>
  <c r="HR34" i="49"/>
  <c r="HO34" i="49"/>
  <c r="HL34" i="49"/>
  <c r="HI34" i="49"/>
  <c r="HF34" i="49"/>
  <c r="HC34" i="49"/>
  <c r="GZ34" i="49"/>
  <c r="GW34" i="49"/>
  <c r="GT34" i="49"/>
  <c r="GQ34" i="49"/>
  <c r="GN34" i="49"/>
  <c r="GK34" i="49"/>
  <c r="GH34" i="49"/>
  <c r="GE34" i="49"/>
  <c r="GB34" i="49"/>
  <c r="FY34" i="49"/>
  <c r="FV34" i="49"/>
  <c r="FS34" i="49"/>
  <c r="FP34" i="49"/>
  <c r="DD33" i="49"/>
  <c r="IS33" i="49" s="1"/>
  <c r="DC33" i="49"/>
  <c r="IP33" i="49" s="1"/>
  <c r="DB33" i="49"/>
  <c r="IM33" i="49" s="1"/>
  <c r="DA33" i="49"/>
  <c r="IJ33" i="49" s="1"/>
  <c r="CZ33" i="49"/>
  <c r="IG33" i="49" s="1"/>
  <c r="CY33" i="49"/>
  <c r="ID33" i="49" s="1"/>
  <c r="CX33" i="49"/>
  <c r="IA33" i="49" s="1"/>
  <c r="CW33" i="49"/>
  <c r="CV33" i="49"/>
  <c r="HU33" i="49" s="1"/>
  <c r="CU33" i="49"/>
  <c r="CT33" i="49"/>
  <c r="HO33" i="49" s="1"/>
  <c r="CS33" i="49"/>
  <c r="HL33" i="49" s="1"/>
  <c r="CR33" i="49"/>
  <c r="HI33" i="49" s="1"/>
  <c r="CQ33" i="49"/>
  <c r="HF33" i="49" s="1"/>
  <c r="CP33" i="49"/>
  <c r="HC33" i="49" s="1"/>
  <c r="CO33" i="49"/>
  <c r="GZ33" i="49" s="1"/>
  <c r="CN33" i="49"/>
  <c r="CM33" i="49"/>
  <c r="GT33" i="49" s="1"/>
  <c r="CL33" i="49"/>
  <c r="GQ33" i="49" s="1"/>
  <c r="CK33" i="49"/>
  <c r="GN33" i="49" s="1"/>
  <c r="CJ33" i="49"/>
  <c r="GK33" i="49" s="1"/>
  <c r="CI33" i="49"/>
  <c r="CH33" i="49"/>
  <c r="GE33" i="49" s="1"/>
  <c r="CG33" i="49"/>
  <c r="GB33" i="49" s="1"/>
  <c r="CF33" i="49"/>
  <c r="FY33" i="49" s="1"/>
  <c r="CE33" i="49"/>
  <c r="FV33" i="49" s="1"/>
  <c r="CD33" i="49"/>
  <c r="FS33" i="49" s="1"/>
  <c r="CC33" i="49"/>
  <c r="DD32" i="49"/>
  <c r="IS32" i="49" s="1"/>
  <c r="DC32" i="49"/>
  <c r="IP32" i="49" s="1"/>
  <c r="DB32" i="49"/>
  <c r="IM32" i="49" s="1"/>
  <c r="DA32" i="49"/>
  <c r="IJ32" i="49" s="1"/>
  <c r="CZ32" i="49"/>
  <c r="IG32" i="49" s="1"/>
  <c r="CY32" i="49"/>
  <c r="ID32" i="49" s="1"/>
  <c r="CX32" i="49"/>
  <c r="IA32" i="49" s="1"/>
  <c r="CW32" i="49"/>
  <c r="CV32" i="49"/>
  <c r="HU32" i="49" s="1"/>
  <c r="CU32" i="49"/>
  <c r="CT32" i="49"/>
  <c r="HO32" i="49" s="1"/>
  <c r="CS32" i="49"/>
  <c r="HL32" i="49" s="1"/>
  <c r="CR32" i="49"/>
  <c r="HI32" i="49" s="1"/>
  <c r="CQ32" i="49"/>
  <c r="HF32" i="49" s="1"/>
  <c r="CP32" i="49"/>
  <c r="HC32" i="49" s="1"/>
  <c r="CO32" i="49"/>
  <c r="GZ32" i="49" s="1"/>
  <c r="CN32" i="49"/>
  <c r="CM32" i="49"/>
  <c r="GT32" i="49" s="1"/>
  <c r="CL32" i="49"/>
  <c r="GQ32" i="49" s="1"/>
  <c r="CK32" i="49"/>
  <c r="GN32" i="49" s="1"/>
  <c r="CJ32" i="49"/>
  <c r="GK32" i="49" s="1"/>
  <c r="CI32" i="49"/>
  <c r="CH32" i="49"/>
  <c r="GE32" i="49" s="1"/>
  <c r="CG32" i="49"/>
  <c r="GB32" i="49" s="1"/>
  <c r="CF32" i="49"/>
  <c r="FY32" i="49" s="1"/>
  <c r="CE32" i="49"/>
  <c r="FV32" i="49" s="1"/>
  <c r="CD32" i="49"/>
  <c r="FS32" i="49" s="1"/>
  <c r="CC32" i="49"/>
  <c r="IS31" i="49"/>
  <c r="IP31" i="49"/>
  <c r="IM31" i="49"/>
  <c r="IJ31" i="49"/>
  <c r="IG31" i="49"/>
  <c r="ID31" i="49"/>
  <c r="IA31" i="49"/>
  <c r="HX31" i="49"/>
  <c r="HU31" i="49"/>
  <c r="HR31" i="49"/>
  <c r="HO31" i="49"/>
  <c r="HL31" i="49"/>
  <c r="HI31" i="49"/>
  <c r="HF31" i="49"/>
  <c r="HC31" i="49"/>
  <c r="GZ31" i="49"/>
  <c r="GW31" i="49"/>
  <c r="GT31" i="49"/>
  <c r="GQ31" i="49"/>
  <c r="GN31" i="49"/>
  <c r="GK31" i="49"/>
  <c r="GH31" i="49"/>
  <c r="GE31" i="49"/>
  <c r="GB31" i="49"/>
  <c r="FY31" i="49"/>
  <c r="FV31" i="49"/>
  <c r="FS31" i="49"/>
  <c r="FP31" i="49"/>
  <c r="IS30" i="49"/>
  <c r="DC30" i="49"/>
  <c r="IP30" i="49" s="1"/>
  <c r="DB30" i="49"/>
  <c r="IM30" i="49" s="1"/>
  <c r="DA30" i="49"/>
  <c r="IJ30" i="49" s="1"/>
  <c r="CZ30" i="49"/>
  <c r="IG30" i="49" s="1"/>
  <c r="CY30" i="49"/>
  <c r="ID30" i="49" s="1"/>
  <c r="CX30" i="49"/>
  <c r="IA30" i="49" s="1"/>
  <c r="CW30" i="49"/>
  <c r="CV30" i="49"/>
  <c r="HU30" i="49" s="1"/>
  <c r="CU30" i="49"/>
  <c r="HO30" i="49"/>
  <c r="CS30" i="49"/>
  <c r="HL30" i="49" s="1"/>
  <c r="CR30" i="49"/>
  <c r="HI30" i="49" s="1"/>
  <c r="CQ30" i="49"/>
  <c r="HF30" i="49" s="1"/>
  <c r="CP30" i="49"/>
  <c r="HC30" i="49" s="1"/>
  <c r="CO30" i="49"/>
  <c r="GZ30" i="49" s="1"/>
  <c r="CN30" i="49"/>
  <c r="CM30" i="49"/>
  <c r="GT30" i="49" s="1"/>
  <c r="CL30" i="49"/>
  <c r="GQ30" i="49" s="1"/>
  <c r="CK30" i="49"/>
  <c r="GN30" i="49" s="1"/>
  <c r="CJ30" i="49"/>
  <c r="GK30" i="49" s="1"/>
  <c r="CI30" i="49"/>
  <c r="CH30" i="49"/>
  <c r="GE30" i="49" s="1"/>
  <c r="CG30" i="49"/>
  <c r="GB30" i="49" s="1"/>
  <c r="CF30" i="49"/>
  <c r="FY30" i="49" s="1"/>
  <c r="CE30" i="49"/>
  <c r="FV30" i="49" s="1"/>
  <c r="CD30" i="49"/>
  <c r="FS30" i="49" s="1"/>
  <c r="CC30" i="49"/>
  <c r="IS29" i="49"/>
  <c r="DC29" i="49"/>
  <c r="IP29" i="49" s="1"/>
  <c r="IM29" i="49"/>
  <c r="DA29" i="49"/>
  <c r="IJ29" i="49" s="1"/>
  <c r="CZ29" i="49"/>
  <c r="IG29" i="49" s="1"/>
  <c r="CY29" i="49"/>
  <c r="ID29" i="49" s="1"/>
  <c r="CX29" i="49"/>
  <c r="IA29" i="49" s="1"/>
  <c r="CW29" i="49"/>
  <c r="CV29" i="49"/>
  <c r="HU29" i="49" s="1"/>
  <c r="CU29" i="49"/>
  <c r="CT29" i="49"/>
  <c r="HO29" i="49" s="1"/>
  <c r="CS29" i="49"/>
  <c r="HL29" i="49" s="1"/>
  <c r="CR29" i="49"/>
  <c r="HI29" i="49" s="1"/>
  <c r="CQ29" i="49"/>
  <c r="HF29" i="49" s="1"/>
  <c r="CP29" i="49"/>
  <c r="HC29" i="49" s="1"/>
  <c r="CO29" i="49"/>
  <c r="GZ29" i="49" s="1"/>
  <c r="CN29" i="49"/>
  <c r="CM29" i="49"/>
  <c r="GT29" i="49" s="1"/>
  <c r="CL29" i="49"/>
  <c r="GQ29" i="49" s="1"/>
  <c r="CK29" i="49"/>
  <c r="GN29" i="49" s="1"/>
  <c r="CJ29" i="49"/>
  <c r="GK29" i="49" s="1"/>
  <c r="CI29" i="49"/>
  <c r="CH29" i="49"/>
  <c r="GE29" i="49" s="1"/>
  <c r="CG29" i="49"/>
  <c r="GB29" i="49" s="1"/>
  <c r="CF29" i="49"/>
  <c r="FY29" i="49" s="1"/>
  <c r="CE29" i="49"/>
  <c r="FV29" i="49" s="1"/>
  <c r="CD29" i="49"/>
  <c r="FS29" i="49" s="1"/>
  <c r="CC29" i="49"/>
  <c r="DD28" i="49"/>
  <c r="IS28" i="49" s="1"/>
  <c r="DC28" i="49"/>
  <c r="IP28" i="49" s="1"/>
  <c r="DB28" i="49"/>
  <c r="IM28" i="49" s="1"/>
  <c r="DA28" i="49"/>
  <c r="IJ28" i="49" s="1"/>
  <c r="CZ28" i="49"/>
  <c r="IG28" i="49" s="1"/>
  <c r="CY28" i="49"/>
  <c r="ID28" i="49" s="1"/>
  <c r="CX28" i="49"/>
  <c r="IA28" i="49" s="1"/>
  <c r="CW28" i="49"/>
  <c r="CV28" i="49"/>
  <c r="HU28" i="49" s="1"/>
  <c r="CU28" i="49"/>
  <c r="CT28" i="49"/>
  <c r="HO28" i="49" s="1"/>
  <c r="CS28" i="49"/>
  <c r="HL28" i="49" s="1"/>
  <c r="CR28" i="49"/>
  <c r="HI28" i="49" s="1"/>
  <c r="CQ28" i="49"/>
  <c r="HF28" i="49" s="1"/>
  <c r="CP28" i="49"/>
  <c r="HC28" i="49" s="1"/>
  <c r="CO28" i="49"/>
  <c r="GZ28" i="49" s="1"/>
  <c r="CN28" i="49"/>
  <c r="CM28" i="49"/>
  <c r="GT28" i="49" s="1"/>
  <c r="CL28" i="49"/>
  <c r="GQ28" i="49" s="1"/>
  <c r="CK28" i="49"/>
  <c r="GN28" i="49" s="1"/>
  <c r="CJ28" i="49"/>
  <c r="GK28" i="49" s="1"/>
  <c r="CI28" i="49"/>
  <c r="CH28" i="49"/>
  <c r="GE28" i="49" s="1"/>
  <c r="CG28" i="49"/>
  <c r="GB28" i="49" s="1"/>
  <c r="CF28" i="49"/>
  <c r="FY28" i="49" s="1"/>
  <c r="CE28" i="49"/>
  <c r="FV28" i="49" s="1"/>
  <c r="CD28" i="49"/>
  <c r="FS28" i="49" s="1"/>
  <c r="CC28" i="49"/>
  <c r="IS27" i="49"/>
  <c r="IP27" i="49"/>
  <c r="IM27" i="49"/>
  <c r="IJ27" i="49"/>
  <c r="IG27" i="49"/>
  <c r="ID27" i="49"/>
  <c r="IA27" i="49"/>
  <c r="HX27" i="49"/>
  <c r="HU27" i="49"/>
  <c r="HR27" i="49"/>
  <c r="HO27" i="49"/>
  <c r="HL27" i="49"/>
  <c r="HI27" i="49"/>
  <c r="HF27" i="49"/>
  <c r="HC27" i="49"/>
  <c r="GZ27" i="49"/>
  <c r="GW27" i="49"/>
  <c r="GT27" i="49"/>
  <c r="GQ27" i="49"/>
  <c r="GN27" i="49"/>
  <c r="GK27" i="49"/>
  <c r="GH27" i="49"/>
  <c r="GE27" i="49"/>
  <c r="GB27" i="49"/>
  <c r="FY27" i="49"/>
  <c r="FV27" i="49"/>
  <c r="FS27" i="49"/>
  <c r="FP27" i="49"/>
  <c r="IS26" i="49"/>
  <c r="IP26" i="49"/>
  <c r="IM26" i="49"/>
  <c r="IJ26" i="49"/>
  <c r="IG26" i="49"/>
  <c r="ID26" i="49"/>
  <c r="HX26" i="49"/>
  <c r="HU26" i="49"/>
  <c r="HR26" i="49"/>
  <c r="HO26" i="49"/>
  <c r="HL26" i="49"/>
  <c r="HI26" i="49"/>
  <c r="HF26" i="49"/>
  <c r="HC26" i="49"/>
  <c r="GZ26" i="49"/>
  <c r="GW26" i="49"/>
  <c r="GT26" i="49"/>
  <c r="GQ26" i="49"/>
  <c r="GN26" i="49"/>
  <c r="GK26" i="49"/>
  <c r="GH26" i="49"/>
  <c r="GE26" i="49"/>
  <c r="GB26" i="49"/>
  <c r="FY26" i="49"/>
  <c r="FV26" i="49"/>
  <c r="FS26" i="49"/>
  <c r="FP26" i="49"/>
  <c r="IS25" i="49"/>
  <c r="IP25" i="49"/>
  <c r="IM25" i="49"/>
  <c r="IJ25" i="49"/>
  <c r="IG25" i="49"/>
  <c r="ID25" i="49"/>
  <c r="IA25" i="49"/>
  <c r="HX25" i="49"/>
  <c r="HU25" i="49"/>
  <c r="HR25" i="49"/>
  <c r="HO25" i="49"/>
  <c r="HL25" i="49"/>
  <c r="HI25" i="49"/>
  <c r="HF25" i="49"/>
  <c r="HC25" i="49"/>
  <c r="GZ25" i="49"/>
  <c r="GW25" i="49"/>
  <c r="GT25" i="49"/>
  <c r="GQ25" i="49"/>
  <c r="GN25" i="49"/>
  <c r="GK25" i="49"/>
  <c r="GH25" i="49"/>
  <c r="GE25" i="49"/>
  <c r="GB25" i="49"/>
  <c r="FY25" i="49"/>
  <c r="FV25" i="49"/>
  <c r="FS25" i="49"/>
  <c r="FP25" i="49"/>
  <c r="DD24" i="49"/>
  <c r="IS24" i="49" s="1"/>
  <c r="DC24" i="49"/>
  <c r="IP24" i="49" s="1"/>
  <c r="DB24" i="49"/>
  <c r="IM24" i="49" s="1"/>
  <c r="DA24" i="49"/>
  <c r="IJ24" i="49" s="1"/>
  <c r="CZ24" i="49"/>
  <c r="IG24" i="49" s="1"/>
  <c r="ID24" i="49"/>
  <c r="CX24" i="49"/>
  <c r="IA24" i="49" s="1"/>
  <c r="CW24" i="49"/>
  <c r="HU24" i="49"/>
  <c r="HR24" i="49"/>
  <c r="HO24" i="49"/>
  <c r="CS24" i="49"/>
  <c r="HL24" i="49" s="1"/>
  <c r="CR24" i="49"/>
  <c r="HI24" i="49" s="1"/>
  <c r="HF24" i="49"/>
  <c r="CP24" i="49"/>
  <c r="HC24" i="49" s="1"/>
  <c r="CO24" i="49"/>
  <c r="GZ24" i="49" s="1"/>
  <c r="CN24" i="49"/>
  <c r="CM24" i="49"/>
  <c r="GT24" i="49" s="1"/>
  <c r="CL24" i="49"/>
  <c r="GQ24" i="49" s="1"/>
  <c r="CK24" i="49"/>
  <c r="GN24" i="49" s="1"/>
  <c r="CJ24" i="49"/>
  <c r="GK24" i="49" s="1"/>
  <c r="CI24" i="49"/>
  <c r="CH24" i="49"/>
  <c r="GE24" i="49" s="1"/>
  <c r="CG24" i="49"/>
  <c r="GB24" i="49" s="1"/>
  <c r="CF24" i="49"/>
  <c r="FY24" i="49" s="1"/>
  <c r="CE24" i="49"/>
  <c r="FV24" i="49" s="1"/>
  <c r="CD24" i="49"/>
  <c r="FS24" i="49" s="1"/>
  <c r="CC24" i="49"/>
  <c r="DD23" i="49"/>
  <c r="IS23" i="49" s="1"/>
  <c r="DC23" i="49"/>
  <c r="IP23" i="49" s="1"/>
  <c r="DB23" i="49"/>
  <c r="IM23" i="49" s="1"/>
  <c r="DA23" i="49"/>
  <c r="IJ23" i="49" s="1"/>
  <c r="CZ23" i="49"/>
  <c r="IG23" i="49" s="1"/>
  <c r="CY23" i="49"/>
  <c r="ID23" i="49" s="1"/>
  <c r="CX23" i="49"/>
  <c r="IA23" i="49" s="1"/>
  <c r="CW23" i="49"/>
  <c r="CV23" i="49"/>
  <c r="HU23" i="49" s="1"/>
  <c r="CU23" i="49"/>
  <c r="CT23" i="49"/>
  <c r="HO23" i="49" s="1"/>
  <c r="CS23" i="49"/>
  <c r="HL23" i="49" s="1"/>
  <c r="CR23" i="49"/>
  <c r="HI23" i="49" s="1"/>
  <c r="CQ23" i="49"/>
  <c r="HF23" i="49" s="1"/>
  <c r="CP23" i="49"/>
  <c r="HC23" i="49" s="1"/>
  <c r="CO23" i="49"/>
  <c r="GZ23" i="49" s="1"/>
  <c r="CN23" i="49"/>
  <c r="CM23" i="49"/>
  <c r="GT23" i="49" s="1"/>
  <c r="CL23" i="49"/>
  <c r="GQ23" i="49" s="1"/>
  <c r="CK23" i="49"/>
  <c r="GN23" i="49" s="1"/>
  <c r="CJ23" i="49"/>
  <c r="GK23" i="49" s="1"/>
  <c r="CI23" i="49"/>
  <c r="CH23" i="49"/>
  <c r="GE23" i="49" s="1"/>
  <c r="CG23" i="49"/>
  <c r="GB23" i="49" s="1"/>
  <c r="CF23" i="49"/>
  <c r="FY23" i="49" s="1"/>
  <c r="CE23" i="49"/>
  <c r="FV23" i="49" s="1"/>
  <c r="CD23" i="49"/>
  <c r="FS23" i="49" s="1"/>
  <c r="CC23" i="49"/>
  <c r="DD22" i="49"/>
  <c r="IS22" i="49" s="1"/>
  <c r="DC22" i="49"/>
  <c r="IP22" i="49" s="1"/>
  <c r="DB22" i="49"/>
  <c r="IM22" i="49" s="1"/>
  <c r="DA22" i="49"/>
  <c r="IJ22" i="49" s="1"/>
  <c r="CZ22" i="49"/>
  <c r="IG22" i="49" s="1"/>
  <c r="CY22" i="49"/>
  <c r="ID22" i="49" s="1"/>
  <c r="CX22" i="49"/>
  <c r="IA22" i="49" s="1"/>
  <c r="CW22" i="49"/>
  <c r="CV22" i="49"/>
  <c r="HU22" i="49" s="1"/>
  <c r="CU22" i="49"/>
  <c r="CT22" i="49"/>
  <c r="HO22" i="49" s="1"/>
  <c r="CS22" i="49"/>
  <c r="HL22" i="49" s="1"/>
  <c r="CR22" i="49"/>
  <c r="HI22" i="49" s="1"/>
  <c r="CQ22" i="49"/>
  <c r="HF22" i="49" s="1"/>
  <c r="CP22" i="49"/>
  <c r="HC22" i="49" s="1"/>
  <c r="CO22" i="49"/>
  <c r="GZ22" i="49" s="1"/>
  <c r="CN22" i="49"/>
  <c r="CM22" i="49"/>
  <c r="GT22" i="49" s="1"/>
  <c r="CL22" i="49"/>
  <c r="GQ22" i="49" s="1"/>
  <c r="CK22" i="49"/>
  <c r="GN22" i="49" s="1"/>
  <c r="CJ22" i="49"/>
  <c r="GK22" i="49" s="1"/>
  <c r="CI22" i="49"/>
  <c r="CH22" i="49"/>
  <c r="GE22" i="49" s="1"/>
  <c r="CG22" i="49"/>
  <c r="GB22" i="49" s="1"/>
  <c r="CF22" i="49"/>
  <c r="FY22" i="49" s="1"/>
  <c r="CE22" i="49"/>
  <c r="FV22" i="49" s="1"/>
  <c r="CD22" i="49"/>
  <c r="FS22" i="49" s="1"/>
  <c r="CC22" i="49"/>
  <c r="DD21" i="49"/>
  <c r="IS21" i="49" s="1"/>
  <c r="DC21" i="49"/>
  <c r="IP21" i="49" s="1"/>
  <c r="DB21" i="49"/>
  <c r="IM21" i="49" s="1"/>
  <c r="DA21" i="49"/>
  <c r="IJ21" i="49" s="1"/>
  <c r="CZ21" i="49"/>
  <c r="IG21" i="49" s="1"/>
  <c r="CY21" i="49"/>
  <c r="ID21" i="49" s="1"/>
  <c r="CX21" i="49"/>
  <c r="IA21" i="49" s="1"/>
  <c r="CW21" i="49"/>
  <c r="CV21" i="49"/>
  <c r="HU21" i="49" s="1"/>
  <c r="CU21" i="49"/>
  <c r="CT21" i="49"/>
  <c r="HO21" i="49" s="1"/>
  <c r="CS21" i="49"/>
  <c r="HL21" i="49" s="1"/>
  <c r="CR21" i="49"/>
  <c r="HI21" i="49" s="1"/>
  <c r="CQ21" i="49"/>
  <c r="HF21" i="49" s="1"/>
  <c r="CP21" i="49"/>
  <c r="HC21" i="49" s="1"/>
  <c r="CO21" i="49"/>
  <c r="GZ21" i="49" s="1"/>
  <c r="CN21" i="49"/>
  <c r="CM21" i="49"/>
  <c r="GT21" i="49" s="1"/>
  <c r="CL21" i="49"/>
  <c r="GQ21" i="49" s="1"/>
  <c r="CK21" i="49"/>
  <c r="GN21" i="49" s="1"/>
  <c r="CJ21" i="49"/>
  <c r="GK21" i="49" s="1"/>
  <c r="CI21" i="49"/>
  <c r="CH21" i="49"/>
  <c r="GE21" i="49" s="1"/>
  <c r="CG21" i="49"/>
  <c r="GB21" i="49" s="1"/>
  <c r="CF21" i="49"/>
  <c r="FY21" i="49" s="1"/>
  <c r="CE21" i="49"/>
  <c r="FV21" i="49" s="1"/>
  <c r="CD21" i="49"/>
  <c r="FS21" i="49" s="1"/>
  <c r="CC21" i="49"/>
  <c r="IS20" i="49"/>
  <c r="DC20" i="49"/>
  <c r="IP20" i="49" s="1"/>
  <c r="DB20" i="49"/>
  <c r="IM20" i="49" s="1"/>
  <c r="DA20" i="49"/>
  <c r="IJ20" i="49" s="1"/>
  <c r="CZ20" i="49"/>
  <c r="IG20" i="49" s="1"/>
  <c r="CY20" i="49"/>
  <c r="ID20" i="49" s="1"/>
  <c r="CX20" i="49"/>
  <c r="HX20" i="49"/>
  <c r="CV20" i="49"/>
  <c r="HU20" i="49" s="1"/>
  <c r="CU20" i="49"/>
  <c r="CT20" i="49"/>
  <c r="HO20" i="49" s="1"/>
  <c r="CS20" i="49"/>
  <c r="HL20" i="49" s="1"/>
  <c r="CR20" i="49"/>
  <c r="HI20" i="49" s="1"/>
  <c r="CQ20" i="49"/>
  <c r="HF20" i="49" s="1"/>
  <c r="CP20" i="49"/>
  <c r="HC20" i="49" s="1"/>
  <c r="CO20" i="49"/>
  <c r="GZ20" i="49" s="1"/>
  <c r="CN20" i="49"/>
  <c r="CM20" i="49"/>
  <c r="GT20" i="49" s="1"/>
  <c r="CL20" i="49"/>
  <c r="GQ20" i="49" s="1"/>
  <c r="CK20" i="49"/>
  <c r="GN20" i="49" s="1"/>
  <c r="CJ20" i="49"/>
  <c r="GK20" i="49" s="1"/>
  <c r="CI20" i="49"/>
  <c r="CH20" i="49"/>
  <c r="GE20" i="49" s="1"/>
  <c r="CG20" i="49"/>
  <c r="GB20" i="49" s="1"/>
  <c r="CF20" i="49"/>
  <c r="FY20" i="49" s="1"/>
  <c r="CE20" i="49"/>
  <c r="FV20" i="49" s="1"/>
  <c r="CD20" i="49"/>
  <c r="FS20" i="49" s="1"/>
  <c r="CC20" i="49"/>
  <c r="DD19" i="49"/>
  <c r="IS19" i="49" s="1"/>
  <c r="DC19" i="49"/>
  <c r="IP19" i="49" s="1"/>
  <c r="DB19" i="49"/>
  <c r="IM19" i="49" s="1"/>
  <c r="DA19" i="49"/>
  <c r="IJ19" i="49" s="1"/>
  <c r="CZ19" i="49"/>
  <c r="IG19" i="49" s="1"/>
  <c r="CY19" i="49"/>
  <c r="ID19" i="49" s="1"/>
  <c r="CX19" i="49"/>
  <c r="IA19" i="49" s="1"/>
  <c r="CW19" i="49"/>
  <c r="CV19" i="49"/>
  <c r="HU19" i="49" s="1"/>
  <c r="CU19" i="49"/>
  <c r="CT19" i="49"/>
  <c r="HO19" i="49" s="1"/>
  <c r="CS19" i="49"/>
  <c r="HL19" i="49" s="1"/>
  <c r="CR19" i="49"/>
  <c r="HI19" i="49" s="1"/>
  <c r="CQ19" i="49"/>
  <c r="HF19" i="49" s="1"/>
  <c r="CP19" i="49"/>
  <c r="HC19" i="49" s="1"/>
  <c r="CO19" i="49"/>
  <c r="GZ19" i="49" s="1"/>
  <c r="CN19" i="49"/>
  <c r="CM19" i="49"/>
  <c r="GT19" i="49" s="1"/>
  <c r="CL19" i="49"/>
  <c r="GQ19" i="49" s="1"/>
  <c r="CK19" i="49"/>
  <c r="GN19" i="49" s="1"/>
  <c r="CJ19" i="49"/>
  <c r="GK19" i="49" s="1"/>
  <c r="CI19" i="49"/>
  <c r="CH19" i="49"/>
  <c r="GE19" i="49" s="1"/>
  <c r="CG19" i="49"/>
  <c r="GB19" i="49" s="1"/>
  <c r="CF19" i="49"/>
  <c r="FY19" i="49" s="1"/>
  <c r="CE19" i="49"/>
  <c r="FV19" i="49" s="1"/>
  <c r="CD19" i="49"/>
  <c r="FS19" i="49" s="1"/>
  <c r="CC19" i="49"/>
  <c r="DD18" i="49"/>
  <c r="IS18" i="49" s="1"/>
  <c r="DC18" i="49"/>
  <c r="IP18" i="49" s="1"/>
  <c r="DB18" i="49"/>
  <c r="IM18" i="49" s="1"/>
  <c r="DA18" i="49"/>
  <c r="IJ18" i="49" s="1"/>
  <c r="CZ18" i="49"/>
  <c r="IG18" i="49" s="1"/>
  <c r="CY18" i="49"/>
  <c r="ID18" i="49" s="1"/>
  <c r="CX18" i="49"/>
  <c r="IA18" i="49" s="1"/>
  <c r="CW18" i="49"/>
  <c r="CV18" i="49"/>
  <c r="HU18" i="49" s="1"/>
  <c r="CU18" i="49"/>
  <c r="CT18" i="49"/>
  <c r="HO18" i="49" s="1"/>
  <c r="CS18" i="49"/>
  <c r="HL18" i="49" s="1"/>
  <c r="CR18" i="49"/>
  <c r="HI18" i="49" s="1"/>
  <c r="CQ18" i="49"/>
  <c r="HF18" i="49" s="1"/>
  <c r="CP18" i="49"/>
  <c r="HC18" i="49" s="1"/>
  <c r="CO18" i="49"/>
  <c r="GZ18" i="49" s="1"/>
  <c r="CN18" i="49"/>
  <c r="CM18" i="49"/>
  <c r="GT18" i="49" s="1"/>
  <c r="CL18" i="49"/>
  <c r="GQ18" i="49" s="1"/>
  <c r="CK18" i="49"/>
  <c r="GN18" i="49" s="1"/>
  <c r="CJ18" i="49"/>
  <c r="GK18" i="49" s="1"/>
  <c r="CI18" i="49"/>
  <c r="CH18" i="49"/>
  <c r="GE18" i="49" s="1"/>
  <c r="CG18" i="49"/>
  <c r="GB18" i="49" s="1"/>
  <c r="CF18" i="49"/>
  <c r="FY18" i="49" s="1"/>
  <c r="CE18" i="49"/>
  <c r="FV18" i="49" s="1"/>
  <c r="CD18" i="49"/>
  <c r="FS18" i="49" s="1"/>
  <c r="CC18" i="49"/>
  <c r="DD17" i="49"/>
  <c r="IS17" i="49" s="1"/>
  <c r="DC17" i="49"/>
  <c r="IP17" i="49" s="1"/>
  <c r="DB17" i="49"/>
  <c r="IM17" i="49" s="1"/>
  <c r="DA17" i="49"/>
  <c r="IJ17" i="49" s="1"/>
  <c r="CZ17" i="49"/>
  <c r="IG17" i="49" s="1"/>
  <c r="CY17" i="49"/>
  <c r="ID17" i="49" s="1"/>
  <c r="CX17" i="49"/>
  <c r="IA17" i="49" s="1"/>
  <c r="CW17" i="49"/>
  <c r="CV17" i="49"/>
  <c r="HU17" i="49" s="1"/>
  <c r="CU17" i="49"/>
  <c r="CT17" i="49"/>
  <c r="HO17" i="49" s="1"/>
  <c r="CS17" i="49"/>
  <c r="HL17" i="49" s="1"/>
  <c r="CR17" i="49"/>
  <c r="HI17" i="49" s="1"/>
  <c r="CQ17" i="49"/>
  <c r="HF17" i="49" s="1"/>
  <c r="CP17" i="49"/>
  <c r="HC17" i="49" s="1"/>
  <c r="CO17" i="49"/>
  <c r="GZ17" i="49" s="1"/>
  <c r="CN17" i="49"/>
  <c r="CM17" i="49"/>
  <c r="GT17" i="49" s="1"/>
  <c r="CL17" i="49"/>
  <c r="GQ17" i="49" s="1"/>
  <c r="CK17" i="49"/>
  <c r="GN17" i="49" s="1"/>
  <c r="CJ17" i="49"/>
  <c r="GK17" i="49" s="1"/>
  <c r="CI17" i="49"/>
  <c r="CH17" i="49"/>
  <c r="GE17" i="49" s="1"/>
  <c r="CG17" i="49"/>
  <c r="GB17" i="49" s="1"/>
  <c r="CF17" i="49"/>
  <c r="FY17" i="49" s="1"/>
  <c r="CE17" i="49"/>
  <c r="FV17" i="49" s="1"/>
  <c r="CD17" i="49"/>
  <c r="FS17" i="49" s="1"/>
  <c r="CC17" i="49"/>
  <c r="IS16" i="49"/>
  <c r="IP16" i="49"/>
  <c r="IM16" i="49"/>
  <c r="IJ16" i="49"/>
  <c r="IG16" i="49"/>
  <c r="ID16" i="49"/>
  <c r="IA16" i="49"/>
  <c r="HX16" i="49"/>
  <c r="HU16" i="49"/>
  <c r="HR16" i="49"/>
  <c r="HO16" i="49"/>
  <c r="HL16" i="49"/>
  <c r="HI16" i="49"/>
  <c r="HF16" i="49"/>
  <c r="HC16" i="49"/>
  <c r="GZ16" i="49"/>
  <c r="GW16" i="49"/>
  <c r="GT16" i="49"/>
  <c r="GQ16" i="49"/>
  <c r="GN16" i="49"/>
  <c r="GK16" i="49"/>
  <c r="GH16" i="49"/>
  <c r="GE16" i="49"/>
  <c r="GB16" i="49"/>
  <c r="FY16" i="49"/>
  <c r="FV16" i="49"/>
  <c r="FS16" i="49"/>
  <c r="FP16" i="49"/>
  <c r="DD15" i="49"/>
  <c r="IS15" i="49" s="1"/>
  <c r="DC15" i="49"/>
  <c r="IP15" i="49" s="1"/>
  <c r="DB15" i="49"/>
  <c r="IM15" i="49" s="1"/>
  <c r="DA15" i="49"/>
  <c r="IJ15" i="49" s="1"/>
  <c r="CZ15" i="49"/>
  <c r="IG15" i="49" s="1"/>
  <c r="CY15" i="49"/>
  <c r="ID15" i="49" s="1"/>
  <c r="CX15" i="49"/>
  <c r="IA15" i="49" s="1"/>
  <c r="CW15" i="49"/>
  <c r="CV15" i="49"/>
  <c r="HU15" i="49" s="1"/>
  <c r="CU15" i="49"/>
  <c r="CT15" i="49"/>
  <c r="HO15" i="49" s="1"/>
  <c r="CS15" i="49"/>
  <c r="HL15" i="49" s="1"/>
  <c r="CR15" i="49"/>
  <c r="HI15" i="49" s="1"/>
  <c r="CQ15" i="49"/>
  <c r="HF15" i="49" s="1"/>
  <c r="CP15" i="49"/>
  <c r="HC15" i="49" s="1"/>
  <c r="CO15" i="49"/>
  <c r="GZ15" i="49" s="1"/>
  <c r="CN15" i="49"/>
  <c r="CM15" i="49"/>
  <c r="GT15" i="49" s="1"/>
  <c r="CL15" i="49"/>
  <c r="GQ15" i="49" s="1"/>
  <c r="CK15" i="49"/>
  <c r="GN15" i="49" s="1"/>
  <c r="CJ15" i="49"/>
  <c r="GK15" i="49" s="1"/>
  <c r="CI15" i="49"/>
  <c r="CH15" i="49"/>
  <c r="GE15" i="49" s="1"/>
  <c r="CG15" i="49"/>
  <c r="GB15" i="49" s="1"/>
  <c r="CF15" i="49"/>
  <c r="FY15" i="49" s="1"/>
  <c r="CE15" i="49"/>
  <c r="FV15" i="49" s="1"/>
  <c r="CD15" i="49"/>
  <c r="FS15" i="49" s="1"/>
  <c r="CC15" i="49"/>
  <c r="DD14" i="49"/>
  <c r="IS14" i="49" s="1"/>
  <c r="DC14" i="49"/>
  <c r="IP14" i="49" s="1"/>
  <c r="DB14" i="49"/>
  <c r="IM14" i="49" s="1"/>
  <c r="DA14" i="49"/>
  <c r="IJ14" i="49" s="1"/>
  <c r="CZ14" i="49"/>
  <c r="IG14" i="49" s="1"/>
  <c r="CY14" i="49"/>
  <c r="ID14" i="49" s="1"/>
  <c r="CX14" i="49"/>
  <c r="IA14" i="49" s="1"/>
  <c r="CW14" i="49"/>
  <c r="CV14" i="49"/>
  <c r="HU14" i="49" s="1"/>
  <c r="CU14" i="49"/>
  <c r="CT14" i="49"/>
  <c r="HO14" i="49" s="1"/>
  <c r="CS14" i="49"/>
  <c r="HL14" i="49" s="1"/>
  <c r="CR14" i="49"/>
  <c r="HI14" i="49" s="1"/>
  <c r="CQ14" i="49"/>
  <c r="HF14" i="49" s="1"/>
  <c r="CP14" i="49"/>
  <c r="HC14" i="49" s="1"/>
  <c r="CO14" i="49"/>
  <c r="GZ14" i="49" s="1"/>
  <c r="CN14" i="49"/>
  <c r="CM14" i="49"/>
  <c r="GT14" i="49" s="1"/>
  <c r="CL14" i="49"/>
  <c r="GQ14" i="49" s="1"/>
  <c r="CK14" i="49"/>
  <c r="GN14" i="49" s="1"/>
  <c r="CJ14" i="49"/>
  <c r="GK14" i="49" s="1"/>
  <c r="CI14" i="49"/>
  <c r="CH14" i="49"/>
  <c r="GE14" i="49" s="1"/>
  <c r="CG14" i="49"/>
  <c r="GB14" i="49" s="1"/>
  <c r="CF14" i="49"/>
  <c r="FY14" i="49" s="1"/>
  <c r="CE14" i="49"/>
  <c r="FV14" i="49" s="1"/>
  <c r="CD14" i="49"/>
  <c r="FS14" i="49" s="1"/>
  <c r="CC14" i="49"/>
  <c r="DD13" i="49"/>
  <c r="IS13" i="49" s="1"/>
  <c r="DC13" i="49"/>
  <c r="IP13" i="49" s="1"/>
  <c r="DB13" i="49"/>
  <c r="IM13" i="49" s="1"/>
  <c r="DA13" i="49"/>
  <c r="IJ13" i="49" s="1"/>
  <c r="CZ13" i="49"/>
  <c r="IG13" i="49" s="1"/>
  <c r="CY13" i="49"/>
  <c r="ID13" i="49" s="1"/>
  <c r="CX13" i="49"/>
  <c r="IA13" i="49" s="1"/>
  <c r="CW13" i="49"/>
  <c r="CV13" i="49"/>
  <c r="HU13" i="49" s="1"/>
  <c r="CU13" i="49"/>
  <c r="CT13" i="49"/>
  <c r="HO13" i="49" s="1"/>
  <c r="CS13" i="49"/>
  <c r="HL13" i="49" s="1"/>
  <c r="CR13" i="49"/>
  <c r="HI13" i="49" s="1"/>
  <c r="CQ13" i="49"/>
  <c r="HF13" i="49" s="1"/>
  <c r="CP13" i="49"/>
  <c r="HC13" i="49" s="1"/>
  <c r="CO13" i="49"/>
  <c r="GZ13" i="49" s="1"/>
  <c r="CN13" i="49"/>
  <c r="CM13" i="49"/>
  <c r="GT13" i="49" s="1"/>
  <c r="CL13" i="49"/>
  <c r="GQ13" i="49" s="1"/>
  <c r="CK13" i="49"/>
  <c r="GN13" i="49" s="1"/>
  <c r="CJ13" i="49"/>
  <c r="GK13" i="49" s="1"/>
  <c r="CI13" i="49"/>
  <c r="CH13" i="49"/>
  <c r="GE13" i="49" s="1"/>
  <c r="CG13" i="49"/>
  <c r="GB13" i="49" s="1"/>
  <c r="CF13" i="49"/>
  <c r="FY13" i="49" s="1"/>
  <c r="CE13" i="49"/>
  <c r="FV13" i="49" s="1"/>
  <c r="CD13" i="49"/>
  <c r="FS13" i="49" s="1"/>
  <c r="CC13" i="49"/>
  <c r="IS12" i="49"/>
  <c r="IP12" i="49"/>
  <c r="IM12" i="49"/>
  <c r="IJ12" i="49"/>
  <c r="IG12" i="49"/>
  <c r="ID12" i="49"/>
  <c r="IA12" i="49"/>
  <c r="HX12" i="49"/>
  <c r="HU12" i="49"/>
  <c r="HR12" i="49"/>
  <c r="HO12" i="49"/>
  <c r="HL12" i="49"/>
  <c r="HI12" i="49"/>
  <c r="HF12" i="49"/>
  <c r="HC12" i="49"/>
  <c r="GZ12" i="49"/>
  <c r="GW12" i="49"/>
  <c r="GT12" i="49"/>
  <c r="GQ12" i="49"/>
  <c r="GN12" i="49"/>
  <c r="GK12" i="49"/>
  <c r="GH12" i="49"/>
  <c r="GE12" i="49"/>
  <c r="GB12" i="49"/>
  <c r="FY12" i="49"/>
  <c r="FV12" i="49"/>
  <c r="FS12" i="49"/>
  <c r="FP12" i="49"/>
  <c r="DD11" i="49"/>
  <c r="IS11" i="49" s="1"/>
  <c r="DC11" i="49"/>
  <c r="IP11" i="49" s="1"/>
  <c r="DB11" i="49"/>
  <c r="IM11" i="49" s="1"/>
  <c r="DA11" i="49"/>
  <c r="IJ11" i="49" s="1"/>
  <c r="CZ11" i="49"/>
  <c r="IG11" i="49" s="1"/>
  <c r="CY11" i="49"/>
  <c r="ID11" i="49" s="1"/>
  <c r="CX11" i="49"/>
  <c r="IA11" i="49" s="1"/>
  <c r="CW11" i="49"/>
  <c r="CV11" i="49"/>
  <c r="HU11" i="49" s="1"/>
  <c r="CU11" i="49"/>
  <c r="CT11" i="49"/>
  <c r="HO11" i="49" s="1"/>
  <c r="CS11" i="49"/>
  <c r="HL11" i="49" s="1"/>
  <c r="CR11" i="49"/>
  <c r="HI11" i="49" s="1"/>
  <c r="CQ11" i="49"/>
  <c r="HF11" i="49" s="1"/>
  <c r="CP11" i="49"/>
  <c r="HC11" i="49" s="1"/>
  <c r="CO11" i="49"/>
  <c r="GZ11" i="49" s="1"/>
  <c r="CN11" i="49"/>
  <c r="CM11" i="49"/>
  <c r="GT11" i="49" s="1"/>
  <c r="CL11" i="49"/>
  <c r="GQ11" i="49" s="1"/>
  <c r="CK11" i="49"/>
  <c r="GN11" i="49" s="1"/>
  <c r="CJ11" i="49"/>
  <c r="GK11" i="49" s="1"/>
  <c r="CI11" i="49"/>
  <c r="CH11" i="49"/>
  <c r="GE11" i="49" s="1"/>
  <c r="CG11" i="49"/>
  <c r="GB11" i="49" s="1"/>
  <c r="CF11" i="49"/>
  <c r="FY11" i="49" s="1"/>
  <c r="CE11" i="49"/>
  <c r="FV11" i="49" s="1"/>
  <c r="CD11" i="49"/>
  <c r="FS11" i="49" s="1"/>
  <c r="CC11" i="49"/>
  <c r="IS10" i="49"/>
  <c r="IP10" i="49"/>
  <c r="IM10" i="49"/>
  <c r="IJ10" i="49"/>
  <c r="IG10" i="49"/>
  <c r="ID10" i="49"/>
  <c r="IA10" i="49"/>
  <c r="HX10" i="49"/>
  <c r="HU10" i="49"/>
  <c r="HR10" i="49"/>
  <c r="HO10" i="49"/>
  <c r="HL10" i="49"/>
  <c r="HI10" i="49"/>
  <c r="HF10" i="49"/>
  <c r="HC10" i="49"/>
  <c r="GZ10" i="49"/>
  <c r="GW10" i="49"/>
  <c r="GT10" i="49"/>
  <c r="GQ10" i="49"/>
  <c r="GN10" i="49"/>
  <c r="GK10" i="49"/>
  <c r="GH10" i="49"/>
  <c r="GE10" i="49"/>
  <c r="GB10" i="49"/>
  <c r="FY10" i="49"/>
  <c r="FV10" i="49"/>
  <c r="FS10" i="49"/>
  <c r="FP10" i="49"/>
  <c r="DD9" i="49"/>
  <c r="IS9" i="49" s="1"/>
  <c r="DC9" i="49"/>
  <c r="IP9" i="49" s="1"/>
  <c r="DB9" i="49"/>
  <c r="IM9" i="49" s="1"/>
  <c r="DA9" i="49"/>
  <c r="IJ9" i="49" s="1"/>
  <c r="CZ9" i="49"/>
  <c r="IG9" i="49" s="1"/>
  <c r="CY9" i="49"/>
  <c r="ID9" i="49" s="1"/>
  <c r="CX9" i="49"/>
  <c r="IA9" i="49" s="1"/>
  <c r="CW9" i="49"/>
  <c r="CV9" i="49"/>
  <c r="HU9" i="49" s="1"/>
  <c r="CU9" i="49"/>
  <c r="DH9" i="49" s="1"/>
  <c r="CT9" i="49"/>
  <c r="HO9" i="49" s="1"/>
  <c r="CS9" i="49"/>
  <c r="HL9" i="49" s="1"/>
  <c r="CR9" i="49"/>
  <c r="HI9" i="49" s="1"/>
  <c r="CQ9" i="49"/>
  <c r="HF9" i="49" s="1"/>
  <c r="CP9" i="49"/>
  <c r="HC9" i="49" s="1"/>
  <c r="GZ9" i="49"/>
  <c r="CN9" i="49"/>
  <c r="CM9" i="49"/>
  <c r="GT9" i="49" s="1"/>
  <c r="CL9" i="49"/>
  <c r="GQ9" i="49" s="1"/>
  <c r="CK9" i="49"/>
  <c r="GN9" i="49" s="1"/>
  <c r="CJ9" i="49"/>
  <c r="GK9" i="49" s="1"/>
  <c r="CI9" i="49"/>
  <c r="CH9" i="49"/>
  <c r="GE9" i="49" s="1"/>
  <c r="CG9" i="49"/>
  <c r="GB9" i="49" s="1"/>
  <c r="CF9" i="49"/>
  <c r="FY9" i="49" s="1"/>
  <c r="CE9" i="49"/>
  <c r="FV9" i="49" s="1"/>
  <c r="CD9" i="49"/>
  <c r="FS9" i="49" s="1"/>
  <c r="CC9" i="49"/>
  <c r="DD8" i="49"/>
  <c r="IS8" i="49" s="1"/>
  <c r="DC8" i="49"/>
  <c r="IP8" i="49" s="1"/>
  <c r="DB8" i="49"/>
  <c r="IM8" i="49" s="1"/>
  <c r="IJ8" i="49"/>
  <c r="CZ8" i="49"/>
  <c r="IG8" i="49" s="1"/>
  <c r="CY8" i="49"/>
  <c r="ID8" i="49" s="1"/>
  <c r="CX8" i="49"/>
  <c r="IA8" i="49" s="1"/>
  <c r="CW8" i="49"/>
  <c r="CV8" i="49"/>
  <c r="HU8" i="49" s="1"/>
  <c r="CU8" i="49"/>
  <c r="HO8" i="49"/>
  <c r="CS8" i="49"/>
  <c r="HL8" i="49" s="1"/>
  <c r="CR8" i="49"/>
  <c r="HI8" i="49" s="1"/>
  <c r="HF8" i="49"/>
  <c r="CP8" i="49"/>
  <c r="HC8" i="49" s="1"/>
  <c r="CO8" i="49"/>
  <c r="GZ8" i="49" s="1"/>
  <c r="CN8" i="49"/>
  <c r="CM8" i="49"/>
  <c r="GT8" i="49" s="1"/>
  <c r="CL8" i="49"/>
  <c r="GQ8" i="49" s="1"/>
  <c r="CK8" i="49"/>
  <c r="GN8" i="49" s="1"/>
  <c r="CJ8" i="49"/>
  <c r="GK8" i="49" s="1"/>
  <c r="CI8" i="49"/>
  <c r="CH8" i="49"/>
  <c r="GE8" i="49" s="1"/>
  <c r="CG8" i="49"/>
  <c r="GB8" i="49" s="1"/>
  <c r="CF8" i="49"/>
  <c r="FY8" i="49" s="1"/>
  <c r="CE8" i="49"/>
  <c r="FV8" i="49" s="1"/>
  <c r="CD8" i="49"/>
  <c r="FS8" i="49" s="1"/>
  <c r="CC8" i="49"/>
  <c r="DD7" i="49"/>
  <c r="DC7" i="49"/>
  <c r="DB7" i="49"/>
  <c r="DA7" i="49"/>
  <c r="CZ7" i="49"/>
  <c r="CY7" i="49"/>
  <c r="CX7" i="49"/>
  <c r="CW7" i="49"/>
  <c r="CV7" i="49"/>
  <c r="CU7" i="49"/>
  <c r="CT7" i="49"/>
  <c r="CS7" i="49"/>
  <c r="CR7" i="49"/>
  <c r="CQ7" i="49"/>
  <c r="CP7" i="49"/>
  <c r="CO7" i="49"/>
  <c r="CN7" i="49"/>
  <c r="CM7" i="49"/>
  <c r="CL7" i="49"/>
  <c r="CK7" i="49"/>
  <c r="CJ7" i="49"/>
  <c r="CI7" i="49"/>
  <c r="CH7" i="49"/>
  <c r="CG7" i="49"/>
  <c r="CF7" i="49"/>
  <c r="CE7" i="49"/>
  <c r="CD7" i="49"/>
  <c r="CC7" i="49"/>
  <c r="EU43" i="49"/>
  <c r="EU42" i="49"/>
  <c r="EU41" i="49"/>
  <c r="EU40" i="49"/>
  <c r="EU39" i="49"/>
  <c r="EU38" i="49"/>
  <c r="EU37" i="49"/>
  <c r="EU36" i="49"/>
  <c r="EU35" i="49"/>
  <c r="EU34" i="49"/>
  <c r="EU33" i="49"/>
  <c r="EU32" i="49"/>
  <c r="EU31" i="49"/>
  <c r="EU30" i="49"/>
  <c r="EU29" i="49"/>
  <c r="EU28" i="49"/>
  <c r="EU27" i="49"/>
  <c r="EU26" i="49"/>
  <c r="EU25" i="49"/>
  <c r="EU24" i="49"/>
  <c r="EU23" i="49"/>
  <c r="EU22" i="49"/>
  <c r="EU21" i="49"/>
  <c r="EU20" i="49"/>
  <c r="EU19" i="49"/>
  <c r="EU18" i="49"/>
  <c r="EU17" i="49"/>
  <c r="EU16" i="49"/>
  <c r="EU15" i="49"/>
  <c r="EU14" i="49"/>
  <c r="EU13" i="49"/>
  <c r="EU12" i="49"/>
  <c r="EU11" i="49"/>
  <c r="EU10" i="49"/>
  <c r="EU9" i="49"/>
  <c r="EU8" i="49"/>
  <c r="EU7" i="49"/>
  <c r="DK43" i="49"/>
  <c r="DK42" i="49"/>
  <c r="DK41" i="49"/>
  <c r="DK40" i="49"/>
  <c r="DK39" i="49"/>
  <c r="DK38" i="49"/>
  <c r="DK37" i="49"/>
  <c r="DK36" i="49"/>
  <c r="DK35" i="49"/>
  <c r="DK34" i="49"/>
  <c r="DK33" i="49"/>
  <c r="DK32" i="49"/>
  <c r="DK31" i="49"/>
  <c r="DK30" i="49"/>
  <c r="DK29" i="49"/>
  <c r="DK28" i="49"/>
  <c r="DK27" i="49"/>
  <c r="DK26" i="49"/>
  <c r="DK25" i="49"/>
  <c r="DK24" i="49"/>
  <c r="DK23" i="49"/>
  <c r="DK22" i="49"/>
  <c r="DK21" i="49"/>
  <c r="DK20" i="49"/>
  <c r="DK19" i="49"/>
  <c r="DK18" i="49"/>
  <c r="DK17" i="49"/>
  <c r="DK16" i="49"/>
  <c r="DK15" i="49"/>
  <c r="DK14" i="49"/>
  <c r="DK13" i="49"/>
  <c r="DK12" i="49"/>
  <c r="DK11" i="49"/>
  <c r="DK10" i="49"/>
  <c r="DK9" i="49"/>
  <c r="DK8" i="49"/>
  <c r="DK7" i="49"/>
  <c r="ER38" i="49" l="1"/>
  <c r="FK38" i="49" s="1"/>
  <c r="ER42" i="49"/>
  <c r="FK42" i="49" s="1"/>
  <c r="GH8" i="49"/>
  <c r="DF8" i="49"/>
  <c r="GH9" i="49"/>
  <c r="DF9" i="49"/>
  <c r="GH14" i="49"/>
  <c r="DF14" i="49"/>
  <c r="HR14" i="49"/>
  <c r="DH14" i="49"/>
  <c r="GH18" i="49"/>
  <c r="DF18" i="49"/>
  <c r="FD18" i="49" s="1"/>
  <c r="HR18" i="49"/>
  <c r="DH18" i="49"/>
  <c r="FJ18" i="49" s="1"/>
  <c r="HR19" i="49"/>
  <c r="DH19" i="49"/>
  <c r="GH20" i="49"/>
  <c r="DF20" i="49"/>
  <c r="FD20" i="49" s="1"/>
  <c r="HR20" i="49"/>
  <c r="DH20" i="49"/>
  <c r="FJ20" i="49" s="1"/>
  <c r="GH21" i="49"/>
  <c r="DF21" i="49"/>
  <c r="FD21" i="49" s="1"/>
  <c r="GH22" i="49"/>
  <c r="DF22" i="49"/>
  <c r="HR23" i="49"/>
  <c r="DH23" i="49"/>
  <c r="GH24" i="49"/>
  <c r="DF24" i="49"/>
  <c r="GW28" i="49"/>
  <c r="DG28" i="49"/>
  <c r="GW33" i="49"/>
  <c r="DG33" i="49"/>
  <c r="GW43" i="49"/>
  <c r="DG43" i="49"/>
  <c r="FG43" i="49" s="1"/>
  <c r="GW8" i="49"/>
  <c r="DG8" i="49"/>
  <c r="GW9" i="49"/>
  <c r="DG9" i="49"/>
  <c r="GW11" i="49"/>
  <c r="DG11" i="49"/>
  <c r="GW13" i="49"/>
  <c r="DG13" i="49"/>
  <c r="GW14" i="49"/>
  <c r="DG14" i="49"/>
  <c r="GW15" i="49"/>
  <c r="DG15" i="49"/>
  <c r="GW17" i="49"/>
  <c r="DG17" i="49"/>
  <c r="GW18" i="49"/>
  <c r="DG18" i="49"/>
  <c r="FG18" i="49" s="1"/>
  <c r="GW19" i="49"/>
  <c r="DG19" i="49"/>
  <c r="GW20" i="49"/>
  <c r="DG20" i="49"/>
  <c r="FG20" i="49" s="1"/>
  <c r="GW21" i="49"/>
  <c r="DG21" i="49"/>
  <c r="FG21" i="49" s="1"/>
  <c r="GW22" i="49"/>
  <c r="DG22" i="49"/>
  <c r="GW23" i="49"/>
  <c r="DG23" i="49"/>
  <c r="GW24" i="49"/>
  <c r="DG24" i="49"/>
  <c r="FP28" i="49"/>
  <c r="DE28" i="49"/>
  <c r="HX28" i="49"/>
  <c r="DI28" i="49"/>
  <c r="FP29" i="49"/>
  <c r="DE29" i="49"/>
  <c r="HX29" i="49"/>
  <c r="DI29" i="49"/>
  <c r="FM29" i="49" s="1"/>
  <c r="FP30" i="49"/>
  <c r="DE30" i="49"/>
  <c r="HX30" i="49"/>
  <c r="DI30" i="49"/>
  <c r="FM30" i="49" s="1"/>
  <c r="FP32" i="49"/>
  <c r="DE32" i="49"/>
  <c r="HX32" i="49"/>
  <c r="DI32" i="49"/>
  <c r="FM32" i="49" s="1"/>
  <c r="FP33" i="49"/>
  <c r="DE33" i="49"/>
  <c r="HX33" i="49"/>
  <c r="DI33" i="49"/>
  <c r="FP42" i="49"/>
  <c r="DE42" i="49"/>
  <c r="HX42" i="49"/>
  <c r="DI42" i="49"/>
  <c r="FP43" i="49"/>
  <c r="DE43" i="49"/>
  <c r="HX43" i="49"/>
  <c r="DI43" i="49"/>
  <c r="FM43" i="49" s="1"/>
  <c r="ER9" i="49"/>
  <c r="FK9" i="49" s="1"/>
  <c r="ER22" i="49"/>
  <c r="FK22" i="49" s="1"/>
  <c r="ER32" i="49"/>
  <c r="FK32" i="49" s="1"/>
  <c r="GH11" i="49"/>
  <c r="DF11" i="49"/>
  <c r="HR11" i="49"/>
  <c r="DH11" i="49"/>
  <c r="GH15" i="49"/>
  <c r="DF15" i="49"/>
  <c r="HR15" i="49"/>
  <c r="DH15" i="49"/>
  <c r="GH17" i="49"/>
  <c r="DF17" i="49"/>
  <c r="HR17" i="49"/>
  <c r="DH17" i="49"/>
  <c r="GH19" i="49"/>
  <c r="DF19" i="49"/>
  <c r="HR21" i="49"/>
  <c r="DH21" i="49"/>
  <c r="FJ21" i="49" s="1"/>
  <c r="HR22" i="49"/>
  <c r="DH22" i="49"/>
  <c r="GH23" i="49"/>
  <c r="DF23" i="49"/>
  <c r="GW29" i="49"/>
  <c r="DG29" i="49"/>
  <c r="FG29" i="49" s="1"/>
  <c r="GW30" i="49"/>
  <c r="DG30" i="49"/>
  <c r="GW32" i="49"/>
  <c r="DG32" i="49"/>
  <c r="FG32" i="49" s="1"/>
  <c r="GW42" i="49"/>
  <c r="DG42" i="49"/>
  <c r="FP8" i="49"/>
  <c r="DE8" i="49"/>
  <c r="HX8" i="49"/>
  <c r="DI8" i="49"/>
  <c r="FP9" i="49"/>
  <c r="DE9" i="49"/>
  <c r="HX9" i="49"/>
  <c r="DI9" i="49"/>
  <c r="FP11" i="49"/>
  <c r="DE11" i="49"/>
  <c r="HX11" i="49"/>
  <c r="DI11" i="49"/>
  <c r="FP13" i="49"/>
  <c r="DE13" i="49"/>
  <c r="HX13" i="49"/>
  <c r="DI13" i="49"/>
  <c r="FP14" i="49"/>
  <c r="DE14" i="49"/>
  <c r="HX14" i="49"/>
  <c r="DI14" i="49"/>
  <c r="FP15" i="49"/>
  <c r="DE15" i="49"/>
  <c r="HX15" i="49"/>
  <c r="DI15" i="49"/>
  <c r="FP17" i="49"/>
  <c r="DE17" i="49"/>
  <c r="HX17" i="49"/>
  <c r="DI17" i="49"/>
  <c r="FP18" i="49"/>
  <c r="DE18" i="49"/>
  <c r="HX18" i="49"/>
  <c r="DI18" i="49"/>
  <c r="FM18" i="49" s="1"/>
  <c r="FP19" i="49"/>
  <c r="DE19" i="49"/>
  <c r="HX19" i="49"/>
  <c r="DI19" i="49"/>
  <c r="FP20" i="49"/>
  <c r="DE20" i="49"/>
  <c r="FP21" i="49"/>
  <c r="DE21" i="49"/>
  <c r="HX21" i="49"/>
  <c r="DI21" i="49"/>
  <c r="FM21" i="49" s="1"/>
  <c r="FP22" i="49"/>
  <c r="DE22" i="49"/>
  <c r="HX22" i="49"/>
  <c r="DI22" i="49"/>
  <c r="FP23" i="49"/>
  <c r="DE23" i="49"/>
  <c r="HX23" i="49"/>
  <c r="DI23" i="49"/>
  <c r="FP24" i="49"/>
  <c r="DE24" i="49"/>
  <c r="HX24" i="49"/>
  <c r="DI24" i="49"/>
  <c r="ER23" i="49"/>
  <c r="FK23" i="49" s="1"/>
  <c r="ER33" i="49"/>
  <c r="FK33" i="49" s="1"/>
  <c r="HR9" i="49"/>
  <c r="HR8" i="49"/>
  <c r="DH8" i="49"/>
  <c r="GH13" i="49"/>
  <c r="DF13" i="49"/>
  <c r="HR13" i="49"/>
  <c r="DH13" i="49"/>
  <c r="IA20" i="49"/>
  <c r="DI20" i="49"/>
  <c r="FM20" i="49" s="1"/>
  <c r="GH28" i="49"/>
  <c r="DF28" i="49"/>
  <c r="HR28" i="49"/>
  <c r="DH28" i="49"/>
  <c r="GH29" i="49"/>
  <c r="DF29" i="49"/>
  <c r="FD29" i="49" s="1"/>
  <c r="HR29" i="49"/>
  <c r="DH29" i="49"/>
  <c r="FJ29" i="49" s="1"/>
  <c r="GH30" i="49"/>
  <c r="DF30" i="49"/>
  <c r="HR30" i="49"/>
  <c r="DH30" i="49"/>
  <c r="GH32" i="49"/>
  <c r="DF32" i="49"/>
  <c r="FD32" i="49" s="1"/>
  <c r="HR32" i="49"/>
  <c r="DH32" i="49"/>
  <c r="FJ32" i="49" s="1"/>
  <c r="GH33" i="49"/>
  <c r="DF33" i="49"/>
  <c r="HR33" i="49"/>
  <c r="DH33" i="49"/>
  <c r="GH42" i="49"/>
  <c r="DF42" i="49"/>
  <c r="HR42" i="49"/>
  <c r="DH42" i="49"/>
  <c r="FJ42" i="49" s="1"/>
  <c r="GH43" i="49"/>
  <c r="DF43" i="49"/>
  <c r="HR43" i="49"/>
  <c r="DH43" i="49"/>
  <c r="FJ43" i="49" s="1"/>
  <c r="EQ14" i="49"/>
  <c r="FH14" i="49" s="1"/>
  <c r="EP19" i="49"/>
  <c r="FE19" i="49" s="1"/>
  <c r="ER30" i="49"/>
  <c r="FK30" i="49" s="1"/>
  <c r="ER34" i="49"/>
  <c r="FK34" i="49" s="1"/>
  <c r="FJ41" i="49"/>
  <c r="ES7" i="49"/>
  <c r="ER10" i="49"/>
  <c r="FK10" i="49" s="1"/>
  <c r="EO12" i="49"/>
  <c r="FB12" i="49" s="1"/>
  <c r="HY18" i="49"/>
  <c r="FM40" i="49"/>
  <c r="EY24" i="49"/>
  <c r="FN24" i="49"/>
  <c r="FN40" i="49"/>
  <c r="FA40" i="49"/>
  <c r="EY16" i="49"/>
  <c r="FN16" i="49"/>
  <c r="FG38" i="49"/>
  <c r="FD42" i="49"/>
  <c r="FG41" i="49"/>
  <c r="FJ40" i="49"/>
  <c r="FM39" i="49"/>
  <c r="FD38" i="49"/>
  <c r="EP7" i="49"/>
  <c r="EQ7" i="49"/>
  <c r="ES8" i="49"/>
  <c r="FN8" i="49" s="1"/>
  <c r="EO20" i="49"/>
  <c r="FB20" i="49" s="1"/>
  <c r="EP23" i="49"/>
  <c r="FE23" i="49" s="1"/>
  <c r="EP27" i="49"/>
  <c r="FE27" i="49" s="1"/>
  <c r="EP31" i="49"/>
  <c r="FE31" i="49" s="1"/>
  <c r="ES32" i="49"/>
  <c r="FN32" i="49" s="1"/>
  <c r="EP43" i="49"/>
  <c r="FE43" i="49" s="1"/>
  <c r="EP8" i="49"/>
  <c r="FE8" i="49" s="1"/>
  <c r="ER8" i="49"/>
  <c r="FK8" i="49" s="1"/>
  <c r="FQ18" i="49"/>
  <c r="EY36" i="49"/>
  <c r="FB36" i="49"/>
  <c r="FM42" i="49"/>
  <c r="FD41" i="49"/>
  <c r="FG40" i="49"/>
  <c r="FJ39" i="49"/>
  <c r="FM38" i="49"/>
  <c r="EO7" i="49"/>
  <c r="ES12" i="49"/>
  <c r="FN12" i="49" s="1"/>
  <c r="EP15" i="49"/>
  <c r="FE15" i="49" s="1"/>
  <c r="EQ38" i="49"/>
  <c r="FH38" i="49" s="1"/>
  <c r="GI8" i="49"/>
  <c r="HS8" i="49"/>
  <c r="FD43" i="49"/>
  <c r="FG42" i="49"/>
  <c r="FM41" i="49"/>
  <c r="FD40" i="49"/>
  <c r="FG39" i="49"/>
  <c r="FJ38" i="49"/>
  <c r="EQ10" i="49"/>
  <c r="FH10" i="49" s="1"/>
  <c r="ES20" i="49"/>
  <c r="FN20" i="49" s="1"/>
  <c r="EQ22" i="49"/>
  <c r="FH22" i="49" s="1"/>
  <c r="FB24" i="49"/>
  <c r="EQ26" i="49"/>
  <c r="FH26" i="49" s="1"/>
  <c r="EY28" i="49"/>
  <c r="FB28" i="49"/>
  <c r="EQ30" i="49"/>
  <c r="FH30" i="49" s="1"/>
  <c r="EO32" i="49"/>
  <c r="EQ34" i="49"/>
  <c r="FH34" i="49" s="1"/>
  <c r="EY40" i="49"/>
  <c r="FB40" i="49"/>
  <c r="EQ42" i="49"/>
  <c r="FH42" i="49" s="1"/>
  <c r="EO8" i="49"/>
  <c r="EQ8" i="49"/>
  <c r="FH8" i="49" s="1"/>
  <c r="EO9" i="49"/>
  <c r="EP9" i="49"/>
  <c r="FE9" i="49" s="1"/>
  <c r="EQ9" i="49"/>
  <c r="FH9" i="49" s="1"/>
  <c r="ES9" i="49"/>
  <c r="FN9" i="49" s="1"/>
  <c r="EO10" i="49"/>
  <c r="EP10" i="49"/>
  <c r="FE10" i="49" s="1"/>
  <c r="ES10" i="49"/>
  <c r="FN10" i="49" s="1"/>
  <c r="FQ11" i="49"/>
  <c r="FN11" i="49"/>
  <c r="HY11" i="49"/>
  <c r="EP12" i="49"/>
  <c r="FE12" i="49" s="1"/>
  <c r="EQ12" i="49"/>
  <c r="FH12" i="49" s="1"/>
  <c r="EO13" i="49"/>
  <c r="FQ13" i="49"/>
  <c r="EP13" i="49"/>
  <c r="FE13" i="49" s="1"/>
  <c r="GO13" i="49"/>
  <c r="EQ13" i="49"/>
  <c r="FH13" i="49" s="1"/>
  <c r="HA13" i="49"/>
  <c r="ES13" i="49"/>
  <c r="FN13" i="49" s="1"/>
  <c r="HY13" i="49"/>
  <c r="EO14" i="49"/>
  <c r="EP14" i="49"/>
  <c r="FE14" i="49" s="1"/>
  <c r="ES14" i="49"/>
  <c r="FN14" i="49" s="1"/>
  <c r="EO15" i="49"/>
  <c r="FQ15" i="49"/>
  <c r="EQ15" i="49"/>
  <c r="FH15" i="49" s="1"/>
  <c r="HA15" i="49"/>
  <c r="ES15" i="49"/>
  <c r="FN15" i="49" s="1"/>
  <c r="HY15" i="49"/>
  <c r="FQ17" i="49"/>
  <c r="FN17" i="49"/>
  <c r="HY17" i="49"/>
  <c r="EY18" i="49"/>
  <c r="FB18" i="49"/>
  <c r="EO19" i="49"/>
  <c r="FQ19" i="49"/>
  <c r="EQ19" i="49"/>
  <c r="FH19" i="49" s="1"/>
  <c r="HA19" i="49"/>
  <c r="ES19" i="49"/>
  <c r="FN19" i="49" s="1"/>
  <c r="HY19" i="49"/>
  <c r="EP20" i="49"/>
  <c r="FE20" i="49" s="1"/>
  <c r="GO20" i="49"/>
  <c r="EQ20" i="49"/>
  <c r="FH20" i="49" s="1"/>
  <c r="HA20" i="49"/>
  <c r="FQ21" i="49"/>
  <c r="FN21" i="49"/>
  <c r="HY21" i="49"/>
  <c r="EO22" i="49"/>
  <c r="EP22" i="49"/>
  <c r="FE22" i="49" s="1"/>
  <c r="GO22" i="49"/>
  <c r="ES22" i="49"/>
  <c r="FN22" i="49" s="1"/>
  <c r="HY22" i="49"/>
  <c r="EO23" i="49"/>
  <c r="FQ23" i="49"/>
  <c r="EQ23" i="49"/>
  <c r="FH23" i="49" s="1"/>
  <c r="HA23" i="49"/>
  <c r="ES23" i="49"/>
  <c r="FN23" i="49" s="1"/>
  <c r="HY23" i="49"/>
  <c r="FQ25" i="49"/>
  <c r="FN25" i="49"/>
  <c r="HY25" i="49"/>
  <c r="EO26" i="49"/>
  <c r="FQ26" i="49"/>
  <c r="EP26" i="49"/>
  <c r="FE26" i="49" s="1"/>
  <c r="GO26" i="49"/>
  <c r="ES26" i="49"/>
  <c r="FN26" i="49" s="1"/>
  <c r="HY26" i="49"/>
  <c r="EO27" i="49"/>
  <c r="FQ27" i="49"/>
  <c r="EQ27" i="49"/>
  <c r="FH27" i="49" s="1"/>
  <c r="HA27" i="49"/>
  <c r="ES27" i="49"/>
  <c r="FN27" i="49" s="1"/>
  <c r="HY27" i="49"/>
  <c r="FQ29" i="49"/>
  <c r="FN29" i="49"/>
  <c r="HY29" i="49"/>
  <c r="EO30" i="49"/>
  <c r="FQ30" i="49"/>
  <c r="EP30" i="49"/>
  <c r="FE30" i="49" s="1"/>
  <c r="GO30" i="49"/>
  <c r="ES30" i="49"/>
  <c r="FN30" i="49" s="1"/>
  <c r="HY30" i="49"/>
  <c r="EO31" i="49"/>
  <c r="FQ31" i="49"/>
  <c r="EQ31" i="49"/>
  <c r="FH31" i="49" s="1"/>
  <c r="HA31" i="49"/>
  <c r="ES31" i="49"/>
  <c r="FN31" i="49" s="1"/>
  <c r="HY31" i="49"/>
  <c r="EP32" i="49"/>
  <c r="FE32" i="49" s="1"/>
  <c r="GO32" i="49"/>
  <c r="EQ32" i="49"/>
  <c r="FH32" i="49" s="1"/>
  <c r="HA32" i="49"/>
  <c r="EO33" i="49"/>
  <c r="FQ33" i="49"/>
  <c r="EP33" i="49"/>
  <c r="FE33" i="49" s="1"/>
  <c r="GO33" i="49"/>
  <c r="EQ33" i="49"/>
  <c r="FH33" i="49" s="1"/>
  <c r="HA33" i="49"/>
  <c r="ES33" i="49"/>
  <c r="FN33" i="49" s="1"/>
  <c r="HY33" i="49"/>
  <c r="EO34" i="49"/>
  <c r="FQ34" i="49"/>
  <c r="EP34" i="49"/>
  <c r="FE34" i="49" s="1"/>
  <c r="GO34" i="49"/>
  <c r="ES34" i="49"/>
  <c r="FN34" i="49" s="1"/>
  <c r="HY34" i="49"/>
  <c r="FQ35" i="49"/>
  <c r="FN35" i="49"/>
  <c r="HY35" i="49"/>
  <c r="EO37" i="49"/>
  <c r="FQ37" i="49"/>
  <c r="EP37" i="49"/>
  <c r="FE37" i="49" s="1"/>
  <c r="GO37" i="49"/>
  <c r="EQ37" i="49"/>
  <c r="FH37" i="49" s="1"/>
  <c r="HA37" i="49"/>
  <c r="ES37" i="49"/>
  <c r="FN37" i="49" s="1"/>
  <c r="HY37" i="49"/>
  <c r="EO38" i="49"/>
  <c r="FQ38" i="49"/>
  <c r="EP38" i="49"/>
  <c r="FE38" i="49" s="1"/>
  <c r="GO38" i="49"/>
  <c r="ES38" i="49"/>
  <c r="FN38" i="49" s="1"/>
  <c r="HY38" i="49"/>
  <c r="FQ39" i="49"/>
  <c r="FN39" i="49"/>
  <c r="HY39" i="49"/>
  <c r="FQ41" i="49"/>
  <c r="FN41" i="49"/>
  <c r="HY41" i="49"/>
  <c r="EO42" i="49"/>
  <c r="FQ42" i="49"/>
  <c r="EP42" i="49"/>
  <c r="FE42" i="49" s="1"/>
  <c r="GO42" i="49"/>
  <c r="ES42" i="49"/>
  <c r="FN42" i="49" s="1"/>
  <c r="HY42" i="49"/>
  <c r="EO43" i="49"/>
  <c r="FB43" i="49" s="1"/>
  <c r="FQ43" i="49"/>
  <c r="EQ43" i="49"/>
  <c r="FH43" i="49" s="1"/>
  <c r="HA43" i="49"/>
  <c r="ES43" i="49"/>
  <c r="FN43" i="49" s="1"/>
  <c r="HY43" i="49"/>
  <c r="FQ9" i="49"/>
  <c r="GO9" i="49"/>
  <c r="HA9" i="49"/>
  <c r="HY9" i="49"/>
  <c r="GO10" i="49"/>
  <c r="FQ14" i="49"/>
  <c r="BY43" i="49"/>
  <c r="BY42" i="49"/>
  <c r="BY41" i="49"/>
  <c r="BY40" i="49"/>
  <c r="BY39" i="49"/>
  <c r="BY38" i="49"/>
  <c r="BY37" i="49"/>
  <c r="BY36" i="49"/>
  <c r="BY35" i="49"/>
  <c r="BY34" i="49"/>
  <c r="BY33" i="49"/>
  <c r="BY32" i="49"/>
  <c r="BY31" i="49"/>
  <c r="BY30" i="49"/>
  <c r="BY29" i="49"/>
  <c r="BY28" i="49"/>
  <c r="BY27" i="49"/>
  <c r="BY26" i="49"/>
  <c r="BY25" i="49"/>
  <c r="BY24" i="49"/>
  <c r="BY23" i="49"/>
  <c r="BY22" i="49"/>
  <c r="BY21" i="49"/>
  <c r="BY20" i="49"/>
  <c r="BY19" i="49"/>
  <c r="BY18" i="49"/>
  <c r="BY17" i="49"/>
  <c r="BY16" i="49"/>
  <c r="BY15" i="49"/>
  <c r="BY14" i="49"/>
  <c r="BY13" i="49"/>
  <c r="BY12" i="49"/>
  <c r="BY11" i="49"/>
  <c r="BY10" i="49"/>
  <c r="BY9" i="49"/>
  <c r="BY8" i="49"/>
  <c r="ET7" i="49" l="1"/>
  <c r="DJ21" i="49"/>
  <c r="EX21" i="49" s="1"/>
  <c r="FA21" i="49"/>
  <c r="FA32" i="49"/>
  <c r="DJ32" i="49"/>
  <c r="EX32" i="49" s="1"/>
  <c r="DJ29" i="49"/>
  <c r="EX29" i="49" s="1"/>
  <c r="FA29" i="49"/>
  <c r="FA20" i="49"/>
  <c r="DJ20" i="49"/>
  <c r="EX20" i="49" s="1"/>
  <c r="FA18" i="49"/>
  <c r="DJ18" i="49"/>
  <c r="EX18" i="49" s="1"/>
  <c r="FB16" i="49"/>
  <c r="ET12" i="49"/>
  <c r="EY12" i="49" s="1"/>
  <c r="EX40" i="49"/>
  <c r="ET20" i="49"/>
  <c r="EY20" i="49" s="1"/>
  <c r="ET42" i="49"/>
  <c r="EY42" i="49" s="1"/>
  <c r="FB42" i="49"/>
  <c r="EY41" i="49"/>
  <c r="FB41" i="49"/>
  <c r="EY39" i="49"/>
  <c r="FB39" i="49"/>
  <c r="ET34" i="49"/>
  <c r="EY34" i="49" s="1"/>
  <c r="FB34" i="49"/>
  <c r="ET33" i="49"/>
  <c r="EY33" i="49" s="1"/>
  <c r="FB33" i="49"/>
  <c r="ET30" i="49"/>
  <c r="EY30" i="49" s="1"/>
  <c r="FB30" i="49"/>
  <c r="EY29" i="49"/>
  <c r="FB29" i="49"/>
  <c r="ET26" i="49"/>
  <c r="EY26" i="49" s="1"/>
  <c r="FB26" i="49"/>
  <c r="EY25" i="49"/>
  <c r="FB25" i="49"/>
  <c r="ET14" i="49"/>
  <c r="EY14" i="49" s="1"/>
  <c r="FB14" i="49"/>
  <c r="ET13" i="49"/>
  <c r="EY13" i="49" s="1"/>
  <c r="FB13" i="49"/>
  <c r="ET32" i="49"/>
  <c r="EY32" i="49" s="1"/>
  <c r="FB32" i="49"/>
  <c r="FA43" i="49"/>
  <c r="DJ43" i="49"/>
  <c r="EX43" i="49" s="1"/>
  <c r="ET22" i="49"/>
  <c r="EY22" i="49" s="1"/>
  <c r="FB22" i="49"/>
  <c r="EY17" i="49"/>
  <c r="FB17" i="49"/>
  <c r="ET19" i="49"/>
  <c r="EY19" i="49" s="1"/>
  <c r="FB19" i="49"/>
  <c r="ET15" i="49"/>
  <c r="EY15" i="49" s="1"/>
  <c r="FB15" i="49"/>
  <c r="ET10" i="49"/>
  <c r="EY10" i="49" s="1"/>
  <c r="FB10" i="49"/>
  <c r="ET9" i="49"/>
  <c r="EY9" i="49" s="1"/>
  <c r="FB9" i="49"/>
  <c r="EY21" i="49"/>
  <c r="FB21" i="49"/>
  <c r="ET8" i="49"/>
  <c r="EY8" i="49" s="1"/>
  <c r="FB8" i="49"/>
  <c r="FA42" i="49"/>
  <c r="DJ42" i="49"/>
  <c r="EX42" i="49" s="1"/>
  <c r="FA39" i="49"/>
  <c r="EX39" i="49"/>
  <c r="ET43" i="49"/>
  <c r="EY43" i="49" s="1"/>
  <c r="ET38" i="49"/>
  <c r="EY38" i="49" s="1"/>
  <c r="FB38" i="49"/>
  <c r="ET37" i="49"/>
  <c r="EY37" i="49" s="1"/>
  <c r="FB37" i="49"/>
  <c r="EY35" i="49"/>
  <c r="FB35" i="49"/>
  <c r="ET31" i="49"/>
  <c r="EY31" i="49" s="1"/>
  <c r="FB31" i="49"/>
  <c r="ET27" i="49"/>
  <c r="EY27" i="49" s="1"/>
  <c r="FB27" i="49"/>
  <c r="ET23" i="49"/>
  <c r="EY23" i="49" s="1"/>
  <c r="FB23" i="49"/>
  <c r="EY11" i="49"/>
  <c r="FB11" i="49"/>
  <c r="FA41" i="49"/>
  <c r="EX41" i="49"/>
  <c r="FA38" i="49"/>
  <c r="EX38" i="49"/>
  <c r="BR43" i="49" l="1"/>
  <c r="IR43" i="49" s="1"/>
  <c r="BQ43" i="49"/>
  <c r="IO43" i="49" s="1"/>
  <c r="BP43" i="49"/>
  <c r="IL43" i="49" s="1"/>
  <c r="BO43" i="49"/>
  <c r="II43" i="49" s="1"/>
  <c r="BN43" i="49"/>
  <c r="IF43" i="49" s="1"/>
  <c r="BM43" i="49"/>
  <c r="IC43" i="49" s="1"/>
  <c r="BL43" i="49"/>
  <c r="HZ43" i="49" s="1"/>
  <c r="BK43" i="49"/>
  <c r="HW43" i="49" s="1"/>
  <c r="BJ43" i="49"/>
  <c r="HT43" i="49" s="1"/>
  <c r="BI43" i="49"/>
  <c r="HQ43" i="49" s="1"/>
  <c r="BH43" i="49"/>
  <c r="HN43" i="49" s="1"/>
  <c r="BG43" i="49"/>
  <c r="HK43" i="49" s="1"/>
  <c r="BF43" i="49"/>
  <c r="HH43" i="49" s="1"/>
  <c r="BE43" i="49"/>
  <c r="HE43" i="49" s="1"/>
  <c r="BD43" i="49"/>
  <c r="HB43" i="49" s="1"/>
  <c r="BC43" i="49"/>
  <c r="GY43" i="49" s="1"/>
  <c r="BB43" i="49"/>
  <c r="GV43" i="49" s="1"/>
  <c r="BA43" i="49"/>
  <c r="GS43" i="49" s="1"/>
  <c r="AZ43" i="49"/>
  <c r="GP43" i="49" s="1"/>
  <c r="AY43" i="49"/>
  <c r="GM43" i="49" s="1"/>
  <c r="AX43" i="49"/>
  <c r="GJ43" i="49" s="1"/>
  <c r="AW43" i="49"/>
  <c r="GG43" i="49" s="1"/>
  <c r="AV43" i="49"/>
  <c r="GD43" i="49" s="1"/>
  <c r="AU43" i="49"/>
  <c r="GA43" i="49" s="1"/>
  <c r="AT43" i="49"/>
  <c r="FX43" i="49" s="1"/>
  <c r="AS43" i="49"/>
  <c r="FU43" i="49" s="1"/>
  <c r="AR43" i="49"/>
  <c r="FR43" i="49" s="1"/>
  <c r="BR42" i="49"/>
  <c r="IR42" i="49" s="1"/>
  <c r="BQ42" i="49"/>
  <c r="IO42" i="49" s="1"/>
  <c r="BP42" i="49"/>
  <c r="IL42" i="49" s="1"/>
  <c r="BO42" i="49"/>
  <c r="II42" i="49" s="1"/>
  <c r="BN42" i="49"/>
  <c r="IF42" i="49" s="1"/>
  <c r="BM42" i="49"/>
  <c r="IC42" i="49" s="1"/>
  <c r="BL42" i="49"/>
  <c r="HZ42" i="49" s="1"/>
  <c r="BK42" i="49"/>
  <c r="HW42" i="49" s="1"/>
  <c r="BJ42" i="49"/>
  <c r="HT42" i="49" s="1"/>
  <c r="BI42" i="49"/>
  <c r="HQ42" i="49" s="1"/>
  <c r="BH42" i="49"/>
  <c r="HN42" i="49" s="1"/>
  <c r="BG42" i="49"/>
  <c r="HK42" i="49" s="1"/>
  <c r="BF42" i="49"/>
  <c r="HH42" i="49" s="1"/>
  <c r="BE42" i="49"/>
  <c r="HE42" i="49" s="1"/>
  <c r="BD42" i="49"/>
  <c r="HB42" i="49" s="1"/>
  <c r="BC42" i="49"/>
  <c r="GY42" i="49" s="1"/>
  <c r="BB42" i="49"/>
  <c r="GV42" i="49" s="1"/>
  <c r="BA42" i="49"/>
  <c r="GS42" i="49" s="1"/>
  <c r="AZ42" i="49"/>
  <c r="GP42" i="49" s="1"/>
  <c r="AY42" i="49"/>
  <c r="GM42" i="49" s="1"/>
  <c r="AX42" i="49"/>
  <c r="GJ42" i="49" s="1"/>
  <c r="AW42" i="49"/>
  <c r="GG42" i="49" s="1"/>
  <c r="AV42" i="49"/>
  <c r="GD42" i="49" s="1"/>
  <c r="AU42" i="49"/>
  <c r="GA42" i="49" s="1"/>
  <c r="AT42" i="49"/>
  <c r="FX42" i="49" s="1"/>
  <c r="AS42" i="49"/>
  <c r="FU42" i="49" s="1"/>
  <c r="AR42" i="49"/>
  <c r="FR42" i="49" s="1"/>
  <c r="IR41" i="49"/>
  <c r="IO41" i="49"/>
  <c r="IL41" i="49"/>
  <c r="II41" i="49"/>
  <c r="IF41" i="49"/>
  <c r="IC41" i="49"/>
  <c r="HZ41" i="49"/>
  <c r="HT41" i="49"/>
  <c r="HN41" i="49"/>
  <c r="HK41" i="49"/>
  <c r="HH41" i="49"/>
  <c r="HE41" i="49"/>
  <c r="HB41" i="49"/>
  <c r="GY41" i="49"/>
  <c r="GS41" i="49"/>
  <c r="GP41" i="49"/>
  <c r="GM41" i="49"/>
  <c r="GJ41" i="49"/>
  <c r="GD41" i="49"/>
  <c r="GA41" i="49"/>
  <c r="FX41" i="49"/>
  <c r="FU41" i="49"/>
  <c r="FR41" i="49"/>
  <c r="IR40" i="49"/>
  <c r="IO40" i="49"/>
  <c r="IL40" i="49"/>
  <c r="II40" i="49"/>
  <c r="IF40" i="49"/>
  <c r="IC40" i="49"/>
  <c r="HZ40" i="49"/>
  <c r="HT40" i="49"/>
  <c r="HN40" i="49"/>
  <c r="HK40" i="49"/>
  <c r="HH40" i="49"/>
  <c r="HE40" i="49"/>
  <c r="HB40" i="49"/>
  <c r="GY40" i="49"/>
  <c r="GS40" i="49"/>
  <c r="GP40" i="49"/>
  <c r="GM40" i="49"/>
  <c r="GJ40" i="49"/>
  <c r="GD40" i="49"/>
  <c r="GA40" i="49"/>
  <c r="FX40" i="49"/>
  <c r="FU40" i="49"/>
  <c r="FR40" i="49"/>
  <c r="IR39" i="49"/>
  <c r="IO39" i="49"/>
  <c r="IL39" i="49"/>
  <c r="II39" i="49"/>
  <c r="IF39" i="49"/>
  <c r="IC39" i="49"/>
  <c r="HZ39" i="49"/>
  <c r="HT39" i="49"/>
  <c r="HN39" i="49"/>
  <c r="HK39" i="49"/>
  <c r="HH39" i="49"/>
  <c r="HE39" i="49"/>
  <c r="HB39" i="49"/>
  <c r="GY39" i="49"/>
  <c r="GS39" i="49"/>
  <c r="GP39" i="49"/>
  <c r="GM39" i="49"/>
  <c r="GJ39" i="49"/>
  <c r="GD39" i="49"/>
  <c r="GA39" i="49"/>
  <c r="FX39" i="49"/>
  <c r="FU39" i="49"/>
  <c r="FR39" i="49"/>
  <c r="BR38" i="49"/>
  <c r="IR38" i="49" s="1"/>
  <c r="BQ38" i="49"/>
  <c r="IO38" i="49" s="1"/>
  <c r="BP38" i="49"/>
  <c r="IL38" i="49" s="1"/>
  <c r="BO38" i="49"/>
  <c r="II38" i="49" s="1"/>
  <c r="BN38" i="49"/>
  <c r="IF38" i="49" s="1"/>
  <c r="BM38" i="49"/>
  <c r="IC38" i="49" s="1"/>
  <c r="BL38" i="49"/>
  <c r="HZ38" i="49" s="1"/>
  <c r="BK38" i="49"/>
  <c r="HW38" i="49" s="1"/>
  <c r="BJ38" i="49"/>
  <c r="HT38" i="49" s="1"/>
  <c r="BI38" i="49"/>
  <c r="HQ38" i="49" s="1"/>
  <c r="BH38" i="49"/>
  <c r="HN38" i="49" s="1"/>
  <c r="BG38" i="49"/>
  <c r="HK38" i="49" s="1"/>
  <c r="BF38" i="49"/>
  <c r="HH38" i="49" s="1"/>
  <c r="BE38" i="49"/>
  <c r="HE38" i="49" s="1"/>
  <c r="BD38" i="49"/>
  <c r="HB38" i="49" s="1"/>
  <c r="BC38" i="49"/>
  <c r="GY38" i="49" s="1"/>
  <c r="BB38" i="49"/>
  <c r="GV38" i="49" s="1"/>
  <c r="BA38" i="49"/>
  <c r="GS38" i="49" s="1"/>
  <c r="AZ38" i="49"/>
  <c r="GP38" i="49" s="1"/>
  <c r="AY38" i="49"/>
  <c r="GM38" i="49" s="1"/>
  <c r="AX38" i="49"/>
  <c r="GJ38" i="49" s="1"/>
  <c r="AW38" i="49"/>
  <c r="GG38" i="49" s="1"/>
  <c r="AV38" i="49"/>
  <c r="GD38" i="49" s="1"/>
  <c r="AU38" i="49"/>
  <c r="GA38" i="49" s="1"/>
  <c r="AT38" i="49"/>
  <c r="FX38" i="49" s="1"/>
  <c r="AS38" i="49"/>
  <c r="FU38" i="49" s="1"/>
  <c r="AR38" i="49"/>
  <c r="FR38" i="49" s="1"/>
  <c r="BR37" i="49"/>
  <c r="IR37" i="49" s="1"/>
  <c r="BQ37" i="49"/>
  <c r="IO37" i="49" s="1"/>
  <c r="BP37" i="49"/>
  <c r="IL37" i="49" s="1"/>
  <c r="II37" i="49"/>
  <c r="BN37" i="49"/>
  <c r="IF37" i="49" s="1"/>
  <c r="BM37" i="49"/>
  <c r="IC37" i="49" s="1"/>
  <c r="BL37" i="49"/>
  <c r="HZ37" i="49" s="1"/>
  <c r="BK37" i="49"/>
  <c r="HW37" i="49" s="1"/>
  <c r="BJ37" i="49"/>
  <c r="HT37" i="49" s="1"/>
  <c r="BI37" i="49"/>
  <c r="HQ37" i="49" s="1"/>
  <c r="BH37" i="49"/>
  <c r="HN37" i="49" s="1"/>
  <c r="BG37" i="49"/>
  <c r="HK37" i="49" s="1"/>
  <c r="BF37" i="49"/>
  <c r="HH37" i="49" s="1"/>
  <c r="BE37" i="49"/>
  <c r="HE37" i="49" s="1"/>
  <c r="BD37" i="49"/>
  <c r="HB37" i="49" s="1"/>
  <c r="BC37" i="49"/>
  <c r="GY37" i="49" s="1"/>
  <c r="BB37" i="49"/>
  <c r="GV37" i="49" s="1"/>
  <c r="BA37" i="49"/>
  <c r="GS37" i="49" s="1"/>
  <c r="AZ37" i="49"/>
  <c r="GP37" i="49" s="1"/>
  <c r="AY37" i="49"/>
  <c r="GM37" i="49" s="1"/>
  <c r="AX37" i="49"/>
  <c r="GJ37" i="49" s="1"/>
  <c r="AW37" i="49"/>
  <c r="GG37" i="49" s="1"/>
  <c r="AV37" i="49"/>
  <c r="GD37" i="49" s="1"/>
  <c r="AU37" i="49"/>
  <c r="GA37" i="49" s="1"/>
  <c r="AT37" i="49"/>
  <c r="FX37" i="49" s="1"/>
  <c r="AS37" i="49"/>
  <c r="FU37" i="49" s="1"/>
  <c r="AR37" i="49"/>
  <c r="FR37" i="49" s="1"/>
  <c r="IR36" i="49"/>
  <c r="IO36" i="49"/>
  <c r="IL36" i="49"/>
  <c r="II36" i="49"/>
  <c r="IF36" i="49"/>
  <c r="IC36" i="49"/>
  <c r="HZ36" i="49"/>
  <c r="HW36" i="49"/>
  <c r="HT36" i="49"/>
  <c r="HQ36" i="49"/>
  <c r="HN36" i="49"/>
  <c r="HK36" i="49"/>
  <c r="HH36" i="49"/>
  <c r="HE36" i="49"/>
  <c r="HB36" i="49"/>
  <c r="GY36" i="49"/>
  <c r="GV36" i="49"/>
  <c r="GS36" i="49"/>
  <c r="GP36" i="49"/>
  <c r="GM36" i="49"/>
  <c r="GJ36" i="49"/>
  <c r="GG36" i="49"/>
  <c r="GD36" i="49"/>
  <c r="GA36" i="49"/>
  <c r="FX36" i="49"/>
  <c r="FU36" i="49"/>
  <c r="FR36" i="49"/>
  <c r="IR35" i="49"/>
  <c r="IO35" i="49"/>
  <c r="IL35" i="49"/>
  <c r="II35" i="49"/>
  <c r="IF35" i="49"/>
  <c r="IC35" i="49"/>
  <c r="HZ35" i="49"/>
  <c r="HW35" i="49"/>
  <c r="HT35" i="49"/>
  <c r="HQ35" i="49"/>
  <c r="HN35" i="49"/>
  <c r="HK35" i="49"/>
  <c r="HH35" i="49"/>
  <c r="HE35" i="49"/>
  <c r="HB35" i="49"/>
  <c r="GY35" i="49"/>
  <c r="GV35" i="49"/>
  <c r="GS35" i="49"/>
  <c r="GP35" i="49"/>
  <c r="GM35" i="49"/>
  <c r="GJ35" i="49"/>
  <c r="GG35" i="49"/>
  <c r="GD35" i="49"/>
  <c r="GA35" i="49"/>
  <c r="FX35" i="49"/>
  <c r="FU35" i="49"/>
  <c r="FR35" i="49"/>
  <c r="BR34" i="49"/>
  <c r="IR34" i="49" s="1"/>
  <c r="BQ34" i="49"/>
  <c r="IO34" i="49" s="1"/>
  <c r="BP34" i="49"/>
  <c r="IL34" i="49" s="1"/>
  <c r="BO34" i="49"/>
  <c r="II34" i="49" s="1"/>
  <c r="BN34" i="49"/>
  <c r="IF34" i="49" s="1"/>
  <c r="BM34" i="49"/>
  <c r="IC34" i="49" s="1"/>
  <c r="BL34" i="49"/>
  <c r="HZ34" i="49" s="1"/>
  <c r="BK34" i="49"/>
  <c r="HW34" i="49" s="1"/>
  <c r="BJ34" i="49"/>
  <c r="HT34" i="49" s="1"/>
  <c r="BI34" i="49"/>
  <c r="HQ34" i="49" s="1"/>
  <c r="BH34" i="49"/>
  <c r="HN34" i="49" s="1"/>
  <c r="BG34" i="49"/>
  <c r="HK34" i="49" s="1"/>
  <c r="BF34" i="49"/>
  <c r="HH34" i="49" s="1"/>
  <c r="BE34" i="49"/>
  <c r="HE34" i="49" s="1"/>
  <c r="BD34" i="49"/>
  <c r="HB34" i="49" s="1"/>
  <c r="BC34" i="49"/>
  <c r="GY34" i="49" s="1"/>
  <c r="BB34" i="49"/>
  <c r="GV34" i="49" s="1"/>
  <c r="BA34" i="49"/>
  <c r="GS34" i="49" s="1"/>
  <c r="AZ34" i="49"/>
  <c r="GP34" i="49" s="1"/>
  <c r="AY34" i="49"/>
  <c r="GM34" i="49" s="1"/>
  <c r="AX34" i="49"/>
  <c r="GJ34" i="49" s="1"/>
  <c r="AW34" i="49"/>
  <c r="GG34" i="49" s="1"/>
  <c r="AV34" i="49"/>
  <c r="GD34" i="49" s="1"/>
  <c r="AU34" i="49"/>
  <c r="GA34" i="49" s="1"/>
  <c r="AT34" i="49"/>
  <c r="FX34" i="49" s="1"/>
  <c r="AS34" i="49"/>
  <c r="FU34" i="49" s="1"/>
  <c r="AR34" i="49"/>
  <c r="FR34" i="49" s="1"/>
  <c r="BR33" i="49"/>
  <c r="IR33" i="49" s="1"/>
  <c r="BQ33" i="49"/>
  <c r="IO33" i="49" s="1"/>
  <c r="BP33" i="49"/>
  <c r="IL33" i="49" s="1"/>
  <c r="BO33" i="49"/>
  <c r="II33" i="49" s="1"/>
  <c r="BN33" i="49"/>
  <c r="IF33" i="49" s="1"/>
  <c r="BM33" i="49"/>
  <c r="IC33" i="49" s="1"/>
  <c r="BL33" i="49"/>
  <c r="HZ33" i="49" s="1"/>
  <c r="BK33" i="49"/>
  <c r="HW33" i="49" s="1"/>
  <c r="BJ33" i="49"/>
  <c r="HT33" i="49" s="1"/>
  <c r="BI33" i="49"/>
  <c r="HQ33" i="49" s="1"/>
  <c r="BH33" i="49"/>
  <c r="HN33" i="49" s="1"/>
  <c r="BG33" i="49"/>
  <c r="HK33" i="49" s="1"/>
  <c r="BF33" i="49"/>
  <c r="HH33" i="49" s="1"/>
  <c r="BE33" i="49"/>
  <c r="HE33" i="49" s="1"/>
  <c r="BD33" i="49"/>
  <c r="HB33" i="49" s="1"/>
  <c r="BC33" i="49"/>
  <c r="GY33" i="49" s="1"/>
  <c r="BB33" i="49"/>
  <c r="GV33" i="49" s="1"/>
  <c r="BA33" i="49"/>
  <c r="GS33" i="49" s="1"/>
  <c r="AZ33" i="49"/>
  <c r="GP33" i="49" s="1"/>
  <c r="AY33" i="49"/>
  <c r="GM33" i="49" s="1"/>
  <c r="AX33" i="49"/>
  <c r="GJ33" i="49" s="1"/>
  <c r="AW33" i="49"/>
  <c r="GG33" i="49" s="1"/>
  <c r="AV33" i="49"/>
  <c r="GD33" i="49" s="1"/>
  <c r="AU33" i="49"/>
  <c r="GA33" i="49" s="1"/>
  <c r="AT33" i="49"/>
  <c r="FX33" i="49" s="1"/>
  <c r="AS33" i="49"/>
  <c r="FU33" i="49" s="1"/>
  <c r="AR33" i="49"/>
  <c r="FR33" i="49" s="1"/>
  <c r="BR32" i="49"/>
  <c r="IR32" i="49" s="1"/>
  <c r="BQ32" i="49"/>
  <c r="IO32" i="49" s="1"/>
  <c r="BP32" i="49"/>
  <c r="IL32" i="49" s="1"/>
  <c r="BO32" i="49"/>
  <c r="II32" i="49" s="1"/>
  <c r="BN32" i="49"/>
  <c r="IF32" i="49" s="1"/>
  <c r="BM32" i="49"/>
  <c r="IC32" i="49" s="1"/>
  <c r="BL32" i="49"/>
  <c r="HZ32" i="49" s="1"/>
  <c r="BK32" i="49"/>
  <c r="HW32" i="49" s="1"/>
  <c r="BJ32" i="49"/>
  <c r="HT32" i="49" s="1"/>
  <c r="BI32" i="49"/>
  <c r="HQ32" i="49" s="1"/>
  <c r="BH32" i="49"/>
  <c r="HN32" i="49" s="1"/>
  <c r="BG32" i="49"/>
  <c r="HK32" i="49" s="1"/>
  <c r="BF32" i="49"/>
  <c r="HH32" i="49" s="1"/>
  <c r="BE32" i="49"/>
  <c r="HE32" i="49" s="1"/>
  <c r="BD32" i="49"/>
  <c r="HB32" i="49" s="1"/>
  <c r="BC32" i="49"/>
  <c r="GY32" i="49" s="1"/>
  <c r="BB32" i="49"/>
  <c r="GV32" i="49" s="1"/>
  <c r="BA32" i="49"/>
  <c r="GS32" i="49" s="1"/>
  <c r="AZ32" i="49"/>
  <c r="GP32" i="49" s="1"/>
  <c r="AY32" i="49"/>
  <c r="GM32" i="49" s="1"/>
  <c r="AX32" i="49"/>
  <c r="GJ32" i="49" s="1"/>
  <c r="AW32" i="49"/>
  <c r="GG32" i="49" s="1"/>
  <c r="AV32" i="49"/>
  <c r="GD32" i="49" s="1"/>
  <c r="AU32" i="49"/>
  <c r="GA32" i="49" s="1"/>
  <c r="AT32" i="49"/>
  <c r="FX32" i="49" s="1"/>
  <c r="AS32" i="49"/>
  <c r="FU32" i="49" s="1"/>
  <c r="AR32" i="49"/>
  <c r="FR32" i="49" s="1"/>
  <c r="BR31" i="49"/>
  <c r="IR31" i="49" s="1"/>
  <c r="BQ31" i="49"/>
  <c r="IO31" i="49" s="1"/>
  <c r="BP31" i="49"/>
  <c r="IL31" i="49" s="1"/>
  <c r="BO31" i="49"/>
  <c r="II31" i="49" s="1"/>
  <c r="BN31" i="49"/>
  <c r="IF31" i="49" s="1"/>
  <c r="BM31" i="49"/>
  <c r="IC31" i="49" s="1"/>
  <c r="BL31" i="49"/>
  <c r="HZ31" i="49" s="1"/>
  <c r="BK31" i="49"/>
  <c r="HW31" i="49" s="1"/>
  <c r="BJ31" i="49"/>
  <c r="HT31" i="49" s="1"/>
  <c r="BI31" i="49"/>
  <c r="HQ31" i="49" s="1"/>
  <c r="BH31" i="49"/>
  <c r="HN31" i="49" s="1"/>
  <c r="BG31" i="49"/>
  <c r="HK31" i="49" s="1"/>
  <c r="BF31" i="49"/>
  <c r="HH31" i="49" s="1"/>
  <c r="BE31" i="49"/>
  <c r="HE31" i="49" s="1"/>
  <c r="BD31" i="49"/>
  <c r="HB31" i="49" s="1"/>
  <c r="BC31" i="49"/>
  <c r="GY31" i="49" s="1"/>
  <c r="BB31" i="49"/>
  <c r="GV31" i="49" s="1"/>
  <c r="BA31" i="49"/>
  <c r="GS31" i="49" s="1"/>
  <c r="AZ31" i="49"/>
  <c r="GP31" i="49" s="1"/>
  <c r="AY31" i="49"/>
  <c r="GM31" i="49" s="1"/>
  <c r="AX31" i="49"/>
  <c r="GJ31" i="49" s="1"/>
  <c r="AW31" i="49"/>
  <c r="GG31" i="49" s="1"/>
  <c r="AV31" i="49"/>
  <c r="GD31" i="49" s="1"/>
  <c r="AU31" i="49"/>
  <c r="GA31" i="49" s="1"/>
  <c r="AT31" i="49"/>
  <c r="FX31" i="49" s="1"/>
  <c r="AS31" i="49"/>
  <c r="FU31" i="49" s="1"/>
  <c r="AR31" i="49"/>
  <c r="FR31" i="49" s="1"/>
  <c r="BR30" i="49"/>
  <c r="IR30" i="49" s="1"/>
  <c r="BQ30" i="49"/>
  <c r="IO30" i="49" s="1"/>
  <c r="BP30" i="49"/>
  <c r="IL30" i="49" s="1"/>
  <c r="BO30" i="49"/>
  <c r="II30" i="49" s="1"/>
  <c r="BN30" i="49"/>
  <c r="IF30" i="49" s="1"/>
  <c r="BM30" i="49"/>
  <c r="IC30" i="49" s="1"/>
  <c r="BL30" i="49"/>
  <c r="HZ30" i="49" s="1"/>
  <c r="BK30" i="49"/>
  <c r="HW30" i="49" s="1"/>
  <c r="BJ30" i="49"/>
  <c r="HT30" i="49" s="1"/>
  <c r="BI30" i="49"/>
  <c r="HQ30" i="49" s="1"/>
  <c r="BH30" i="49"/>
  <c r="HN30" i="49" s="1"/>
  <c r="BG30" i="49"/>
  <c r="HK30" i="49" s="1"/>
  <c r="BF30" i="49"/>
  <c r="HH30" i="49" s="1"/>
  <c r="BE30" i="49"/>
  <c r="HE30" i="49" s="1"/>
  <c r="BD30" i="49"/>
  <c r="HB30" i="49" s="1"/>
  <c r="BC30" i="49"/>
  <c r="GY30" i="49" s="1"/>
  <c r="BB30" i="49"/>
  <c r="GV30" i="49" s="1"/>
  <c r="BA30" i="49"/>
  <c r="GS30" i="49" s="1"/>
  <c r="AZ30" i="49"/>
  <c r="GP30" i="49" s="1"/>
  <c r="AY30" i="49"/>
  <c r="GM30" i="49" s="1"/>
  <c r="AX30" i="49"/>
  <c r="GJ30" i="49" s="1"/>
  <c r="AW30" i="49"/>
  <c r="GG30" i="49" s="1"/>
  <c r="AV30" i="49"/>
  <c r="GD30" i="49" s="1"/>
  <c r="AU30" i="49"/>
  <c r="GA30" i="49" s="1"/>
  <c r="AT30" i="49"/>
  <c r="FX30" i="49" s="1"/>
  <c r="AS30" i="49"/>
  <c r="FU30" i="49" s="1"/>
  <c r="AR30" i="49"/>
  <c r="FR30" i="49" s="1"/>
  <c r="IR29" i="49"/>
  <c r="BQ29" i="49"/>
  <c r="IO29" i="49" s="1"/>
  <c r="IL29" i="49"/>
  <c r="BO29" i="49"/>
  <c r="II29" i="49" s="1"/>
  <c r="BN29" i="49"/>
  <c r="IF29" i="49" s="1"/>
  <c r="BM29" i="49"/>
  <c r="IC29" i="49" s="1"/>
  <c r="BL29" i="49"/>
  <c r="HZ29" i="49" s="1"/>
  <c r="BK29" i="49"/>
  <c r="HW29" i="49" s="1"/>
  <c r="BJ29" i="49"/>
  <c r="HT29" i="49" s="1"/>
  <c r="BI29" i="49"/>
  <c r="HQ29" i="49" s="1"/>
  <c r="BH29" i="49"/>
  <c r="HN29" i="49" s="1"/>
  <c r="BG29" i="49"/>
  <c r="HK29" i="49" s="1"/>
  <c r="BF29" i="49"/>
  <c r="HH29" i="49" s="1"/>
  <c r="BE29" i="49"/>
  <c r="HE29" i="49" s="1"/>
  <c r="BD29" i="49"/>
  <c r="HB29" i="49" s="1"/>
  <c r="BC29" i="49"/>
  <c r="GY29" i="49" s="1"/>
  <c r="BB29" i="49"/>
  <c r="GV29" i="49" s="1"/>
  <c r="BA29" i="49"/>
  <c r="GS29" i="49" s="1"/>
  <c r="AZ29" i="49"/>
  <c r="GP29" i="49" s="1"/>
  <c r="AY29" i="49"/>
  <c r="GM29" i="49" s="1"/>
  <c r="AX29" i="49"/>
  <c r="GJ29" i="49" s="1"/>
  <c r="AW29" i="49"/>
  <c r="GG29" i="49" s="1"/>
  <c r="AV29" i="49"/>
  <c r="GD29" i="49" s="1"/>
  <c r="AU29" i="49"/>
  <c r="GA29" i="49" s="1"/>
  <c r="AT29" i="49"/>
  <c r="FX29" i="49" s="1"/>
  <c r="AS29" i="49"/>
  <c r="FU29" i="49" s="1"/>
  <c r="AR29" i="49"/>
  <c r="FR29" i="49" s="1"/>
  <c r="BR28" i="49"/>
  <c r="IR28" i="49" s="1"/>
  <c r="BQ28" i="49"/>
  <c r="IO28" i="49" s="1"/>
  <c r="BP28" i="49"/>
  <c r="IL28" i="49" s="1"/>
  <c r="BO28" i="49"/>
  <c r="II28" i="49" s="1"/>
  <c r="BN28" i="49"/>
  <c r="IF28" i="49" s="1"/>
  <c r="BM28" i="49"/>
  <c r="IC28" i="49" s="1"/>
  <c r="BL28" i="49"/>
  <c r="HZ28" i="49" s="1"/>
  <c r="BK28" i="49"/>
  <c r="HW28" i="49" s="1"/>
  <c r="BJ28" i="49"/>
  <c r="HT28" i="49" s="1"/>
  <c r="BI28" i="49"/>
  <c r="HQ28" i="49" s="1"/>
  <c r="BH28" i="49"/>
  <c r="HN28" i="49" s="1"/>
  <c r="BG28" i="49"/>
  <c r="HK28" i="49" s="1"/>
  <c r="BF28" i="49"/>
  <c r="HH28" i="49" s="1"/>
  <c r="BE28" i="49"/>
  <c r="HE28" i="49" s="1"/>
  <c r="BD28" i="49"/>
  <c r="HB28" i="49" s="1"/>
  <c r="BC28" i="49"/>
  <c r="GY28" i="49" s="1"/>
  <c r="BB28" i="49"/>
  <c r="GV28" i="49" s="1"/>
  <c r="BA28" i="49"/>
  <c r="GS28" i="49" s="1"/>
  <c r="AZ28" i="49"/>
  <c r="GP28" i="49" s="1"/>
  <c r="AY28" i="49"/>
  <c r="GM28" i="49" s="1"/>
  <c r="AX28" i="49"/>
  <c r="GJ28" i="49" s="1"/>
  <c r="AW28" i="49"/>
  <c r="GG28" i="49" s="1"/>
  <c r="AV28" i="49"/>
  <c r="GD28" i="49" s="1"/>
  <c r="AU28" i="49"/>
  <c r="GA28" i="49" s="1"/>
  <c r="AT28" i="49"/>
  <c r="FX28" i="49" s="1"/>
  <c r="AS28" i="49"/>
  <c r="FU28" i="49" s="1"/>
  <c r="AR28" i="49"/>
  <c r="FR28" i="49" s="1"/>
  <c r="BR27" i="49"/>
  <c r="IR27" i="49" s="1"/>
  <c r="IO27" i="49"/>
  <c r="IL27" i="49"/>
  <c r="II27" i="49"/>
  <c r="IF27" i="49"/>
  <c r="IC27" i="49"/>
  <c r="BL27" i="49"/>
  <c r="HZ27" i="49" s="1"/>
  <c r="HW27" i="49"/>
  <c r="BJ27" i="49"/>
  <c r="HT27" i="49" s="1"/>
  <c r="BI27" i="49"/>
  <c r="HQ27" i="49" s="1"/>
  <c r="BH27" i="49"/>
  <c r="HN27" i="49" s="1"/>
  <c r="BG27" i="49"/>
  <c r="HK27" i="49" s="1"/>
  <c r="BF27" i="49"/>
  <c r="HH27" i="49" s="1"/>
  <c r="BE27" i="49"/>
  <c r="HE27" i="49" s="1"/>
  <c r="BD27" i="49"/>
  <c r="HB27" i="49" s="1"/>
  <c r="BC27" i="49"/>
  <c r="GY27" i="49" s="1"/>
  <c r="BB27" i="49"/>
  <c r="GV27" i="49" s="1"/>
  <c r="GS27" i="49"/>
  <c r="AZ27" i="49"/>
  <c r="GP27" i="49" s="1"/>
  <c r="AY27" i="49"/>
  <c r="GM27" i="49" s="1"/>
  <c r="AX27" i="49"/>
  <c r="GJ27" i="49" s="1"/>
  <c r="AW27" i="49"/>
  <c r="GG27" i="49" s="1"/>
  <c r="GD27" i="49"/>
  <c r="GA27" i="49"/>
  <c r="FX27" i="49"/>
  <c r="AS27" i="49"/>
  <c r="FU27" i="49" s="1"/>
  <c r="AR27" i="49"/>
  <c r="FR27" i="49" s="1"/>
  <c r="BR26" i="49"/>
  <c r="IR26" i="49" s="1"/>
  <c r="BQ26" i="49"/>
  <c r="IO26" i="49" s="1"/>
  <c r="BP26" i="49"/>
  <c r="IL26" i="49" s="1"/>
  <c r="BO26" i="49"/>
  <c r="II26" i="49" s="1"/>
  <c r="BN26" i="49"/>
  <c r="IF26" i="49" s="1"/>
  <c r="BM26" i="49"/>
  <c r="IC26" i="49" s="1"/>
  <c r="BL26" i="49"/>
  <c r="HZ26" i="49" s="1"/>
  <c r="BK26" i="49"/>
  <c r="HW26" i="49" s="1"/>
  <c r="BJ26" i="49"/>
  <c r="HT26" i="49" s="1"/>
  <c r="BI26" i="49"/>
  <c r="HQ26" i="49" s="1"/>
  <c r="BH26" i="49"/>
  <c r="HN26" i="49" s="1"/>
  <c r="BG26" i="49"/>
  <c r="HK26" i="49" s="1"/>
  <c r="BF26" i="49"/>
  <c r="HH26" i="49" s="1"/>
  <c r="BE26" i="49"/>
  <c r="HE26" i="49" s="1"/>
  <c r="BD26" i="49"/>
  <c r="HB26" i="49" s="1"/>
  <c r="BC26" i="49"/>
  <c r="GY26" i="49" s="1"/>
  <c r="BB26" i="49"/>
  <c r="GV26" i="49" s="1"/>
  <c r="BA26" i="49"/>
  <c r="GS26" i="49" s="1"/>
  <c r="AZ26" i="49"/>
  <c r="GP26" i="49" s="1"/>
  <c r="AY26" i="49"/>
  <c r="GM26" i="49" s="1"/>
  <c r="AX26" i="49"/>
  <c r="GJ26" i="49" s="1"/>
  <c r="AW26" i="49"/>
  <c r="GG26" i="49" s="1"/>
  <c r="AV26" i="49"/>
  <c r="GD26" i="49" s="1"/>
  <c r="AU26" i="49"/>
  <c r="GA26" i="49" s="1"/>
  <c r="AT26" i="49"/>
  <c r="FX26" i="49" s="1"/>
  <c r="AS26" i="49"/>
  <c r="FU26" i="49" s="1"/>
  <c r="AR26" i="49"/>
  <c r="FR26" i="49" s="1"/>
  <c r="IR25" i="49"/>
  <c r="IO25" i="49"/>
  <c r="IL25" i="49"/>
  <c r="II25" i="49"/>
  <c r="IF25" i="49"/>
  <c r="IC25" i="49"/>
  <c r="HZ25" i="49"/>
  <c r="HW25" i="49"/>
  <c r="HT25" i="49"/>
  <c r="HQ25" i="49"/>
  <c r="HN25" i="49"/>
  <c r="HK25" i="49"/>
  <c r="HH25" i="49"/>
  <c r="HE25" i="49"/>
  <c r="HB25" i="49"/>
  <c r="GY25" i="49"/>
  <c r="GV25" i="49"/>
  <c r="GS25" i="49"/>
  <c r="GP25" i="49"/>
  <c r="GM25" i="49"/>
  <c r="GJ25" i="49"/>
  <c r="GG25" i="49"/>
  <c r="GD25" i="49"/>
  <c r="GA25" i="49"/>
  <c r="FX25" i="49"/>
  <c r="FU25" i="49"/>
  <c r="FR25" i="49"/>
  <c r="BR24" i="49"/>
  <c r="IR24" i="49" s="1"/>
  <c r="BQ24" i="49"/>
  <c r="IO24" i="49" s="1"/>
  <c r="BP24" i="49"/>
  <c r="IL24" i="49" s="1"/>
  <c r="BO24" i="49"/>
  <c r="II24" i="49" s="1"/>
  <c r="BN24" i="49"/>
  <c r="IF24" i="49" s="1"/>
  <c r="IC24" i="49"/>
  <c r="BL24" i="49"/>
  <c r="HZ24" i="49" s="1"/>
  <c r="BK24" i="49"/>
  <c r="HW24" i="49" s="1"/>
  <c r="HT24" i="49"/>
  <c r="HQ24" i="49"/>
  <c r="HN24" i="49"/>
  <c r="BG24" i="49"/>
  <c r="HK24" i="49" s="1"/>
  <c r="BF24" i="49"/>
  <c r="HH24" i="49" s="1"/>
  <c r="HE24" i="49"/>
  <c r="BD24" i="49"/>
  <c r="HB24" i="49" s="1"/>
  <c r="BC24" i="49"/>
  <c r="GY24" i="49" s="1"/>
  <c r="BB24" i="49"/>
  <c r="GV24" i="49" s="1"/>
  <c r="BA24" i="49"/>
  <c r="GS24" i="49" s="1"/>
  <c r="AZ24" i="49"/>
  <c r="GP24" i="49" s="1"/>
  <c r="AY24" i="49"/>
  <c r="GM24" i="49" s="1"/>
  <c r="AX24" i="49"/>
  <c r="GJ24" i="49" s="1"/>
  <c r="AW24" i="49"/>
  <c r="GG24" i="49" s="1"/>
  <c r="AV24" i="49"/>
  <c r="GD24" i="49" s="1"/>
  <c r="AU24" i="49"/>
  <c r="GA24" i="49" s="1"/>
  <c r="AT24" i="49"/>
  <c r="FX24" i="49" s="1"/>
  <c r="AS24" i="49"/>
  <c r="FU24" i="49" s="1"/>
  <c r="AR24" i="49"/>
  <c r="FR24" i="49" s="1"/>
  <c r="BR23" i="49"/>
  <c r="IR23" i="49" s="1"/>
  <c r="BQ23" i="49"/>
  <c r="IO23" i="49" s="1"/>
  <c r="BP23" i="49"/>
  <c r="IL23" i="49" s="1"/>
  <c r="BO23" i="49"/>
  <c r="II23" i="49" s="1"/>
  <c r="BN23" i="49"/>
  <c r="IF23" i="49" s="1"/>
  <c r="BM23" i="49"/>
  <c r="IC23" i="49" s="1"/>
  <c r="BL23" i="49"/>
  <c r="HZ23" i="49" s="1"/>
  <c r="BK23" i="49"/>
  <c r="HW23" i="49" s="1"/>
  <c r="BJ23" i="49"/>
  <c r="HT23" i="49" s="1"/>
  <c r="BI23" i="49"/>
  <c r="HQ23" i="49" s="1"/>
  <c r="BH23" i="49"/>
  <c r="HN23" i="49" s="1"/>
  <c r="BG23" i="49"/>
  <c r="HK23" i="49" s="1"/>
  <c r="BF23" i="49"/>
  <c r="HH23" i="49" s="1"/>
  <c r="BE23" i="49"/>
  <c r="HE23" i="49" s="1"/>
  <c r="BD23" i="49"/>
  <c r="HB23" i="49" s="1"/>
  <c r="BC23" i="49"/>
  <c r="GY23" i="49" s="1"/>
  <c r="BB23" i="49"/>
  <c r="GV23" i="49" s="1"/>
  <c r="BA23" i="49"/>
  <c r="GS23" i="49" s="1"/>
  <c r="AZ23" i="49"/>
  <c r="GP23" i="49" s="1"/>
  <c r="AY23" i="49"/>
  <c r="GM23" i="49" s="1"/>
  <c r="AX23" i="49"/>
  <c r="GJ23" i="49" s="1"/>
  <c r="AW23" i="49"/>
  <c r="GG23" i="49" s="1"/>
  <c r="AV23" i="49"/>
  <c r="GD23" i="49" s="1"/>
  <c r="AU23" i="49"/>
  <c r="GA23" i="49" s="1"/>
  <c r="AT23" i="49"/>
  <c r="FX23" i="49" s="1"/>
  <c r="AS23" i="49"/>
  <c r="FU23" i="49" s="1"/>
  <c r="AR23" i="49"/>
  <c r="FR23" i="49" s="1"/>
  <c r="BR22" i="49"/>
  <c r="IR22" i="49" s="1"/>
  <c r="BQ22" i="49"/>
  <c r="IO22" i="49" s="1"/>
  <c r="BP22" i="49"/>
  <c r="IL22" i="49" s="1"/>
  <c r="BO22" i="49"/>
  <c r="II22" i="49" s="1"/>
  <c r="BN22" i="49"/>
  <c r="IF22" i="49" s="1"/>
  <c r="BM22" i="49"/>
  <c r="IC22" i="49" s="1"/>
  <c r="BL22" i="49"/>
  <c r="HZ22" i="49" s="1"/>
  <c r="BK22" i="49"/>
  <c r="HW22" i="49" s="1"/>
  <c r="BJ22" i="49"/>
  <c r="HT22" i="49" s="1"/>
  <c r="BI22" i="49"/>
  <c r="HQ22" i="49" s="1"/>
  <c r="BH22" i="49"/>
  <c r="HN22" i="49" s="1"/>
  <c r="BG22" i="49"/>
  <c r="HK22" i="49" s="1"/>
  <c r="BF22" i="49"/>
  <c r="HH22" i="49" s="1"/>
  <c r="BE22" i="49"/>
  <c r="HE22" i="49" s="1"/>
  <c r="BD22" i="49"/>
  <c r="HB22" i="49" s="1"/>
  <c r="BC22" i="49"/>
  <c r="GY22" i="49" s="1"/>
  <c r="BB22" i="49"/>
  <c r="GV22" i="49" s="1"/>
  <c r="BA22" i="49"/>
  <c r="GS22" i="49" s="1"/>
  <c r="AZ22" i="49"/>
  <c r="GP22" i="49" s="1"/>
  <c r="AY22" i="49"/>
  <c r="GM22" i="49" s="1"/>
  <c r="AX22" i="49"/>
  <c r="GJ22" i="49" s="1"/>
  <c r="AW22" i="49"/>
  <c r="GG22" i="49" s="1"/>
  <c r="AV22" i="49"/>
  <c r="GD22" i="49" s="1"/>
  <c r="AU22" i="49"/>
  <c r="GA22" i="49" s="1"/>
  <c r="AT22" i="49"/>
  <c r="FX22" i="49" s="1"/>
  <c r="AS22" i="49"/>
  <c r="FU22" i="49" s="1"/>
  <c r="AR22" i="49"/>
  <c r="FR22" i="49" s="1"/>
  <c r="BR21" i="49"/>
  <c r="IR21" i="49" s="1"/>
  <c r="BQ21" i="49"/>
  <c r="IO21" i="49" s="1"/>
  <c r="BP21" i="49"/>
  <c r="IL21" i="49" s="1"/>
  <c r="BO21" i="49"/>
  <c r="II21" i="49" s="1"/>
  <c r="BN21" i="49"/>
  <c r="IF21" i="49" s="1"/>
  <c r="BM21" i="49"/>
  <c r="IC21" i="49" s="1"/>
  <c r="BL21" i="49"/>
  <c r="HZ21" i="49" s="1"/>
  <c r="BK21" i="49"/>
  <c r="HW21" i="49" s="1"/>
  <c r="BJ21" i="49"/>
  <c r="HT21" i="49" s="1"/>
  <c r="BI21" i="49"/>
  <c r="HQ21" i="49" s="1"/>
  <c r="BH21" i="49"/>
  <c r="HN21" i="49" s="1"/>
  <c r="BG21" i="49"/>
  <c r="HK21" i="49" s="1"/>
  <c r="BF21" i="49"/>
  <c r="HH21" i="49" s="1"/>
  <c r="BE21" i="49"/>
  <c r="HE21" i="49" s="1"/>
  <c r="BD21" i="49"/>
  <c r="HB21" i="49" s="1"/>
  <c r="BC21" i="49"/>
  <c r="GY21" i="49" s="1"/>
  <c r="BB21" i="49"/>
  <c r="GV21" i="49" s="1"/>
  <c r="BA21" i="49"/>
  <c r="GS21" i="49" s="1"/>
  <c r="AZ21" i="49"/>
  <c r="GP21" i="49" s="1"/>
  <c r="AY21" i="49"/>
  <c r="GM21" i="49" s="1"/>
  <c r="AX21" i="49"/>
  <c r="GJ21" i="49" s="1"/>
  <c r="AW21" i="49"/>
  <c r="GG21" i="49" s="1"/>
  <c r="AV21" i="49"/>
  <c r="GD21" i="49" s="1"/>
  <c r="AU21" i="49"/>
  <c r="GA21" i="49" s="1"/>
  <c r="AT21" i="49"/>
  <c r="FX21" i="49" s="1"/>
  <c r="AS21" i="49"/>
  <c r="FU21" i="49" s="1"/>
  <c r="AR21" i="49"/>
  <c r="FR21" i="49" s="1"/>
  <c r="BR20" i="49"/>
  <c r="IR20" i="49" s="1"/>
  <c r="BQ20" i="49"/>
  <c r="IO20" i="49" s="1"/>
  <c r="BP20" i="49"/>
  <c r="IL20" i="49" s="1"/>
  <c r="BO20" i="49"/>
  <c r="II20" i="49" s="1"/>
  <c r="BN20" i="49"/>
  <c r="IF20" i="49" s="1"/>
  <c r="BM20" i="49"/>
  <c r="IC20" i="49" s="1"/>
  <c r="BL20" i="49"/>
  <c r="HZ20" i="49" s="1"/>
  <c r="BK20" i="49"/>
  <c r="HW20" i="49" s="1"/>
  <c r="BJ20" i="49"/>
  <c r="HT20" i="49" s="1"/>
  <c r="BI20" i="49"/>
  <c r="HQ20" i="49" s="1"/>
  <c r="BH20" i="49"/>
  <c r="HN20" i="49" s="1"/>
  <c r="BG20" i="49"/>
  <c r="HK20" i="49" s="1"/>
  <c r="BF20" i="49"/>
  <c r="HH20" i="49" s="1"/>
  <c r="BE20" i="49"/>
  <c r="HE20" i="49" s="1"/>
  <c r="BD20" i="49"/>
  <c r="HB20" i="49" s="1"/>
  <c r="BC20" i="49"/>
  <c r="GY20" i="49" s="1"/>
  <c r="BB20" i="49"/>
  <c r="GV20" i="49" s="1"/>
  <c r="BA20" i="49"/>
  <c r="GS20" i="49" s="1"/>
  <c r="AZ20" i="49"/>
  <c r="GP20" i="49" s="1"/>
  <c r="AY20" i="49"/>
  <c r="GM20" i="49" s="1"/>
  <c r="AX20" i="49"/>
  <c r="GJ20" i="49" s="1"/>
  <c r="AW20" i="49"/>
  <c r="GG20" i="49" s="1"/>
  <c r="AV20" i="49"/>
  <c r="GD20" i="49" s="1"/>
  <c r="AU20" i="49"/>
  <c r="GA20" i="49" s="1"/>
  <c r="AT20" i="49"/>
  <c r="FX20" i="49" s="1"/>
  <c r="AS20" i="49"/>
  <c r="FU20" i="49" s="1"/>
  <c r="AR20" i="49"/>
  <c r="FR20" i="49" s="1"/>
  <c r="BR19" i="49"/>
  <c r="IR19" i="49" s="1"/>
  <c r="BQ19" i="49"/>
  <c r="IO19" i="49" s="1"/>
  <c r="BP19" i="49"/>
  <c r="IL19" i="49" s="1"/>
  <c r="BO19" i="49"/>
  <c r="II19" i="49" s="1"/>
  <c r="BN19" i="49"/>
  <c r="IF19" i="49" s="1"/>
  <c r="BM19" i="49"/>
  <c r="IC19" i="49" s="1"/>
  <c r="BL19" i="49"/>
  <c r="HZ19" i="49" s="1"/>
  <c r="BK19" i="49"/>
  <c r="HW19" i="49" s="1"/>
  <c r="BJ19" i="49"/>
  <c r="HT19" i="49" s="1"/>
  <c r="BI19" i="49"/>
  <c r="HQ19" i="49" s="1"/>
  <c r="BH19" i="49"/>
  <c r="HN19" i="49" s="1"/>
  <c r="BG19" i="49"/>
  <c r="HK19" i="49" s="1"/>
  <c r="BF19" i="49"/>
  <c r="HH19" i="49" s="1"/>
  <c r="BE19" i="49"/>
  <c r="HE19" i="49" s="1"/>
  <c r="BD19" i="49"/>
  <c r="HB19" i="49" s="1"/>
  <c r="BC19" i="49"/>
  <c r="GY19" i="49" s="1"/>
  <c r="BB19" i="49"/>
  <c r="GV19" i="49" s="1"/>
  <c r="BA19" i="49"/>
  <c r="GS19" i="49" s="1"/>
  <c r="AZ19" i="49"/>
  <c r="GP19" i="49" s="1"/>
  <c r="AY19" i="49"/>
  <c r="GM19" i="49" s="1"/>
  <c r="AX19" i="49"/>
  <c r="GJ19" i="49" s="1"/>
  <c r="AW19" i="49"/>
  <c r="GG19" i="49" s="1"/>
  <c r="AV19" i="49"/>
  <c r="GD19" i="49" s="1"/>
  <c r="AU19" i="49"/>
  <c r="GA19" i="49" s="1"/>
  <c r="AT19" i="49"/>
  <c r="FX19" i="49" s="1"/>
  <c r="AS19" i="49"/>
  <c r="FU19" i="49" s="1"/>
  <c r="AR19" i="49"/>
  <c r="FR19" i="49" s="1"/>
  <c r="BR18" i="49"/>
  <c r="IR18" i="49" s="1"/>
  <c r="BQ18" i="49"/>
  <c r="IO18" i="49" s="1"/>
  <c r="BP18" i="49"/>
  <c r="IL18" i="49" s="1"/>
  <c r="BO18" i="49"/>
  <c r="II18" i="49" s="1"/>
  <c r="BN18" i="49"/>
  <c r="IF18" i="49" s="1"/>
  <c r="BM18" i="49"/>
  <c r="IC18" i="49" s="1"/>
  <c r="BL18" i="49"/>
  <c r="HZ18" i="49" s="1"/>
  <c r="BK18" i="49"/>
  <c r="HW18" i="49" s="1"/>
  <c r="BJ18" i="49"/>
  <c r="HT18" i="49" s="1"/>
  <c r="BI18" i="49"/>
  <c r="HQ18" i="49" s="1"/>
  <c r="BH18" i="49"/>
  <c r="HN18" i="49" s="1"/>
  <c r="BG18" i="49"/>
  <c r="HK18" i="49" s="1"/>
  <c r="BF18" i="49"/>
  <c r="HH18" i="49" s="1"/>
  <c r="BE18" i="49"/>
  <c r="HE18" i="49" s="1"/>
  <c r="BD18" i="49"/>
  <c r="HB18" i="49" s="1"/>
  <c r="BC18" i="49"/>
  <c r="GY18" i="49" s="1"/>
  <c r="BB18" i="49"/>
  <c r="GV18" i="49" s="1"/>
  <c r="BA18" i="49"/>
  <c r="GS18" i="49" s="1"/>
  <c r="AZ18" i="49"/>
  <c r="GP18" i="49" s="1"/>
  <c r="AY18" i="49"/>
  <c r="GM18" i="49" s="1"/>
  <c r="AX18" i="49"/>
  <c r="GJ18" i="49" s="1"/>
  <c r="AW18" i="49"/>
  <c r="GG18" i="49" s="1"/>
  <c r="AV18" i="49"/>
  <c r="GD18" i="49" s="1"/>
  <c r="AU18" i="49"/>
  <c r="GA18" i="49" s="1"/>
  <c r="AT18" i="49"/>
  <c r="FX18" i="49" s="1"/>
  <c r="AS18" i="49"/>
  <c r="FU18" i="49" s="1"/>
  <c r="AR18" i="49"/>
  <c r="FR18" i="49" s="1"/>
  <c r="BR17" i="49"/>
  <c r="IR17" i="49" s="1"/>
  <c r="BQ17" i="49"/>
  <c r="IO17" i="49" s="1"/>
  <c r="BP17" i="49"/>
  <c r="IL17" i="49" s="1"/>
  <c r="BO17" i="49"/>
  <c r="II17" i="49" s="1"/>
  <c r="BN17" i="49"/>
  <c r="IF17" i="49" s="1"/>
  <c r="BM17" i="49"/>
  <c r="IC17" i="49" s="1"/>
  <c r="BL17" i="49"/>
  <c r="HZ17" i="49" s="1"/>
  <c r="BK17" i="49"/>
  <c r="HW17" i="49" s="1"/>
  <c r="BJ17" i="49"/>
  <c r="HT17" i="49" s="1"/>
  <c r="BI17" i="49"/>
  <c r="HQ17" i="49" s="1"/>
  <c r="BH17" i="49"/>
  <c r="HN17" i="49" s="1"/>
  <c r="BG17" i="49"/>
  <c r="HK17" i="49" s="1"/>
  <c r="BF17" i="49"/>
  <c r="HH17" i="49" s="1"/>
  <c r="BE17" i="49"/>
  <c r="HE17" i="49" s="1"/>
  <c r="BD17" i="49"/>
  <c r="HB17" i="49" s="1"/>
  <c r="BC17" i="49"/>
  <c r="GY17" i="49" s="1"/>
  <c r="BB17" i="49"/>
  <c r="GV17" i="49" s="1"/>
  <c r="BA17" i="49"/>
  <c r="GS17" i="49" s="1"/>
  <c r="AZ17" i="49"/>
  <c r="GP17" i="49" s="1"/>
  <c r="AY17" i="49"/>
  <c r="GM17" i="49" s="1"/>
  <c r="AX17" i="49"/>
  <c r="GJ17" i="49" s="1"/>
  <c r="AW17" i="49"/>
  <c r="GG17" i="49" s="1"/>
  <c r="AV17" i="49"/>
  <c r="GD17" i="49" s="1"/>
  <c r="AU17" i="49"/>
  <c r="GA17" i="49" s="1"/>
  <c r="AT17" i="49"/>
  <c r="FX17" i="49" s="1"/>
  <c r="AS17" i="49"/>
  <c r="FU17" i="49" s="1"/>
  <c r="AR17" i="49"/>
  <c r="FR17" i="49" s="1"/>
  <c r="IR16" i="49"/>
  <c r="IO16" i="49"/>
  <c r="IL16" i="49"/>
  <c r="II16" i="49"/>
  <c r="IF16" i="49"/>
  <c r="IC16" i="49"/>
  <c r="HZ16" i="49"/>
  <c r="HW16" i="49"/>
  <c r="HT16" i="49"/>
  <c r="HQ16" i="49"/>
  <c r="HN16" i="49"/>
  <c r="HK16" i="49"/>
  <c r="HH16" i="49"/>
  <c r="HE16" i="49"/>
  <c r="HB16" i="49"/>
  <c r="GY16" i="49"/>
  <c r="GV16" i="49"/>
  <c r="GS16" i="49"/>
  <c r="GP16" i="49"/>
  <c r="GM16" i="49"/>
  <c r="GJ16" i="49"/>
  <c r="GG16" i="49"/>
  <c r="GD16" i="49"/>
  <c r="GA16" i="49"/>
  <c r="FX16" i="49"/>
  <c r="FU16" i="49"/>
  <c r="FR16" i="49"/>
  <c r="BR15" i="49"/>
  <c r="IR15" i="49" s="1"/>
  <c r="BQ15" i="49"/>
  <c r="IO15" i="49" s="1"/>
  <c r="BP15" i="49"/>
  <c r="IL15" i="49" s="1"/>
  <c r="BO15" i="49"/>
  <c r="II15" i="49" s="1"/>
  <c r="BN15" i="49"/>
  <c r="IF15" i="49" s="1"/>
  <c r="BM15" i="49"/>
  <c r="IC15" i="49" s="1"/>
  <c r="BL15" i="49"/>
  <c r="HZ15" i="49" s="1"/>
  <c r="BK15" i="49"/>
  <c r="HW15" i="49" s="1"/>
  <c r="BJ15" i="49"/>
  <c r="HT15" i="49" s="1"/>
  <c r="BI15" i="49"/>
  <c r="HQ15" i="49" s="1"/>
  <c r="BH15" i="49"/>
  <c r="HN15" i="49" s="1"/>
  <c r="BG15" i="49"/>
  <c r="HK15" i="49" s="1"/>
  <c r="BF15" i="49"/>
  <c r="HH15" i="49" s="1"/>
  <c r="BE15" i="49"/>
  <c r="HE15" i="49" s="1"/>
  <c r="BD15" i="49"/>
  <c r="HB15" i="49" s="1"/>
  <c r="BC15" i="49"/>
  <c r="GY15" i="49" s="1"/>
  <c r="BB15" i="49"/>
  <c r="GV15" i="49" s="1"/>
  <c r="BA15" i="49"/>
  <c r="GS15" i="49" s="1"/>
  <c r="AZ15" i="49"/>
  <c r="GP15" i="49" s="1"/>
  <c r="AY15" i="49"/>
  <c r="GM15" i="49" s="1"/>
  <c r="AX15" i="49"/>
  <c r="GJ15" i="49" s="1"/>
  <c r="AW15" i="49"/>
  <c r="GG15" i="49" s="1"/>
  <c r="AV15" i="49"/>
  <c r="GD15" i="49" s="1"/>
  <c r="AU15" i="49"/>
  <c r="GA15" i="49" s="1"/>
  <c r="AT15" i="49"/>
  <c r="FX15" i="49" s="1"/>
  <c r="AS15" i="49"/>
  <c r="FU15" i="49" s="1"/>
  <c r="AR15" i="49"/>
  <c r="FR15" i="49" s="1"/>
  <c r="BR14" i="49"/>
  <c r="IR14" i="49" s="1"/>
  <c r="BQ14" i="49"/>
  <c r="IO14" i="49" s="1"/>
  <c r="BP14" i="49"/>
  <c r="IL14" i="49" s="1"/>
  <c r="BO14" i="49"/>
  <c r="II14" i="49" s="1"/>
  <c r="BN14" i="49"/>
  <c r="IF14" i="49" s="1"/>
  <c r="BM14" i="49"/>
  <c r="IC14" i="49" s="1"/>
  <c r="BL14" i="49"/>
  <c r="HZ14" i="49" s="1"/>
  <c r="BK14" i="49"/>
  <c r="HW14" i="49" s="1"/>
  <c r="BJ14" i="49"/>
  <c r="HT14" i="49" s="1"/>
  <c r="BI14" i="49"/>
  <c r="HQ14" i="49" s="1"/>
  <c r="BH14" i="49"/>
  <c r="HN14" i="49" s="1"/>
  <c r="BG14" i="49"/>
  <c r="HK14" i="49" s="1"/>
  <c r="BF14" i="49"/>
  <c r="HH14" i="49" s="1"/>
  <c r="BE14" i="49"/>
  <c r="HE14" i="49" s="1"/>
  <c r="BD14" i="49"/>
  <c r="HB14" i="49" s="1"/>
  <c r="BC14" i="49"/>
  <c r="GY14" i="49" s="1"/>
  <c r="BB14" i="49"/>
  <c r="GV14" i="49" s="1"/>
  <c r="BA14" i="49"/>
  <c r="GS14" i="49" s="1"/>
  <c r="AZ14" i="49"/>
  <c r="GP14" i="49" s="1"/>
  <c r="AY14" i="49"/>
  <c r="GM14" i="49" s="1"/>
  <c r="AX14" i="49"/>
  <c r="GJ14" i="49" s="1"/>
  <c r="AW14" i="49"/>
  <c r="GG14" i="49" s="1"/>
  <c r="AV14" i="49"/>
  <c r="GD14" i="49" s="1"/>
  <c r="AU14" i="49"/>
  <c r="GA14" i="49" s="1"/>
  <c r="AT14" i="49"/>
  <c r="FX14" i="49" s="1"/>
  <c r="AS14" i="49"/>
  <c r="FU14" i="49" s="1"/>
  <c r="AR14" i="49"/>
  <c r="FR14" i="49" s="1"/>
  <c r="BR13" i="49"/>
  <c r="IR13" i="49" s="1"/>
  <c r="BQ13" i="49"/>
  <c r="IO13" i="49" s="1"/>
  <c r="BP13" i="49"/>
  <c r="IL13" i="49" s="1"/>
  <c r="BO13" i="49"/>
  <c r="II13" i="49" s="1"/>
  <c r="BN13" i="49"/>
  <c r="IF13" i="49" s="1"/>
  <c r="BM13" i="49"/>
  <c r="IC13" i="49" s="1"/>
  <c r="BL13" i="49"/>
  <c r="HZ13" i="49" s="1"/>
  <c r="BK13" i="49"/>
  <c r="HW13" i="49" s="1"/>
  <c r="BJ13" i="49"/>
  <c r="HT13" i="49" s="1"/>
  <c r="BI13" i="49"/>
  <c r="HQ13" i="49" s="1"/>
  <c r="BH13" i="49"/>
  <c r="HN13" i="49" s="1"/>
  <c r="BG13" i="49"/>
  <c r="HK13" i="49" s="1"/>
  <c r="BF13" i="49"/>
  <c r="HH13" i="49" s="1"/>
  <c r="BE13" i="49"/>
  <c r="HE13" i="49" s="1"/>
  <c r="BD13" i="49"/>
  <c r="HB13" i="49" s="1"/>
  <c r="BC13" i="49"/>
  <c r="GY13" i="49" s="1"/>
  <c r="BB13" i="49"/>
  <c r="GV13" i="49" s="1"/>
  <c r="BA13" i="49"/>
  <c r="GS13" i="49" s="1"/>
  <c r="AZ13" i="49"/>
  <c r="GP13" i="49" s="1"/>
  <c r="AY13" i="49"/>
  <c r="GM13" i="49" s="1"/>
  <c r="AX13" i="49"/>
  <c r="GJ13" i="49" s="1"/>
  <c r="AW13" i="49"/>
  <c r="GG13" i="49" s="1"/>
  <c r="AV13" i="49"/>
  <c r="GD13" i="49" s="1"/>
  <c r="AU13" i="49"/>
  <c r="GA13" i="49" s="1"/>
  <c r="AT13" i="49"/>
  <c r="FX13" i="49" s="1"/>
  <c r="AS13" i="49"/>
  <c r="FU13" i="49" s="1"/>
  <c r="AR13" i="49"/>
  <c r="FR13" i="49" s="1"/>
  <c r="BR12" i="49"/>
  <c r="IR12" i="49" s="1"/>
  <c r="BQ12" i="49"/>
  <c r="IO12" i="49" s="1"/>
  <c r="BP12" i="49"/>
  <c r="IL12" i="49" s="1"/>
  <c r="BO12" i="49"/>
  <c r="II12" i="49" s="1"/>
  <c r="BN12" i="49"/>
  <c r="IF12" i="49" s="1"/>
  <c r="BM12" i="49"/>
  <c r="IC12" i="49" s="1"/>
  <c r="BL12" i="49"/>
  <c r="HZ12" i="49" s="1"/>
  <c r="BK12" i="49"/>
  <c r="HW12" i="49" s="1"/>
  <c r="BJ12" i="49"/>
  <c r="HT12" i="49" s="1"/>
  <c r="BI12" i="49"/>
  <c r="HQ12" i="49" s="1"/>
  <c r="BH12" i="49"/>
  <c r="HN12" i="49" s="1"/>
  <c r="BG12" i="49"/>
  <c r="HK12" i="49" s="1"/>
  <c r="BF12" i="49"/>
  <c r="HH12" i="49" s="1"/>
  <c r="BE12" i="49"/>
  <c r="HE12" i="49" s="1"/>
  <c r="BD12" i="49"/>
  <c r="HB12" i="49" s="1"/>
  <c r="BC12" i="49"/>
  <c r="GY12" i="49" s="1"/>
  <c r="BB12" i="49"/>
  <c r="GV12" i="49" s="1"/>
  <c r="BA12" i="49"/>
  <c r="GS12" i="49" s="1"/>
  <c r="AZ12" i="49"/>
  <c r="GP12" i="49" s="1"/>
  <c r="AY12" i="49"/>
  <c r="GM12" i="49" s="1"/>
  <c r="AX12" i="49"/>
  <c r="GJ12" i="49" s="1"/>
  <c r="AW12" i="49"/>
  <c r="GG12" i="49" s="1"/>
  <c r="AV12" i="49"/>
  <c r="GD12" i="49" s="1"/>
  <c r="AU12" i="49"/>
  <c r="GA12" i="49" s="1"/>
  <c r="AT12" i="49"/>
  <c r="FX12" i="49" s="1"/>
  <c r="AS12" i="49"/>
  <c r="FU12" i="49" s="1"/>
  <c r="AR12" i="49"/>
  <c r="FR12" i="49" s="1"/>
  <c r="BR11" i="49"/>
  <c r="IR11" i="49" s="1"/>
  <c r="BQ11" i="49"/>
  <c r="IO11" i="49" s="1"/>
  <c r="BP11" i="49"/>
  <c r="IL11" i="49" s="1"/>
  <c r="BO11" i="49"/>
  <c r="II11" i="49" s="1"/>
  <c r="BN11" i="49"/>
  <c r="IF11" i="49" s="1"/>
  <c r="BM11" i="49"/>
  <c r="IC11" i="49" s="1"/>
  <c r="BL11" i="49"/>
  <c r="HZ11" i="49" s="1"/>
  <c r="BK11" i="49"/>
  <c r="HW11" i="49" s="1"/>
  <c r="BJ11" i="49"/>
  <c r="HT11" i="49" s="1"/>
  <c r="BI11" i="49"/>
  <c r="HQ11" i="49" s="1"/>
  <c r="BH11" i="49"/>
  <c r="HN11" i="49" s="1"/>
  <c r="BG11" i="49"/>
  <c r="HK11" i="49" s="1"/>
  <c r="BF11" i="49"/>
  <c r="HH11" i="49" s="1"/>
  <c r="BE11" i="49"/>
  <c r="HE11" i="49" s="1"/>
  <c r="BD11" i="49"/>
  <c r="HB11" i="49" s="1"/>
  <c r="BC11" i="49"/>
  <c r="GY11" i="49" s="1"/>
  <c r="BB11" i="49"/>
  <c r="GV11" i="49" s="1"/>
  <c r="BA11" i="49"/>
  <c r="GS11" i="49" s="1"/>
  <c r="AZ11" i="49"/>
  <c r="GP11" i="49" s="1"/>
  <c r="AY11" i="49"/>
  <c r="GM11" i="49" s="1"/>
  <c r="AX11" i="49"/>
  <c r="GJ11" i="49" s="1"/>
  <c r="AW11" i="49"/>
  <c r="GG11" i="49" s="1"/>
  <c r="AV11" i="49"/>
  <c r="GD11" i="49" s="1"/>
  <c r="AU11" i="49"/>
  <c r="GA11" i="49" s="1"/>
  <c r="AT11" i="49"/>
  <c r="FX11" i="49" s="1"/>
  <c r="AS11" i="49"/>
  <c r="FU11" i="49" s="1"/>
  <c r="AR11" i="49"/>
  <c r="FR11" i="49" s="1"/>
  <c r="BR10" i="49"/>
  <c r="IR10" i="49" s="1"/>
  <c r="BQ10" i="49"/>
  <c r="IO10" i="49" s="1"/>
  <c r="BP10" i="49"/>
  <c r="IL10" i="49" s="1"/>
  <c r="BO10" i="49"/>
  <c r="II10" i="49" s="1"/>
  <c r="BN10" i="49"/>
  <c r="IF10" i="49" s="1"/>
  <c r="IC10" i="49"/>
  <c r="BL10" i="49"/>
  <c r="HZ10" i="49" s="1"/>
  <c r="BK10" i="49"/>
  <c r="HW10" i="49" s="1"/>
  <c r="HT10" i="49"/>
  <c r="BI10" i="49"/>
  <c r="HQ10" i="49" s="1"/>
  <c r="BH10" i="49"/>
  <c r="HN10" i="49" s="1"/>
  <c r="BG10" i="49"/>
  <c r="HK10" i="49" s="1"/>
  <c r="BF10" i="49"/>
  <c r="HH10" i="49" s="1"/>
  <c r="BE10" i="49"/>
  <c r="HE10" i="49" s="1"/>
  <c r="BD10" i="49"/>
  <c r="HB10" i="49" s="1"/>
  <c r="BC10" i="49"/>
  <c r="GY10" i="49" s="1"/>
  <c r="BB10" i="49"/>
  <c r="GV10" i="49" s="1"/>
  <c r="BA10" i="49"/>
  <c r="GS10" i="49" s="1"/>
  <c r="AZ10" i="49"/>
  <c r="GP10" i="49" s="1"/>
  <c r="AY10" i="49"/>
  <c r="GM10" i="49" s="1"/>
  <c r="AX10" i="49"/>
  <c r="GJ10" i="49" s="1"/>
  <c r="AW10" i="49"/>
  <c r="GG10" i="49" s="1"/>
  <c r="GD10" i="49"/>
  <c r="AU10" i="49"/>
  <c r="GA10" i="49" s="1"/>
  <c r="AT10" i="49"/>
  <c r="FX10" i="49" s="1"/>
  <c r="AS10" i="49"/>
  <c r="FU10" i="49" s="1"/>
  <c r="AR10" i="49"/>
  <c r="FR10" i="49" s="1"/>
  <c r="BR9" i="49"/>
  <c r="IR9" i="49" s="1"/>
  <c r="BQ9" i="49"/>
  <c r="IO9" i="49" s="1"/>
  <c r="BP9" i="49"/>
  <c r="IL9" i="49" s="1"/>
  <c r="BO9" i="49"/>
  <c r="II9" i="49" s="1"/>
  <c r="BN9" i="49"/>
  <c r="IF9" i="49" s="1"/>
  <c r="BM9" i="49"/>
  <c r="IC9" i="49" s="1"/>
  <c r="BL9" i="49"/>
  <c r="HZ9" i="49" s="1"/>
  <c r="BK9" i="49"/>
  <c r="HW9" i="49" s="1"/>
  <c r="BJ9" i="49"/>
  <c r="HT9" i="49" s="1"/>
  <c r="BI9" i="49"/>
  <c r="HQ9" i="49" s="1"/>
  <c r="BH9" i="49"/>
  <c r="HN9" i="49" s="1"/>
  <c r="BG9" i="49"/>
  <c r="HK9" i="49" s="1"/>
  <c r="BF9" i="49"/>
  <c r="HH9" i="49" s="1"/>
  <c r="BE9" i="49"/>
  <c r="HE9" i="49" s="1"/>
  <c r="BD9" i="49"/>
  <c r="HB9" i="49" s="1"/>
  <c r="BC9" i="49"/>
  <c r="GY9" i="49" s="1"/>
  <c r="BB9" i="49"/>
  <c r="GV9" i="49" s="1"/>
  <c r="BA9" i="49"/>
  <c r="GS9" i="49" s="1"/>
  <c r="AZ9" i="49"/>
  <c r="GP9" i="49" s="1"/>
  <c r="AY9" i="49"/>
  <c r="GM9" i="49" s="1"/>
  <c r="AX9" i="49"/>
  <c r="GJ9" i="49" s="1"/>
  <c r="AW9" i="49"/>
  <c r="GG9" i="49" s="1"/>
  <c r="AV9" i="49"/>
  <c r="GD9" i="49" s="1"/>
  <c r="AU9" i="49"/>
  <c r="GA9" i="49" s="1"/>
  <c r="AT9" i="49"/>
  <c r="FX9" i="49" s="1"/>
  <c r="AS9" i="49"/>
  <c r="FU9" i="49" s="1"/>
  <c r="AR9" i="49"/>
  <c r="FR9" i="49" s="1"/>
  <c r="BR8" i="49"/>
  <c r="IR8" i="49" s="1"/>
  <c r="BQ8" i="49"/>
  <c r="IO8" i="49" s="1"/>
  <c r="BP8" i="49"/>
  <c r="IL8" i="49" s="1"/>
  <c r="BO8" i="49"/>
  <c r="II8" i="49" s="1"/>
  <c r="BN8" i="49"/>
  <c r="IF8" i="49" s="1"/>
  <c r="BM8" i="49"/>
  <c r="IC8" i="49" s="1"/>
  <c r="BL8" i="49"/>
  <c r="HZ8" i="49" s="1"/>
  <c r="BK8" i="49"/>
  <c r="HW8" i="49" s="1"/>
  <c r="BJ8" i="49"/>
  <c r="HT8" i="49" s="1"/>
  <c r="BI8" i="49"/>
  <c r="HQ8" i="49" s="1"/>
  <c r="BH8" i="49"/>
  <c r="HN8" i="49" s="1"/>
  <c r="BG8" i="49"/>
  <c r="HK8" i="49" s="1"/>
  <c r="BF8" i="49"/>
  <c r="HH8" i="49" s="1"/>
  <c r="HE8" i="49"/>
  <c r="BD8" i="49"/>
  <c r="HB8" i="49" s="1"/>
  <c r="BC8" i="49"/>
  <c r="GY8" i="49" s="1"/>
  <c r="BB8" i="49"/>
  <c r="GV8" i="49" s="1"/>
  <c r="BA8" i="49"/>
  <c r="GS8" i="49" s="1"/>
  <c r="AZ8" i="49"/>
  <c r="GP8" i="49" s="1"/>
  <c r="AY8" i="49"/>
  <c r="GM8" i="49" s="1"/>
  <c r="AX8" i="49"/>
  <c r="GJ8" i="49" s="1"/>
  <c r="AW8" i="49"/>
  <c r="GG8" i="49" s="1"/>
  <c r="AV8" i="49"/>
  <c r="GD8" i="49" s="1"/>
  <c r="AU8" i="49"/>
  <c r="GA8" i="49" s="1"/>
  <c r="AT8" i="49"/>
  <c r="FX8" i="49" s="1"/>
  <c r="AS8" i="49"/>
  <c r="FU8" i="49" s="1"/>
  <c r="AR8" i="49"/>
  <c r="FR8" i="49" s="1"/>
  <c r="BR7" i="49"/>
  <c r="BQ7" i="49"/>
  <c r="BP7" i="49"/>
  <c r="BO7" i="49"/>
  <c r="BN7" i="49"/>
  <c r="BM7" i="49"/>
  <c r="BL7" i="49"/>
  <c r="BK7" i="49"/>
  <c r="BJ7" i="49"/>
  <c r="BI7" i="49"/>
  <c r="BH7" i="49"/>
  <c r="BG7" i="49"/>
  <c r="BF7" i="49"/>
  <c r="BE7" i="49"/>
  <c r="BD7" i="49"/>
  <c r="BC7" i="49"/>
  <c r="BB7" i="49"/>
  <c r="BA7" i="49"/>
  <c r="AZ7" i="49"/>
  <c r="AY7" i="49"/>
  <c r="AX7" i="49"/>
  <c r="AW7" i="49"/>
  <c r="AV7" i="49"/>
  <c r="AU7" i="49"/>
  <c r="AT7" i="49"/>
  <c r="AS7" i="49"/>
  <c r="AR7" i="49"/>
  <c r="AQ43" i="49"/>
  <c r="AQ42" i="49"/>
  <c r="FO42" i="49" s="1"/>
  <c r="AQ38" i="49"/>
  <c r="FO38" i="49" s="1"/>
  <c r="AQ37" i="49"/>
  <c r="FO37" i="49" s="1"/>
  <c r="FO36" i="49"/>
  <c r="FO35" i="49"/>
  <c r="AQ34" i="49"/>
  <c r="FO34" i="49" s="1"/>
  <c r="AQ33" i="49"/>
  <c r="FO33" i="49" s="1"/>
  <c r="AQ32" i="49"/>
  <c r="FO32" i="49" s="1"/>
  <c r="AQ31" i="49"/>
  <c r="FO31" i="49" s="1"/>
  <c r="AQ30" i="49"/>
  <c r="FO30" i="49" s="1"/>
  <c r="AQ29" i="49"/>
  <c r="FO29" i="49" s="1"/>
  <c r="AQ28" i="49"/>
  <c r="FO28" i="49" s="1"/>
  <c r="AQ27" i="49"/>
  <c r="FO27" i="49" s="1"/>
  <c r="AQ26" i="49"/>
  <c r="FO26" i="49" s="1"/>
  <c r="FO25" i="49"/>
  <c r="AQ24" i="49"/>
  <c r="FO24" i="49" s="1"/>
  <c r="AQ23" i="49"/>
  <c r="FO23" i="49" s="1"/>
  <c r="AQ22" i="49"/>
  <c r="FO22" i="49" s="1"/>
  <c r="AQ21" i="49"/>
  <c r="FO21" i="49" s="1"/>
  <c r="AQ20" i="49"/>
  <c r="FO20" i="49" s="1"/>
  <c r="AQ19" i="49"/>
  <c r="FO19" i="49" s="1"/>
  <c r="AQ18" i="49"/>
  <c r="FO18" i="49" s="1"/>
  <c r="AQ17" i="49"/>
  <c r="FO17" i="49" s="1"/>
  <c r="FO16" i="49"/>
  <c r="AQ15" i="49"/>
  <c r="FO15" i="49" s="1"/>
  <c r="AQ14" i="49"/>
  <c r="FO14" i="49" s="1"/>
  <c r="AQ13" i="49"/>
  <c r="FO13" i="49" s="1"/>
  <c r="AQ12" i="49"/>
  <c r="FO12" i="49" s="1"/>
  <c r="AQ11" i="49"/>
  <c r="FO11" i="49" s="1"/>
  <c r="AQ10" i="49"/>
  <c r="FO10" i="49" s="1"/>
  <c r="AQ9" i="49"/>
  <c r="FO9" i="49" s="1"/>
  <c r="AQ8" i="49"/>
  <c r="FO8" i="49" s="1"/>
  <c r="FO39" i="49" l="1"/>
  <c r="FC41" i="49"/>
  <c r="GG41" i="49"/>
  <c r="FI41" i="49"/>
  <c r="HQ41" i="49"/>
  <c r="BS43" i="49"/>
  <c r="EZ43" i="49" s="1"/>
  <c r="FO43" i="49"/>
  <c r="FL39" i="49"/>
  <c r="HW39" i="49"/>
  <c r="FC40" i="49"/>
  <c r="GG40" i="49"/>
  <c r="FI40" i="49"/>
  <c r="HQ40" i="49"/>
  <c r="FF41" i="49"/>
  <c r="GV41" i="49"/>
  <c r="FO40" i="49"/>
  <c r="FO41" i="49"/>
  <c r="FC39" i="49"/>
  <c r="GG39" i="49"/>
  <c r="FI39" i="49"/>
  <c r="HQ39" i="49"/>
  <c r="FF40" i="49"/>
  <c r="GV40" i="49"/>
  <c r="FL41" i="49"/>
  <c r="HW41" i="49"/>
  <c r="FF39" i="49"/>
  <c r="GV39" i="49"/>
  <c r="FL40" i="49"/>
  <c r="HW40" i="49"/>
  <c r="BS42" i="49"/>
  <c r="EZ42" i="49" s="1"/>
  <c r="BV43" i="49"/>
  <c r="FI43" i="49" s="1"/>
  <c r="BW42" i="49"/>
  <c r="FL42" i="49" s="1"/>
  <c r="BT43" i="49"/>
  <c r="FC43" i="49" s="1"/>
  <c r="BT42" i="49"/>
  <c r="FC42" i="49" s="1"/>
  <c r="BV42" i="49"/>
  <c r="FI42" i="49" s="1"/>
  <c r="BU43" i="49"/>
  <c r="FF43" i="49" s="1"/>
  <c r="BU42" i="49"/>
  <c r="FF42" i="49" s="1"/>
  <c r="BW43" i="49"/>
  <c r="FL43" i="49" s="1"/>
  <c r="G138" i="49"/>
  <c r="G139" i="49"/>
  <c r="G141" i="49"/>
  <c r="G140" i="49"/>
  <c r="G137" i="49"/>
  <c r="G136" i="49"/>
  <c r="G135" i="49"/>
  <c r="G134" i="49"/>
  <c r="G133" i="49"/>
  <c r="G117" i="49"/>
  <c r="G116" i="49"/>
  <c r="G115" i="49"/>
  <c r="EW41" i="49" l="1"/>
  <c r="EZ41" i="49"/>
  <c r="EW40" i="49"/>
  <c r="EZ40" i="49"/>
  <c r="EW39" i="49"/>
  <c r="EZ39" i="49"/>
  <c r="BX43" i="49"/>
  <c r="EW43" i="49" s="1"/>
  <c r="BX42" i="49"/>
  <c r="EW42" i="49" s="1"/>
  <c r="C182" i="49"/>
  <c r="C181" i="49"/>
  <c r="C180" i="49"/>
  <c r="C179" i="49"/>
  <c r="C178" i="49"/>
  <c r="C177" i="49"/>
  <c r="C176" i="49"/>
  <c r="C175" i="49"/>
  <c r="C174" i="49"/>
  <c r="C173" i="49"/>
  <c r="C172" i="49"/>
  <c r="C171" i="49"/>
  <c r="C170" i="49"/>
  <c r="C169" i="49"/>
  <c r="C168" i="49"/>
  <c r="C167" i="49"/>
  <c r="C166" i="49"/>
  <c r="C165" i="49"/>
  <c r="C164" i="49"/>
  <c r="C163" i="49"/>
  <c r="C162" i="49"/>
  <c r="C161" i="49"/>
  <c r="C160" i="49"/>
  <c r="C159" i="49"/>
  <c r="C158" i="49"/>
  <c r="C157" i="49"/>
  <c r="C156" i="49"/>
  <c r="C155" i="49"/>
  <c r="C154" i="49"/>
  <c r="C153" i="49"/>
  <c r="C152" i="49"/>
  <c r="C151" i="49"/>
  <c r="C150" i="49"/>
  <c r="C149" i="49"/>
  <c r="C148" i="49"/>
  <c r="C147" i="49"/>
  <c r="C146" i="49"/>
  <c r="C145" i="49"/>
  <c r="C144" i="49"/>
  <c r="C143" i="49"/>
  <c r="C142" i="49"/>
  <c r="C141" i="49"/>
  <c r="C140" i="49"/>
  <c r="C139" i="49"/>
  <c r="C138" i="49"/>
  <c r="C137" i="49"/>
  <c r="C136" i="49"/>
  <c r="C135" i="49"/>
  <c r="C134" i="49"/>
  <c r="D123" i="49"/>
  <c r="D122" i="49"/>
  <c r="D121" i="49"/>
  <c r="D120" i="49"/>
  <c r="D119" i="49"/>
  <c r="D118" i="49"/>
  <c r="D117" i="49"/>
  <c r="D116" i="49"/>
  <c r="D115" i="49"/>
  <c r="AM116" i="49" l="1"/>
  <c r="AK116" i="49"/>
  <c r="AJ116" i="49"/>
  <c r="AI116" i="49"/>
  <c r="Z116" i="49"/>
  <c r="S116" i="49"/>
  <c r="Q116" i="49"/>
  <c r="P116" i="49"/>
  <c r="AM115" i="49"/>
  <c r="AK115" i="49"/>
  <c r="AJ115" i="49"/>
  <c r="AI115" i="49"/>
  <c r="Z115" i="49"/>
  <c r="S115" i="49"/>
  <c r="Q115" i="49"/>
  <c r="P115" i="49"/>
  <c r="AM114" i="49"/>
  <c r="AK114" i="49"/>
  <c r="AJ114" i="49"/>
  <c r="AI114" i="49"/>
  <c r="Z114" i="49"/>
  <c r="S114" i="49"/>
  <c r="Q114" i="49"/>
  <c r="P114" i="49"/>
  <c r="O116" i="49"/>
  <c r="O115" i="49"/>
  <c r="O114" i="49"/>
  <c r="FV7" i="49" l="1"/>
  <c r="AC8" i="2" s="1"/>
  <c r="FY7" i="49"/>
  <c r="AF8" i="2" s="1"/>
  <c r="GB7" i="49"/>
  <c r="AI8" i="2" s="1"/>
  <c r="GE7" i="49"/>
  <c r="AL8" i="2" s="1"/>
  <c r="GH7" i="49"/>
  <c r="AO8" i="2" s="1"/>
  <c r="GK7" i="49"/>
  <c r="AR8" i="2" s="1"/>
  <c r="GN7" i="49"/>
  <c r="AU8" i="2" s="1"/>
  <c r="GT7" i="49"/>
  <c r="BA8" i="2" s="1"/>
  <c r="GW7" i="49"/>
  <c r="BD8" i="2" s="1"/>
  <c r="GZ7" i="49"/>
  <c r="BG8" i="2" s="1"/>
  <c r="HF7" i="49"/>
  <c r="BM8" i="2" s="1"/>
  <c r="IT7" i="49"/>
  <c r="DA8" i="2" s="1"/>
  <c r="IN7" i="49"/>
  <c r="CU8" i="2" s="1"/>
  <c r="IK7" i="49"/>
  <c r="CR8" i="2" s="1"/>
  <c r="IH7" i="49"/>
  <c r="CO8" i="2" s="1"/>
  <c r="IE7" i="49"/>
  <c r="CL8" i="2" s="1"/>
  <c r="HY7" i="49"/>
  <c r="CF8" i="2" s="1"/>
  <c r="HS7" i="49"/>
  <c r="BZ8" i="2" s="1"/>
  <c r="HP7" i="49"/>
  <c r="BW8" i="2" s="1"/>
  <c r="HM7" i="49"/>
  <c r="BT8" i="2" s="1"/>
  <c r="HJ7" i="49"/>
  <c r="BQ8" i="2" s="1"/>
  <c r="HG7" i="49"/>
  <c r="BN8" i="2" s="1"/>
  <c r="HD7" i="49"/>
  <c r="BK8" i="2" s="1"/>
  <c r="HA7" i="49"/>
  <c r="BH8" i="2" s="1"/>
  <c r="GX7" i="49"/>
  <c r="BE8" i="2" s="1"/>
  <c r="GU7" i="49"/>
  <c r="BB8" i="2" s="1"/>
  <c r="GR7" i="49"/>
  <c r="AY8" i="2" s="1"/>
  <c r="GL7" i="49"/>
  <c r="AS8" i="2" s="1"/>
  <c r="GI7" i="49"/>
  <c r="AP8" i="2" s="1"/>
  <c r="GF7" i="49"/>
  <c r="AM8" i="2" s="1"/>
  <c r="GC7" i="49"/>
  <c r="AJ8" i="2" s="1"/>
  <c r="FZ7" i="49"/>
  <c r="AG8" i="2" s="1"/>
  <c r="FW7" i="49"/>
  <c r="AD8" i="2" s="1"/>
  <c r="FT7" i="49"/>
  <c r="AA8" i="2" s="1"/>
  <c r="FQ7" i="49"/>
  <c r="X8" i="2" s="1"/>
  <c r="HI7" i="49"/>
  <c r="BP8" i="2" s="1"/>
  <c r="HO7" i="49"/>
  <c r="BV8" i="2" s="1"/>
  <c r="HR7" i="49"/>
  <c r="BY8" i="2" s="1"/>
  <c r="HU7" i="49"/>
  <c r="CB8" i="2" s="1"/>
  <c r="ID7" i="49"/>
  <c r="CK8" i="2" s="1"/>
  <c r="IG7" i="49"/>
  <c r="CN8" i="2" s="1"/>
  <c r="IJ7" i="49"/>
  <c r="CQ8" i="2" s="1"/>
  <c r="IM7" i="49"/>
  <c r="CT8" i="2" s="1"/>
  <c r="IP7" i="49"/>
  <c r="CW8" i="2" s="1"/>
  <c r="IS7" i="49"/>
  <c r="CZ8" i="2" s="1"/>
  <c r="FS7" i="49"/>
  <c r="Z8" i="2" s="1"/>
  <c r="GQ7" i="49"/>
  <c r="AX8" i="2" s="1"/>
  <c r="HC7" i="49"/>
  <c r="BJ8" i="2" s="1"/>
  <c r="HL7" i="49"/>
  <c r="BS8" i="2" s="1"/>
  <c r="GO7" i="49"/>
  <c r="AV8" i="2" s="1"/>
  <c r="HV7" i="49"/>
  <c r="CC8" i="2" s="1"/>
  <c r="AQ7" i="49"/>
  <c r="O14" i="4" s="1"/>
  <c r="O52" i="4" s="1"/>
  <c r="FR7" i="49"/>
  <c r="Y8" i="2" s="1"/>
  <c r="FU7" i="49"/>
  <c r="AB8" i="2" s="1"/>
  <c r="FX7" i="49"/>
  <c r="AE8" i="2" s="1"/>
  <c r="GA7" i="49"/>
  <c r="AH8" i="2" s="1"/>
  <c r="GD7" i="49"/>
  <c r="AK8" i="2" s="1"/>
  <c r="GG7" i="49"/>
  <c r="AN8" i="2" s="1"/>
  <c r="GJ7" i="49"/>
  <c r="AQ8" i="2" s="1"/>
  <c r="GM7" i="49"/>
  <c r="AT8" i="2" s="1"/>
  <c r="GP7" i="49"/>
  <c r="AW8" i="2" s="1"/>
  <c r="GS7" i="49"/>
  <c r="AZ8" i="2" s="1"/>
  <c r="Z14" i="4"/>
  <c r="Z52" i="4" s="1"/>
  <c r="GY7" i="49"/>
  <c r="BF8" i="2" s="1"/>
  <c r="HB7" i="49"/>
  <c r="BI8" i="2" s="1"/>
  <c r="HE7" i="49"/>
  <c r="BL8" i="2" s="1"/>
  <c r="HH7" i="49"/>
  <c r="BO8" i="2" s="1"/>
  <c r="HK7" i="49"/>
  <c r="BR8" i="2" s="1"/>
  <c r="HN7" i="49"/>
  <c r="BU8" i="2" s="1"/>
  <c r="HQ7" i="49"/>
  <c r="BX8" i="2" s="1"/>
  <c r="HT7" i="49"/>
  <c r="CA8" i="2" s="1"/>
  <c r="AI14" i="4"/>
  <c r="AI52" i="4" s="1"/>
  <c r="HZ7" i="49"/>
  <c r="CG8" i="2" s="1"/>
  <c r="IC7" i="49"/>
  <c r="CJ8" i="2" s="1"/>
  <c r="IF7" i="49"/>
  <c r="CM8" i="2" s="1"/>
  <c r="II7" i="49"/>
  <c r="CP8" i="2" s="1"/>
  <c r="IL7" i="49"/>
  <c r="CS8" i="2" s="1"/>
  <c r="IO7" i="49"/>
  <c r="CV8" i="2" s="1"/>
  <c r="IR7" i="49"/>
  <c r="CY8" i="2" s="1"/>
  <c r="BY7" i="49"/>
  <c r="F14" i="4" s="1"/>
  <c r="F51" i="4" s="1"/>
  <c r="G51" i="4" s="1"/>
  <c r="IA7" i="49"/>
  <c r="CH8" i="2" s="1"/>
  <c r="IQ7" i="49"/>
  <c r="CX8" i="2" s="1"/>
  <c r="IB7" i="49"/>
  <c r="CI8" i="2" s="1"/>
  <c r="L117" i="49"/>
  <c r="O51" i="4" s="1"/>
  <c r="M117" i="49"/>
  <c r="P51" i="4" s="1"/>
  <c r="N117" i="49"/>
  <c r="Q51" i="4" s="1"/>
  <c r="O117" i="49"/>
  <c r="R51" i="4" s="1"/>
  <c r="P117" i="49"/>
  <c r="S51" i="4" s="1"/>
  <c r="Q117" i="49"/>
  <c r="T51" i="4" s="1"/>
  <c r="R117" i="49"/>
  <c r="U51" i="4" s="1"/>
  <c r="S117" i="49"/>
  <c r="V51" i="4" s="1"/>
  <c r="T117" i="49"/>
  <c r="W51" i="4" s="1"/>
  <c r="U117" i="49"/>
  <c r="X51" i="4" s="1"/>
  <c r="V117" i="49"/>
  <c r="Y51" i="4" s="1"/>
  <c r="W117" i="49"/>
  <c r="Z51" i="4" s="1"/>
  <c r="X117" i="49"/>
  <c r="AA51" i="4" s="1"/>
  <c r="Y117" i="49"/>
  <c r="AB51" i="4" s="1"/>
  <c r="Z117" i="49"/>
  <c r="AC51" i="4" s="1"/>
  <c r="AA117" i="49"/>
  <c r="AD51" i="4" s="1"/>
  <c r="AB117" i="49"/>
  <c r="AE51" i="4" s="1"/>
  <c r="AC117" i="49"/>
  <c r="AF51" i="4" s="1"/>
  <c r="AD117" i="49"/>
  <c r="AG51" i="4" s="1"/>
  <c r="AE117" i="49"/>
  <c r="AH51" i="4" s="1"/>
  <c r="AF117" i="49"/>
  <c r="AI51" i="4" s="1"/>
  <c r="AG117" i="49"/>
  <c r="AJ51" i="4" s="1"/>
  <c r="AH117" i="49"/>
  <c r="AK51" i="4" s="1"/>
  <c r="AI117" i="49"/>
  <c r="AL51" i="4" s="1"/>
  <c r="AJ117" i="49"/>
  <c r="AM51" i="4" s="1"/>
  <c r="AK117" i="49"/>
  <c r="AN51" i="4" s="1"/>
  <c r="AL117" i="49"/>
  <c r="AO51" i="4" s="1"/>
  <c r="AM117" i="49"/>
  <c r="AP51" i="4" s="1"/>
  <c r="AE14" i="4"/>
  <c r="AE52" i="4" s="1"/>
  <c r="X14" i="4"/>
  <c r="X52" i="4" s="1"/>
  <c r="C133" i="49"/>
  <c r="D133" i="49" s="1"/>
  <c r="E133" i="49" s="1"/>
  <c r="FA11" i="49" l="1"/>
  <c r="FJ22" i="49"/>
  <c r="FJ33" i="49"/>
  <c r="FJ35" i="49"/>
  <c r="FA30" i="49"/>
  <c r="S14" i="4"/>
  <c r="S52" i="4" s="1"/>
  <c r="AK14" i="4"/>
  <c r="AK52" i="4" s="1"/>
  <c r="AD14" i="4"/>
  <c r="AD52" i="4" s="1"/>
  <c r="Q14" i="4"/>
  <c r="Q52" i="4" s="1"/>
  <c r="P14" i="4"/>
  <c r="P52" i="4" s="1"/>
  <c r="T14" i="4"/>
  <c r="T52" i="4" s="1"/>
  <c r="AA14" i="4"/>
  <c r="AA52" i="4" s="1"/>
  <c r="AB14" i="4"/>
  <c r="AB52" i="4" s="1"/>
  <c r="AF14" i="4"/>
  <c r="AF52" i="4" s="1"/>
  <c r="R14" i="4"/>
  <c r="R52" i="4" s="1"/>
  <c r="V14" i="4"/>
  <c r="V52" i="4" s="1"/>
  <c r="AC14" i="4"/>
  <c r="AC52" i="4" s="1"/>
  <c r="AG14" i="4"/>
  <c r="AG52" i="4" s="1"/>
  <c r="DE7" i="49"/>
  <c r="FA7" i="49" s="1"/>
  <c r="H8" i="2" s="1"/>
  <c r="FP7" i="49"/>
  <c r="W8" i="2" s="1"/>
  <c r="AO14" i="4"/>
  <c r="AO52" i="4" s="1"/>
  <c r="Y14" i="4"/>
  <c r="Y52" i="4" s="1"/>
  <c r="W14" i="4"/>
  <c r="W52" i="4" s="1"/>
  <c r="U14" i="4"/>
  <c r="U52" i="4" s="1"/>
  <c r="BT7" i="49"/>
  <c r="FC7" i="49" s="1"/>
  <c r="J8" i="2" s="1"/>
  <c r="AD119" i="49"/>
  <c r="FN7" i="49"/>
  <c r="U8" i="2" s="1"/>
  <c r="N2555" i="49"/>
  <c r="R119" i="49"/>
  <c r="AM14" i="4"/>
  <c r="AM52" i="4" s="1"/>
  <c r="BV7" i="49"/>
  <c r="FI7" i="49" s="1"/>
  <c r="P8" i="2" s="1"/>
  <c r="AH14" i="4"/>
  <c r="AH52" i="4" s="1"/>
  <c r="AP14" i="4"/>
  <c r="AP52" i="4" s="1"/>
  <c r="AN14" i="4"/>
  <c r="AN52" i="4" s="1"/>
  <c r="AL14" i="4"/>
  <c r="AL52" i="4" s="1"/>
  <c r="AJ14" i="4"/>
  <c r="AJ52" i="4" s="1"/>
  <c r="J51" i="4"/>
  <c r="L51" i="4"/>
  <c r="G14" i="4"/>
  <c r="N51" i="4"/>
  <c r="N2553" i="49"/>
  <c r="D134" i="49"/>
  <c r="DH7" i="49"/>
  <c r="FJ7" i="49" s="1"/>
  <c r="Q8" i="2" s="1"/>
  <c r="M51" i="4"/>
  <c r="K51" i="4"/>
  <c r="BW38" i="49"/>
  <c r="BW37" i="49"/>
  <c r="BW34" i="49"/>
  <c r="BW33" i="49"/>
  <c r="BW32" i="49"/>
  <c r="BW31" i="49"/>
  <c r="BW30" i="49"/>
  <c r="BW27" i="49"/>
  <c r="BW26" i="49"/>
  <c r="BW24" i="49"/>
  <c r="BW21" i="49"/>
  <c r="BW19" i="49"/>
  <c r="BV34" i="49"/>
  <c r="BV33" i="49"/>
  <c r="BV32" i="49"/>
  <c r="BV31" i="49"/>
  <c r="BV30" i="49"/>
  <c r="BV29" i="49"/>
  <c r="BV28" i="49"/>
  <c r="BV27" i="49"/>
  <c r="BV26" i="49"/>
  <c r="BV23" i="49"/>
  <c r="BU37" i="49"/>
  <c r="BU34" i="49"/>
  <c r="BU32" i="49"/>
  <c r="BU30" i="49"/>
  <c r="BU29" i="49"/>
  <c r="BU27" i="49"/>
  <c r="BU22" i="49"/>
  <c r="BU19" i="49"/>
  <c r="BU17" i="49"/>
  <c r="BU15" i="49"/>
  <c r="BU13" i="49"/>
  <c r="BU11" i="49"/>
  <c r="BU9" i="49"/>
  <c r="GV7" i="49"/>
  <c r="BC8" i="2" s="1"/>
  <c r="BU7" i="49"/>
  <c r="FF7" i="49" s="1"/>
  <c r="M8" i="2" s="1"/>
  <c r="BT37" i="49"/>
  <c r="BT33" i="49"/>
  <c r="BT31" i="49"/>
  <c r="BT29" i="49"/>
  <c r="BT26" i="49"/>
  <c r="BT24" i="49"/>
  <c r="BT22" i="49"/>
  <c r="BT19" i="49"/>
  <c r="BT17" i="49"/>
  <c r="BT15" i="49"/>
  <c r="BT13" i="49"/>
  <c r="BT11" i="49"/>
  <c r="BT9" i="49"/>
  <c r="FO7" i="49"/>
  <c r="V8" i="2" s="1"/>
  <c r="BS7" i="49"/>
  <c r="AF119" i="49"/>
  <c r="W119" i="49"/>
  <c r="L119" i="49"/>
  <c r="BW29" i="49"/>
  <c r="BW28" i="49"/>
  <c r="BW23" i="49"/>
  <c r="BW22" i="49"/>
  <c r="BW18" i="49"/>
  <c r="BW17" i="49"/>
  <c r="BW15" i="49"/>
  <c r="BW14" i="49"/>
  <c r="BW13" i="49"/>
  <c r="BW12" i="49"/>
  <c r="BW11" i="49"/>
  <c r="BW10" i="49"/>
  <c r="BW9" i="49"/>
  <c r="BW8" i="49"/>
  <c r="HW7" i="49"/>
  <c r="CD8" i="2" s="1"/>
  <c r="BW7" i="49"/>
  <c r="FL7" i="49" s="1"/>
  <c r="S8" i="2" s="1"/>
  <c r="BV38" i="49"/>
  <c r="BV37" i="49"/>
  <c r="BV22" i="49"/>
  <c r="BV21" i="49"/>
  <c r="BV19" i="49"/>
  <c r="BV18" i="49"/>
  <c r="BV17" i="49"/>
  <c r="BV15" i="49"/>
  <c r="BV14" i="49"/>
  <c r="BV13" i="49"/>
  <c r="BV12" i="49"/>
  <c r="BV11" i="49"/>
  <c r="BV10" i="49"/>
  <c r="BV9" i="49"/>
  <c r="BV8" i="49"/>
  <c r="BU38" i="49"/>
  <c r="BU33" i="49"/>
  <c r="BU31" i="49"/>
  <c r="BU28" i="49"/>
  <c r="BU26" i="49"/>
  <c r="BU24" i="49"/>
  <c r="BU23" i="49"/>
  <c r="BU21" i="49"/>
  <c r="BU18" i="49"/>
  <c r="BU14" i="49"/>
  <c r="BU12" i="49"/>
  <c r="BU10" i="49"/>
  <c r="BU8" i="49"/>
  <c r="BT38" i="49"/>
  <c r="BT34" i="49"/>
  <c r="BT32" i="49"/>
  <c r="BT30" i="49"/>
  <c r="BT28" i="49"/>
  <c r="BT27" i="49"/>
  <c r="BT23" i="49"/>
  <c r="BT21" i="49"/>
  <c r="BT18" i="49"/>
  <c r="BT14" i="49"/>
  <c r="BT12" i="49"/>
  <c r="BT10" i="49"/>
  <c r="BT8" i="49"/>
  <c r="DI7" i="49"/>
  <c r="FM7" i="49" s="1"/>
  <c r="T8" i="2" s="1"/>
  <c r="HX7" i="49"/>
  <c r="CE8" i="2" s="1"/>
  <c r="FE7" i="49"/>
  <c r="L8" i="2" s="1"/>
  <c r="FH7" i="49"/>
  <c r="O8" i="2" s="1"/>
  <c r="DG7" i="49"/>
  <c r="FG7" i="49" s="1"/>
  <c r="N8" i="2" s="1"/>
  <c r="FK7" i="49"/>
  <c r="R8" i="2" s="1"/>
  <c r="DF7" i="49"/>
  <c r="FD7" i="49" s="1"/>
  <c r="K8" i="2" s="1"/>
  <c r="BS8" i="49"/>
  <c r="EZ8" i="49" s="1"/>
  <c r="BS9" i="49"/>
  <c r="BS10" i="49"/>
  <c r="EZ10" i="49" s="1"/>
  <c r="BS11" i="49"/>
  <c r="BS12" i="49"/>
  <c r="EZ12" i="49" s="1"/>
  <c r="BS13" i="49"/>
  <c r="BS14" i="49"/>
  <c r="EZ14" i="49" s="1"/>
  <c r="BS15" i="49"/>
  <c r="EZ16" i="49"/>
  <c r="BS17" i="49"/>
  <c r="BS18" i="49"/>
  <c r="EZ18" i="49" s="1"/>
  <c r="BS19" i="49"/>
  <c r="BS21" i="49"/>
  <c r="EZ21" i="49" s="1"/>
  <c r="BS22" i="49"/>
  <c r="BS23" i="49"/>
  <c r="EZ23" i="49" s="1"/>
  <c r="BS24" i="49"/>
  <c r="EZ25" i="49"/>
  <c r="BS26" i="49"/>
  <c r="BS27" i="49"/>
  <c r="EZ27" i="49" s="1"/>
  <c r="BS28" i="49"/>
  <c r="BS29" i="49"/>
  <c r="EZ29" i="49" s="1"/>
  <c r="BS30" i="49"/>
  <c r="BS31" i="49"/>
  <c r="EZ31" i="49" s="1"/>
  <c r="BS32" i="49"/>
  <c r="BS33" i="49"/>
  <c r="EZ33" i="49" s="1"/>
  <c r="BS34" i="49"/>
  <c r="EZ35" i="49"/>
  <c r="BS37" i="49"/>
  <c r="EZ37" i="49" s="1"/>
  <c r="BS38" i="49"/>
  <c r="DJ30" i="49" l="1"/>
  <c r="EX30" i="49" s="1"/>
  <c r="DJ11" i="49"/>
  <c r="EX11" i="49" s="1"/>
  <c r="FD22" i="49"/>
  <c r="FJ16" i="49"/>
  <c r="FM35" i="49"/>
  <c r="FD36" i="49"/>
  <c r="FG31" i="49"/>
  <c r="FC23" i="49"/>
  <c r="FC28" i="49"/>
  <c r="FC36" i="49"/>
  <c r="FF12" i="49"/>
  <c r="FF16" i="49"/>
  <c r="FF38" i="49"/>
  <c r="FI9" i="49"/>
  <c r="FI11" i="49"/>
  <c r="FI13" i="49"/>
  <c r="FI15" i="49"/>
  <c r="FI17" i="49"/>
  <c r="FI19" i="49"/>
  <c r="FI22" i="49"/>
  <c r="FI38" i="49"/>
  <c r="FL8" i="49"/>
  <c r="FL10" i="49"/>
  <c r="FL12" i="49"/>
  <c r="FL14" i="49"/>
  <c r="FL16" i="49"/>
  <c r="FL18" i="49"/>
  <c r="FL22" i="49"/>
  <c r="FC33" i="49"/>
  <c r="FF11" i="49"/>
  <c r="FF15" i="49"/>
  <c r="FF19" i="49"/>
  <c r="FF37" i="49"/>
  <c r="FI23" i="49"/>
  <c r="FI26" i="49"/>
  <c r="FI31" i="49"/>
  <c r="FI34" i="49"/>
  <c r="FL27" i="49"/>
  <c r="FL33" i="49"/>
  <c r="FL34" i="49"/>
  <c r="FL37" i="49"/>
  <c r="FL38" i="49"/>
  <c r="FD8" i="49"/>
  <c r="FD33" i="49"/>
  <c r="FJ15" i="49"/>
  <c r="FG26" i="49"/>
  <c r="FA36" i="49"/>
  <c r="EX36" i="49"/>
  <c r="FJ24" i="49"/>
  <c r="FA19" i="49"/>
  <c r="DJ19" i="49"/>
  <c r="EX19" i="49" s="1"/>
  <c r="FA35" i="49"/>
  <c r="EX35" i="49"/>
  <c r="FA37" i="49"/>
  <c r="EX37" i="49"/>
  <c r="EZ36" i="49"/>
  <c r="EZ32" i="49"/>
  <c r="EZ28" i="49"/>
  <c r="EZ24" i="49"/>
  <c r="EZ19" i="49"/>
  <c r="EZ15" i="49"/>
  <c r="EZ11" i="49"/>
  <c r="FD13" i="49"/>
  <c r="FD24" i="49"/>
  <c r="FD37" i="49"/>
  <c r="FG30" i="49"/>
  <c r="FJ28" i="49"/>
  <c r="FM11" i="49"/>
  <c r="FM23" i="49"/>
  <c r="FM37" i="49"/>
  <c r="FM17" i="49"/>
  <c r="FD16" i="49"/>
  <c r="FG9" i="49"/>
  <c r="FG22" i="49"/>
  <c r="FG35" i="49"/>
  <c r="FM9" i="49"/>
  <c r="FM36" i="49"/>
  <c r="FA15" i="49"/>
  <c r="DJ15" i="49"/>
  <c r="EX15" i="49" s="1"/>
  <c r="DJ22" i="49"/>
  <c r="EX22" i="49" s="1"/>
  <c r="FA22" i="49"/>
  <c r="FA28" i="49"/>
  <c r="DJ28" i="49"/>
  <c r="EX28" i="49" s="1"/>
  <c r="FC8" i="49"/>
  <c r="FC12" i="49"/>
  <c r="FC16" i="49"/>
  <c r="FC21" i="49"/>
  <c r="FF23" i="49"/>
  <c r="FF26" i="49"/>
  <c r="FI37" i="49"/>
  <c r="FC11" i="49"/>
  <c r="FC15" i="49"/>
  <c r="FC19" i="49"/>
  <c r="FC24" i="49"/>
  <c r="FC31" i="49"/>
  <c r="FF32" i="49"/>
  <c r="FI25" i="49"/>
  <c r="FI28" i="49"/>
  <c r="FI33" i="49"/>
  <c r="FL25" i="49"/>
  <c r="FL26" i="49"/>
  <c r="FL31" i="49"/>
  <c r="FL32" i="49"/>
  <c r="FD14" i="49"/>
  <c r="FJ17" i="49"/>
  <c r="FG8" i="49"/>
  <c r="FG33" i="49"/>
  <c r="FJ8" i="49"/>
  <c r="DJ8" i="49"/>
  <c r="EX8" i="49" s="1"/>
  <c r="FA8" i="49"/>
  <c r="FD35" i="49"/>
  <c r="FM8" i="49"/>
  <c r="FG17" i="49"/>
  <c r="FM28" i="49"/>
  <c r="FC32" i="49"/>
  <c r="FF8" i="49"/>
  <c r="FF21" i="49"/>
  <c r="FF31" i="49"/>
  <c r="FD15" i="49"/>
  <c r="FM14" i="49"/>
  <c r="FG24" i="49"/>
  <c r="FC27" i="49"/>
  <c r="FF10" i="49"/>
  <c r="FI8" i="49"/>
  <c r="FI16" i="49"/>
  <c r="FL11" i="49"/>
  <c r="FC37" i="49"/>
  <c r="FF9" i="49"/>
  <c r="FF17" i="49"/>
  <c r="FF22" i="49"/>
  <c r="FF27" i="49"/>
  <c r="FI27" i="49"/>
  <c r="FI30" i="49"/>
  <c r="FL21" i="49"/>
  <c r="FL24" i="49"/>
  <c r="FL30" i="49"/>
  <c r="FD19" i="49"/>
  <c r="FJ9" i="49"/>
  <c r="FJ30" i="49"/>
  <c r="FG14" i="49"/>
  <c r="FA9" i="49"/>
  <c r="DJ9" i="49"/>
  <c r="EX9" i="49" s="1"/>
  <c r="FJ14" i="49"/>
  <c r="FA16" i="49"/>
  <c r="EX16" i="49"/>
  <c r="FA23" i="49"/>
  <c r="DJ23" i="49"/>
  <c r="EX23" i="49" s="1"/>
  <c r="FA33" i="49"/>
  <c r="DJ33" i="49"/>
  <c r="EX33" i="49" s="1"/>
  <c r="FJ19" i="49"/>
  <c r="FA14" i="49"/>
  <c r="DJ14" i="49"/>
  <c r="EX14" i="49" s="1"/>
  <c r="FD9" i="49"/>
  <c r="FG23" i="49"/>
  <c r="FM19" i="49"/>
  <c r="FD11" i="49"/>
  <c r="FD28" i="49"/>
  <c r="FG11" i="49"/>
  <c r="FG36" i="49"/>
  <c r="FJ31" i="49"/>
  <c r="FM26" i="49"/>
  <c r="FM33" i="49"/>
  <c r="FD23" i="49"/>
  <c r="FG13" i="49"/>
  <c r="FG37" i="49"/>
  <c r="FM15" i="49"/>
  <c r="FM13" i="49"/>
  <c r="FC30" i="49"/>
  <c r="FC34" i="49"/>
  <c r="FC38" i="49"/>
  <c r="FF14" i="49"/>
  <c r="FF18" i="49"/>
  <c r="FF35" i="49"/>
  <c r="FF36" i="49"/>
  <c r="FI10" i="49"/>
  <c r="FI12" i="49"/>
  <c r="FI14" i="49"/>
  <c r="FI18" i="49"/>
  <c r="FI21" i="49"/>
  <c r="FL9" i="49"/>
  <c r="FL13" i="49"/>
  <c r="FL15" i="49"/>
  <c r="FL17" i="49"/>
  <c r="FL29" i="49"/>
  <c r="FL36" i="49"/>
  <c r="FC29" i="49"/>
  <c r="FF13" i="49"/>
  <c r="EZ38" i="49"/>
  <c r="EZ34" i="49"/>
  <c r="EZ30" i="49"/>
  <c r="EZ26" i="49"/>
  <c r="EZ22" i="49"/>
  <c r="EZ17" i="49"/>
  <c r="EZ13" i="49"/>
  <c r="EZ9" i="49"/>
  <c r="FD17" i="49"/>
  <c r="FD31" i="49"/>
  <c r="FG16" i="49"/>
  <c r="FJ11" i="49"/>
  <c r="FJ36" i="49"/>
  <c r="FM16" i="49"/>
  <c r="FM31" i="49"/>
  <c r="FJ26" i="49"/>
  <c r="FD30" i="49"/>
  <c r="FG15" i="49"/>
  <c r="FG28" i="49"/>
  <c r="FJ23" i="49"/>
  <c r="FM22" i="49"/>
  <c r="FM24" i="49"/>
  <c r="FA17" i="49"/>
  <c r="DJ17" i="49"/>
  <c r="EX17" i="49" s="1"/>
  <c r="FA24" i="49"/>
  <c r="DJ24" i="49"/>
  <c r="EX24" i="49" s="1"/>
  <c r="FA31" i="49"/>
  <c r="EX31" i="49"/>
  <c r="FC10" i="49"/>
  <c r="FC14" i="49"/>
  <c r="FC18" i="49"/>
  <c r="FC25" i="49"/>
  <c r="FF24" i="49"/>
  <c r="FF28" i="49"/>
  <c r="FF33" i="49"/>
  <c r="FI36" i="49"/>
  <c r="FL23" i="49"/>
  <c r="FL28" i="49"/>
  <c r="FC9" i="49"/>
  <c r="FC13" i="49"/>
  <c r="FC17" i="49"/>
  <c r="FC22" i="49"/>
  <c r="FC26" i="49"/>
  <c r="FC35" i="49"/>
  <c r="FF25" i="49"/>
  <c r="FF29" i="49"/>
  <c r="FF30" i="49"/>
  <c r="FF34" i="49"/>
  <c r="FI24" i="49"/>
  <c r="FI29" i="49"/>
  <c r="FI32" i="49"/>
  <c r="FI35" i="49"/>
  <c r="FL19" i="49"/>
  <c r="FL35" i="49"/>
  <c r="FD26" i="49"/>
  <c r="FJ13" i="49"/>
  <c r="FJ37" i="49"/>
  <c r="FG19" i="49"/>
  <c r="FA13" i="49"/>
  <c r="DJ13" i="49"/>
  <c r="EX13" i="49" s="1"/>
  <c r="FA26" i="49"/>
  <c r="EX26" i="49"/>
  <c r="D135" i="49"/>
  <c r="E135" i="49" s="1"/>
  <c r="E134" i="49"/>
  <c r="J14" i="4"/>
  <c r="J52" i="4" s="1"/>
  <c r="L14" i="4"/>
  <c r="L52" i="4" s="1"/>
  <c r="M14" i="4"/>
  <c r="M52" i="4" s="1"/>
  <c r="K14" i="4"/>
  <c r="K52" i="4" s="1"/>
  <c r="N2556" i="49"/>
  <c r="N14" i="4"/>
  <c r="N52" i="4" s="1"/>
  <c r="BX37" i="49"/>
  <c r="BX33" i="49"/>
  <c r="BX29" i="49"/>
  <c r="BX31" i="49"/>
  <c r="BX27" i="49"/>
  <c r="I51" i="4"/>
  <c r="BX23" i="49"/>
  <c r="BX21" i="49"/>
  <c r="BX18" i="49"/>
  <c r="BX14" i="49"/>
  <c r="BX12" i="49"/>
  <c r="BX10" i="49"/>
  <c r="BX8" i="49"/>
  <c r="BX7" i="49"/>
  <c r="EW7" i="49" s="1"/>
  <c r="D8" i="2" s="1"/>
  <c r="EZ7" i="49"/>
  <c r="G8" i="2" s="1"/>
  <c r="BX38" i="49"/>
  <c r="BX30" i="49"/>
  <c r="BX26" i="49"/>
  <c r="BX24" i="49"/>
  <c r="BX22" i="49"/>
  <c r="BX19" i="49"/>
  <c r="BX15" i="49"/>
  <c r="BX13" i="49"/>
  <c r="BX11" i="49"/>
  <c r="BX28" i="49"/>
  <c r="BX34" i="49"/>
  <c r="BX32" i="49"/>
  <c r="BX17" i="49"/>
  <c r="BX9" i="49"/>
  <c r="EY7" i="49"/>
  <c r="F8" i="2" s="1"/>
  <c r="FB7" i="49"/>
  <c r="I8" i="2" s="1"/>
  <c r="DJ7" i="49"/>
  <c r="EX7" i="49" s="1"/>
  <c r="E8" i="2" s="1"/>
  <c r="L120" i="49"/>
  <c r="EW30" i="49" l="1"/>
  <c r="EW16" i="49"/>
  <c r="EW27" i="49"/>
  <c r="EW34" i="49"/>
  <c r="EW25" i="49"/>
  <c r="EW29" i="49"/>
  <c r="EW9" i="49"/>
  <c r="EW11" i="49"/>
  <c r="EW38" i="49"/>
  <c r="EW18" i="49"/>
  <c r="EW17" i="49"/>
  <c r="EW13" i="49"/>
  <c r="EW24" i="49"/>
  <c r="D136" i="49"/>
  <c r="E136" i="49" s="1"/>
  <c r="EW12" i="49"/>
  <c r="EW21" i="49"/>
  <c r="EW35" i="49"/>
  <c r="EW37" i="49"/>
  <c r="EW28" i="49"/>
  <c r="EW19" i="49"/>
  <c r="EW8" i="49"/>
  <c r="EW36" i="49"/>
  <c r="EW22" i="49"/>
  <c r="EW10" i="49"/>
  <c r="EW31" i="49"/>
  <c r="EW33" i="49"/>
  <c r="EW32" i="49"/>
  <c r="EW15" i="49"/>
  <c r="EW26" i="49"/>
  <c r="EW14" i="49"/>
  <c r="EW23" i="49"/>
  <c r="I14" i="4"/>
  <c r="I52" i="4" s="1"/>
  <c r="D137" i="49"/>
  <c r="E137" i="49" s="1"/>
  <c r="D138" i="49" l="1"/>
  <c r="E138" i="49" s="1"/>
  <c r="D139" i="49" l="1"/>
  <c r="E139" i="49" s="1"/>
  <c r="D140" i="49" l="1"/>
  <c r="E140" i="49" s="1"/>
  <c r="D141" i="49" l="1"/>
  <c r="E141" i="49" s="1"/>
  <c r="D142" i="49" l="1"/>
  <c r="E142" i="49" s="1"/>
  <c r="D143" i="49" l="1"/>
  <c r="E143" i="49" s="1"/>
  <c r="D144" i="49" l="1"/>
  <c r="E144" i="49" s="1"/>
  <c r="D145" i="49" l="1"/>
  <c r="E145" i="49" s="1"/>
  <c r="D146" i="49" l="1"/>
  <c r="E146" i="49" s="1"/>
  <c r="D147" i="49" l="1"/>
  <c r="E147" i="49" s="1"/>
  <c r="D148" i="49" l="1"/>
  <c r="E148" i="49" s="1"/>
  <c r="D149" i="49" l="1"/>
  <c r="E149" i="49" s="1"/>
  <c r="D150" i="49" l="1"/>
  <c r="E150" i="49" s="1"/>
  <c r="D151" i="49" l="1"/>
  <c r="E151" i="49" s="1"/>
  <c r="D152" i="49" l="1"/>
  <c r="E152" i="49" s="1"/>
  <c r="D153" i="49" l="1"/>
  <c r="E153" i="49" s="1"/>
  <c r="D154" i="49" l="1"/>
  <c r="E154" i="49" s="1"/>
  <c r="D155" i="49" l="1"/>
  <c r="E155" i="49" s="1"/>
  <c r="D156" i="49" l="1"/>
  <c r="E156" i="49" s="1"/>
  <c r="D157" i="49" l="1"/>
  <c r="E157" i="49" s="1"/>
  <c r="D158" i="49" l="1"/>
  <c r="E158" i="49" s="1"/>
  <c r="D159" i="49" l="1"/>
  <c r="E159" i="49" s="1"/>
  <c r="D160" i="49" l="1"/>
  <c r="E160" i="49" s="1"/>
  <c r="D161" i="49" l="1"/>
  <c r="E161" i="49" s="1"/>
  <c r="D162" i="49" l="1"/>
  <c r="E162" i="49" s="1"/>
  <c r="D163" i="49" l="1"/>
  <c r="E163" i="49" s="1"/>
  <c r="D164" i="49" l="1"/>
  <c r="E164" i="49" s="1"/>
  <c r="D165" i="49" l="1"/>
  <c r="E165" i="49" s="1"/>
  <c r="D166" i="49" l="1"/>
  <c r="E166" i="49" s="1"/>
  <c r="D167" i="49" l="1"/>
  <c r="E167" i="49" s="1"/>
  <c r="D168" i="49" l="1"/>
  <c r="E168" i="49" s="1"/>
  <c r="D169" i="49" l="1"/>
  <c r="E169" i="49" s="1"/>
  <c r="D170" i="49" l="1"/>
  <c r="E170" i="49" s="1"/>
  <c r="D171" i="49" l="1"/>
  <c r="E171" i="49" s="1"/>
  <c r="D172" i="49" l="1"/>
  <c r="O2555" i="49"/>
  <c r="O2553" i="49"/>
  <c r="P2555" i="49"/>
  <c r="T2555" i="49"/>
  <c r="V2555" i="49"/>
  <c r="X2555" i="49"/>
  <c r="Z2555" i="49"/>
  <c r="AB2555" i="49"/>
  <c r="Q2555" i="49"/>
  <c r="S2555" i="49"/>
  <c r="U2555" i="49"/>
  <c r="W2555" i="49"/>
  <c r="Y2555" i="49"/>
  <c r="AA2555" i="49"/>
  <c r="AC2555" i="49"/>
  <c r="T2553" i="49"/>
  <c r="S2553" i="49"/>
  <c r="X2553" i="49"/>
  <c r="X2556" i="49" s="1"/>
  <c r="AC2553" i="49"/>
  <c r="AB2553" i="49"/>
  <c r="W2553" i="49"/>
  <c r="AA2553" i="49"/>
  <c r="U2553" i="49"/>
  <c r="U2556" i="49" s="1"/>
  <c r="Z2553" i="49"/>
  <c r="Q2553" i="49"/>
  <c r="Q2556" i="49" s="1"/>
  <c r="V2553" i="49"/>
  <c r="V2556" i="49" s="1"/>
  <c r="P2553" i="49"/>
  <c r="Y2553" i="49"/>
  <c r="AC2556" i="49" l="1"/>
  <c r="T2556" i="49"/>
  <c r="Z2556" i="49"/>
  <c r="E172" i="49"/>
  <c r="D173" i="49"/>
  <c r="W2556" i="49"/>
  <c r="Y2556" i="49"/>
  <c r="O2556" i="49"/>
  <c r="P2556" i="49"/>
  <c r="AA2556" i="49"/>
  <c r="AB2556" i="49"/>
  <c r="S2556" i="49"/>
  <c r="E173" i="49" l="1"/>
  <c r="D174" i="49"/>
  <c r="D175" i="49" l="1"/>
  <c r="E174" i="49"/>
  <c r="D176" i="49" l="1"/>
  <c r="E175" i="49"/>
  <c r="D177" i="49" l="1"/>
  <c r="E176" i="49"/>
  <c r="D178" i="49" l="1"/>
  <c r="E177" i="49"/>
  <c r="D179" i="49" l="1"/>
  <c r="E178" i="49"/>
  <c r="D180" i="49" l="1"/>
  <c r="E179" i="49"/>
  <c r="D181" i="49" l="1"/>
  <c r="E180" i="49"/>
  <c r="D182" i="49" l="1"/>
  <c r="E182" i="49" s="1"/>
  <c r="E181" i="49"/>
  <c r="G122" i="49" l="1"/>
  <c r="G121" i="49"/>
  <c r="G120" i="49"/>
</calcChain>
</file>

<file path=xl/comments1.xml><?xml version="1.0" encoding="utf-8"?>
<comments xmlns="http://schemas.openxmlformats.org/spreadsheetml/2006/main">
  <authors>
    <author>calidad21</author>
  </authors>
  <commentList>
    <comment ref="BT3" authorId="0" shapeId="0">
      <text>
        <r>
          <rPr>
            <b/>
            <sz val="9"/>
            <color indexed="81"/>
            <rFont val="Tahoma"/>
            <family val="2"/>
          </rPr>
          <t>calidad21:</t>
        </r>
        <r>
          <rPr>
            <sz val="9"/>
            <color indexed="81"/>
            <rFont val="Tahoma"/>
            <family val="2"/>
          </rPr>
          <t xml:space="preserve">
Eliminamos os valores con erros (DIV0) e ocultamos os 0. Ambos se corresponden a non respostas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calidad21:</t>
        </r>
        <r>
          <rPr>
            <sz val="9"/>
            <color indexed="81"/>
            <rFont val="Tahoma"/>
            <family val="2"/>
          </rPr>
          <t xml:space="preserve">
Elimínanse as respostas sen data (non completas)</t>
        </r>
      </text>
    </comment>
  </commentList>
</comments>
</file>

<file path=xl/sharedStrings.xml><?xml version="1.0" encoding="utf-8"?>
<sst xmlns="http://schemas.openxmlformats.org/spreadsheetml/2006/main" count="1713" uniqueCount="479">
  <si>
    <t>Resumo</t>
  </si>
  <si>
    <t xml:space="preserve">Informe de Resultados </t>
  </si>
  <si>
    <t>Título</t>
  </si>
  <si>
    <t>Valoración 
Global</t>
  </si>
  <si>
    <t>Código</t>
  </si>
  <si>
    <t>Porcentaxe
Participación</t>
  </si>
  <si>
    <t>Total</t>
  </si>
  <si>
    <t xml:space="preserve">Mulleres </t>
  </si>
  <si>
    <t>Homes</t>
  </si>
  <si>
    <t>Resultados desagregados</t>
  </si>
  <si>
    <t>Valoración 
pregunta 6</t>
  </si>
  <si>
    <t>Valoración 
pregunta 7</t>
  </si>
  <si>
    <t>Valoración 
pregunta 8</t>
  </si>
  <si>
    <t>Valoración 
pregunta 9</t>
  </si>
  <si>
    <t>Valoración 
pregunta 10</t>
  </si>
  <si>
    <t>Valoración 
pregunta 11</t>
  </si>
  <si>
    <t>Valoración 
pregunta 12</t>
  </si>
  <si>
    <t>Valoración 
pregunta 13</t>
  </si>
  <si>
    <t>Valoración 
pregunta 14</t>
  </si>
  <si>
    <t>Valoración 
pregunta 15</t>
  </si>
  <si>
    <t xml:space="preserve">Área de Calidade
</t>
  </si>
  <si>
    <t>Poboación</t>
  </si>
  <si>
    <t>Nº</t>
  </si>
  <si>
    <t xml:space="preserve">Poboación: </t>
  </si>
  <si>
    <t>Ficha da enquisa</t>
  </si>
  <si>
    <t>Escala:</t>
  </si>
  <si>
    <t>Preguntas</t>
  </si>
  <si>
    <t>Ficha</t>
  </si>
  <si>
    <t>sexo</t>
  </si>
  <si>
    <t>TOTAL</t>
  </si>
  <si>
    <t>preg. 6</t>
  </si>
  <si>
    <t>preg. 7</t>
  </si>
  <si>
    <t>preg. 8</t>
  </si>
  <si>
    <t>preg. 9</t>
  </si>
  <si>
    <t>preg. 10</t>
  </si>
  <si>
    <t>preg. 11</t>
  </si>
  <si>
    <t>preg. 12</t>
  </si>
  <si>
    <t>preg. 13</t>
  </si>
  <si>
    <t>preg. 14</t>
  </si>
  <si>
    <t>preg. 15</t>
  </si>
  <si>
    <t>título</t>
  </si>
  <si>
    <t>Nº Respuestas alumnas</t>
  </si>
  <si>
    <t>Nº Respuestas alumnos</t>
  </si>
  <si>
    <t>Universidade de Vigo</t>
  </si>
  <si>
    <t>Nacionalidade</t>
  </si>
  <si>
    <t>Dispón de bolsa ou contrato para realizar os estudos.</t>
  </si>
  <si>
    <t>Universidade na que finalizou os estudos previos á matrícula no programa de doutoramento.</t>
  </si>
  <si>
    <t xml:space="preserve">Dedicación maioritaria no programa: </t>
  </si>
  <si>
    <t>Sexo</t>
  </si>
  <si>
    <t>Información Xeral do Programa</t>
  </si>
  <si>
    <t xml:space="preserve">A información pública na web sobre o programa (obxectivos, requisitos formativos, cadro docente, liñas de investigación) foi satisfactoria. </t>
  </si>
  <si>
    <t xml:space="preserve"> Os procedementos administrativos</t>
  </si>
  <si>
    <t>Os procedementos informáticos relativos á proposta e aprobación dos documentos de actividades formativas foron satisfactorios.</t>
  </si>
  <si>
    <t>Os axentes implicados</t>
  </si>
  <si>
    <t>Estou satisfeito/a co labor do/a meu/miña titor/a.</t>
  </si>
  <si>
    <t>Estou satisfeito/a co labor do/a/s meu/miña/s director/a/s de tese.</t>
  </si>
  <si>
    <t>O profesorado do programa fomenta a crítica científica e maila actividade investigadora.</t>
  </si>
  <si>
    <t xml:space="preserve"> Os recursos</t>
  </si>
  <si>
    <t xml:space="preserve">O programa dispón dos medios materiais, bibliográficos e de investigación necesarios para desenvolver satisfactoriamente a miña tese. </t>
  </si>
  <si>
    <t xml:space="preserve">Os espazos de traballo (para os/as doutorandos/as, a biblioteca, os laboratorios, etc.) son axeitados. </t>
  </si>
  <si>
    <t>En xeral, estou satisfeito/a co programa de doutoramento.</t>
  </si>
  <si>
    <t>Oferta formativa</t>
  </si>
  <si>
    <t>Datos Persoais</t>
  </si>
  <si>
    <t>España</t>
  </si>
  <si>
    <t>Portugal</t>
  </si>
  <si>
    <t>data</t>
  </si>
  <si>
    <t>Non</t>
  </si>
  <si>
    <t>Si</t>
  </si>
  <si>
    <t>Universidade de procedencia</t>
  </si>
  <si>
    <t>tempo completo ou parcial</t>
  </si>
  <si>
    <t>Universidade do Porto</t>
  </si>
  <si>
    <t>UNED</t>
  </si>
  <si>
    <t>V01D006V06</t>
  </si>
  <si>
    <t>V01D029V06</t>
  </si>
  <si>
    <t>V05D018V06</t>
  </si>
  <si>
    <t>V10D007V06</t>
  </si>
  <si>
    <t>O01D011V06</t>
  </si>
  <si>
    <t>I01D02V06</t>
  </si>
  <si>
    <t>V05D005V06</t>
  </si>
  <si>
    <t>V11D012V06</t>
  </si>
  <si>
    <t>O05D019V06</t>
  </si>
  <si>
    <t>V01D024V06</t>
  </si>
  <si>
    <t>P02D004V06</t>
  </si>
  <si>
    <t>P02D016V06</t>
  </si>
  <si>
    <t>V02D028V06</t>
  </si>
  <si>
    <t>V01D013V06</t>
  </si>
  <si>
    <t>V12D017V06</t>
  </si>
  <si>
    <t>V02D003V06</t>
  </si>
  <si>
    <t>V08D010V06</t>
  </si>
  <si>
    <t>O06D023V06</t>
  </si>
  <si>
    <t>V01D032V06</t>
  </si>
  <si>
    <t>P01D025V06</t>
  </si>
  <si>
    <t>V12D020V06</t>
  </si>
  <si>
    <t>O01D030V06</t>
  </si>
  <si>
    <t>V05D008V06</t>
  </si>
  <si>
    <t>V11D027V06</t>
  </si>
  <si>
    <t>V08D022V06</t>
  </si>
  <si>
    <t>V02D021V06</t>
  </si>
  <si>
    <t>O01D015V06</t>
  </si>
  <si>
    <t>V05D031V06</t>
  </si>
  <si>
    <t>V03D026V06</t>
  </si>
  <si>
    <t>V09D009V06</t>
  </si>
  <si>
    <t>Programa de doutoramento en Estudos Literarios</t>
  </si>
  <si>
    <t>Programa de doutoramento en Estudos Ingleses avanzados: Lingüística, Literatura e Cultura</t>
  </si>
  <si>
    <t>Programa de Doutoramento en Tecnoloxías da Información e as comunicacións pola Universidade de Vigo</t>
  </si>
  <si>
    <t>Programa de doutoramento en Física Aplicada</t>
  </si>
  <si>
    <t>Programa de Doutoramento en Ciencia e Tecnoloxía Agroalimentaria</t>
  </si>
  <si>
    <t>Programa de Doutoramento en Estudos Lingüísticos</t>
  </si>
  <si>
    <t>Programa de Doutoramento en Ciencia e Tecnoloxía de Coloides e Interfaces</t>
  </si>
  <si>
    <t>Programa de doutoramento en Ciencias da Educación e do Comportamento</t>
  </si>
  <si>
    <t>Programa de doutoramento en  Tradución e Paratradución</t>
  </si>
  <si>
    <t>Programa de Doutoramento  en Equidade e Innovación en Educación</t>
  </si>
  <si>
    <t>Programa de Doutoramento en Educación, Deporte e Saúde</t>
  </si>
  <si>
    <t>Programa de doutoramento en Endocrinoloxía pola Universidade de Santiago de Compostela e a Universidade de Vigo</t>
  </si>
  <si>
    <t>Programa de doutoramento en Comunicación</t>
  </si>
  <si>
    <t>Programa de doutoramento en Enxeńaría Química</t>
  </si>
  <si>
    <t>Programa de Doutoramento en Biotecnoloxía Avanzada</t>
  </si>
  <si>
    <t>Programa de Doutoramento en Xestión e resolución de conflictos. Menores, Familia e Xustiza Terapéutica</t>
  </si>
  <si>
    <t>Programa de doutoramento en  Sistemas de Software intelixentes e adaptables</t>
  </si>
  <si>
    <t>Programa de doutoramento en Creación e Investigación en Arte Contemporáneo pola Universidade de Vigo</t>
  </si>
  <si>
    <t>Programa de doutoramento en Investigación en Tecnoloxías e procesos avanzados na industria</t>
  </si>
  <si>
    <t>Programa de doutoramento en Láser, Fotónica e Visión pola Universidade da Coruńa, a Universidade de Santiago de Compostela e a Universidade de Vigo</t>
  </si>
  <si>
    <t>Programa de Doutoramento en Tecnoloxía Aeroespacial: Enxeńarías Electromagnética, Electrónica, Informática e Mecánica</t>
  </si>
  <si>
    <t>Programa de doutoramento en Ordenación Xurídica do Mercado</t>
  </si>
  <si>
    <t>Programa de doutoramento en Metodoloxía e Aplicacións en Ciencias da Vida</t>
  </si>
  <si>
    <t>Programa de doutoramento en Ecosistemas Terrestres ; usos sustentables e implicaciöns ambientais</t>
  </si>
  <si>
    <t>Programa de doutoramento en Métodos Matemáticos e Simulación Numérica en Enxeńaría e Ciencias Aplicadas</t>
  </si>
  <si>
    <t>Programa de Doutoramento en Xeotecnoloxías Aplicadas á Construción, Enerxía e Industria</t>
  </si>
  <si>
    <t>NS/NC</t>
  </si>
  <si>
    <t>bloque 1</t>
  </si>
  <si>
    <t>bloque 2</t>
  </si>
  <si>
    <t>bloque 3</t>
  </si>
  <si>
    <t>bloque 4</t>
  </si>
  <si>
    <t>bloque 5</t>
  </si>
  <si>
    <t>alumnas</t>
  </si>
  <si>
    <t>De 1 a 5</t>
  </si>
  <si>
    <t>Cuestionario</t>
  </si>
  <si>
    <t>Enquisa de satisfacción do alumnado do 1º ano cos programas de doutoramento</t>
  </si>
  <si>
    <t>Cuestionario da enquisa</t>
  </si>
  <si>
    <t>Participantes</t>
  </si>
  <si>
    <t>total bloque 1</t>
  </si>
  <si>
    <t>mulleres bloque 1</t>
  </si>
  <si>
    <t>homes bloque 1</t>
  </si>
  <si>
    <t>total bloque 2</t>
  </si>
  <si>
    <t>mulleres bloque 2</t>
  </si>
  <si>
    <t>homes bloque 2</t>
  </si>
  <si>
    <t>total bloque 3</t>
  </si>
  <si>
    <t>mulleres bloque 3</t>
  </si>
  <si>
    <t>homes bloque 3</t>
  </si>
  <si>
    <t>total bloque 4</t>
  </si>
  <si>
    <t>mulleres bloque 4</t>
  </si>
  <si>
    <t>homes bloque 4</t>
  </si>
  <si>
    <t>total bloque 5</t>
  </si>
  <si>
    <t>mulleres bloque 5</t>
  </si>
  <si>
    <t>homes bloque 5</t>
  </si>
  <si>
    <t>total pregunta 1</t>
  </si>
  <si>
    <t>pregunta mulleres  5</t>
  </si>
  <si>
    <t>pregunta mulleres  1</t>
  </si>
  <si>
    <t>pregunta homes 1</t>
  </si>
  <si>
    <t>total pregunta 2</t>
  </si>
  <si>
    <t>pregunta mulleres  2</t>
  </si>
  <si>
    <t>pregunta homes 2</t>
  </si>
  <si>
    <t>total pregunta 3</t>
  </si>
  <si>
    <t>pregunta mulleres  3</t>
  </si>
  <si>
    <t>pregunta homes 3</t>
  </si>
  <si>
    <t>total pregunta 4</t>
  </si>
  <si>
    <t>pregunta mulleres  4</t>
  </si>
  <si>
    <t>pregunta homes 4</t>
  </si>
  <si>
    <t>total pregunta 5</t>
  </si>
  <si>
    <t>pregunta homes 5</t>
  </si>
  <si>
    <t>total pregunta 6</t>
  </si>
  <si>
    <t>pregunta mulleres  6</t>
  </si>
  <si>
    <t>pregunta homes 6</t>
  </si>
  <si>
    <t>total pregunta 7</t>
  </si>
  <si>
    <t>pregunta mulleres  7</t>
  </si>
  <si>
    <t>pregunta homes 7</t>
  </si>
  <si>
    <t>total pregunta 8</t>
  </si>
  <si>
    <t>pregunta mulleres  8</t>
  </si>
  <si>
    <t>pregunta homes 8</t>
  </si>
  <si>
    <t>total pregunta 9</t>
  </si>
  <si>
    <t>pregunta mulleres  9</t>
  </si>
  <si>
    <t>pregunta homes 9</t>
  </si>
  <si>
    <t>total pregunta 10</t>
  </si>
  <si>
    <t>pregunta mulleres  10</t>
  </si>
  <si>
    <t>pregunta homes 10</t>
  </si>
  <si>
    <t>total pregunta 11</t>
  </si>
  <si>
    <t>pregunta mulleres  11</t>
  </si>
  <si>
    <t>pregunta homes 11</t>
  </si>
  <si>
    <t>total pregunta 12</t>
  </si>
  <si>
    <t>pregunta mulleres  12</t>
  </si>
  <si>
    <t>pregunta homes 12</t>
  </si>
  <si>
    <t>total pregunta 13</t>
  </si>
  <si>
    <t>pregunta mulleres  13</t>
  </si>
  <si>
    <t>pregunta homes 13</t>
  </si>
  <si>
    <t>total pregunta 14</t>
  </si>
  <si>
    <t>pregunta mulleres  14</t>
  </si>
  <si>
    <t>pregunta homes 14</t>
  </si>
  <si>
    <t>total pregunta 15</t>
  </si>
  <si>
    <t>pregunta mulleres  15</t>
  </si>
  <si>
    <t>pregunta homes 15</t>
  </si>
  <si>
    <t>total</t>
  </si>
  <si>
    <t xml:space="preserve">total mulleres </t>
  </si>
  <si>
    <t>total homes</t>
  </si>
  <si>
    <t>Valoración  Bloque 1</t>
  </si>
  <si>
    <t>Valoración  Bloque 2</t>
  </si>
  <si>
    <t>Valoración  Bloque 3</t>
  </si>
  <si>
    <t>Valoración  Bloque 4</t>
  </si>
  <si>
    <t>Valoración  Bloque 5</t>
  </si>
  <si>
    <t>Doutoramento en Ciencia e Tecnoloxía Agroalimentaria</t>
  </si>
  <si>
    <t xml:space="preserve">Doutoramento en Ciencias Marińas, Tecnoloxía e Xestión </t>
  </si>
  <si>
    <t>Doutoramento en Ecosistemas Terrestres ; usos sustentables e implicaciöns ambientais</t>
  </si>
  <si>
    <t>Doutoramento en Ciencias da Educación e do Comportamento</t>
  </si>
  <si>
    <t>Doutoramento en  Sistemas de Software intelixentes e adaptables</t>
  </si>
  <si>
    <t>Doutoramento  en Equidade e Innovación en Educación</t>
  </si>
  <si>
    <t>Doutoramento en Educación, Deporte e Saúde</t>
  </si>
  <si>
    <t>Doutoramento en Estudos Literarios</t>
  </si>
  <si>
    <t>Doutoramento en Comunicación</t>
  </si>
  <si>
    <t>Doutoramento en  Tradución e Paratradución</t>
  </si>
  <si>
    <t>Doutoramento en Estudos Ingleses avanzados: Lingüística, Literatura e Cultura</t>
  </si>
  <si>
    <t>Doutoramento en Neurociencia e Psicoloxía Clínica pola UDC, USC e UVIGO</t>
  </si>
  <si>
    <t>Doutoramento en Biotecnoloxía Avanzada</t>
  </si>
  <si>
    <t>Doutoramento en Metodoloxía e Aplicacións en Ciencias da Vida</t>
  </si>
  <si>
    <t>Doutoramento en Endocrinoloxía pola USC e UVIGO</t>
  </si>
  <si>
    <t>Doutoramento en Estatística e Investigación Operativa</t>
  </si>
  <si>
    <t>Doutoramento en Estudos Lingüísticos</t>
  </si>
  <si>
    <t>Doutoramento en Tecnoloxía Aeroespacial: Enxeńarías Electromagnética, Electrónica, Informática e Mecánica</t>
  </si>
  <si>
    <t>Doutoramento en Tecnoloxías da Información e as comunicacións pola Universidade de Vigo</t>
  </si>
  <si>
    <t>Doutoramento en Métodos Matemáticos e Simulación Numérica en Enxeńaría e Ciencias Aplicadas</t>
  </si>
  <si>
    <t>Doutoramento en Xestión e resolución de conflictos. Menores, Familia e Xustiza Terapéutica</t>
  </si>
  <si>
    <t>Doutoramento en Ordenación Xurídica do Mercado</t>
  </si>
  <si>
    <t>Doutoramento en Xeotecnoloxías Aplicadas á Construción, Enerxía e Industria</t>
  </si>
  <si>
    <t>Doutoramento en Física Aplicada</t>
  </si>
  <si>
    <t>Doutoramento en Ciencia e Tecnoloxía de Coloides e Interfaces</t>
  </si>
  <si>
    <t>Doutoramento en Láser, Fotónica e Visión pola UDC, USC e UVIGO</t>
  </si>
  <si>
    <t>Doutoramento en Creación e Investigación en Arte Contemporáneo pola UVIGO</t>
  </si>
  <si>
    <t xml:space="preserve">Bloques </t>
  </si>
  <si>
    <t>Europa</t>
  </si>
  <si>
    <t>Respostas</t>
  </si>
  <si>
    <t>Home / Muller</t>
  </si>
  <si>
    <t>Si / Non</t>
  </si>
  <si>
    <t>Tempo completo / parcial</t>
  </si>
  <si>
    <t>UVigo</t>
  </si>
  <si>
    <t>V11D01V06</t>
  </si>
  <si>
    <t/>
  </si>
  <si>
    <t>Estou satisfeito/a coa información proporcionada sobre as modalidades de presentación da tese (tradicional ou por compendio de artigos)</t>
  </si>
  <si>
    <t>Estou satisfeito/a coa información proporcionada sobre a mención internacional</t>
  </si>
  <si>
    <t>Coñezo o sistema de bolsas/contratos da etapa de formación para o alumnado de doutoramento</t>
  </si>
  <si>
    <t>Coñezo o sistema de bolsas/contratos para os/as investigadores/as posdoutorais.</t>
  </si>
  <si>
    <t>Facilitouse información sobre saídas profesionais tras o doutoramento.</t>
  </si>
  <si>
    <t>A organización do proceso de renovación da matrícula.</t>
  </si>
  <si>
    <t>Coñezo os trámites administrativos que debo seguir antes de defender a miña tese.</t>
  </si>
  <si>
    <t>Os procedementos informáticos relativos á proposta e aprobación dos plans de investigación foron satisfactorios</t>
  </si>
  <si>
    <t>Os procedementos relativos ás avaliacións anuais foron satisfactorios</t>
  </si>
  <si>
    <t>Estou satisfeito/a co labor do/a coordinador/a do programa</t>
  </si>
  <si>
    <t>Estou satisfeito/a co labor do persoal administrativo do centro (Facultade, Escola).</t>
  </si>
  <si>
    <t>Estou satisfeito/a co funcionamento da Sección de Posgrao da Universidade de Vigo.</t>
  </si>
  <si>
    <t>Estou satisfeito/a co funcionamento da Escola Internacional de Doutoramento (EIDO) da Universidade de Vigo.</t>
  </si>
  <si>
    <t>O tema da miña tese respondeu ás miñas expectativas.</t>
  </si>
  <si>
    <t>O programa achegoume coñecementos novos, precisos e actualizados.</t>
  </si>
  <si>
    <t>A oferta formativa do programa (cursos, seminarios, etc. obrigatorios e/ou complementarios) foi satisfactoria, de interese e de calidade.</t>
  </si>
  <si>
    <t>Elixín este programa pola súa relación cos meus obxectivos profesionais.</t>
  </si>
  <si>
    <t>O programa abriume novas perspectivas cara á miña inserción laboral.</t>
  </si>
  <si>
    <t>O meu esforzo e dedicación foron suficientes para a miña investigación.</t>
  </si>
  <si>
    <t>Coa información da que dispoño nestes momentos, volvería  elixir este programa para realizar estudos de doutoramento</t>
  </si>
  <si>
    <t>preg. 16</t>
  </si>
  <si>
    <t>preg. 17</t>
  </si>
  <si>
    <t>preg. 18</t>
  </si>
  <si>
    <t>preg. 19</t>
  </si>
  <si>
    <t>preg. 20</t>
  </si>
  <si>
    <t>preg. 21</t>
  </si>
  <si>
    <t>preg. 22</t>
  </si>
  <si>
    <t>preg. 23</t>
  </si>
  <si>
    <t>preg. 24</t>
  </si>
  <si>
    <t>preg. 25</t>
  </si>
  <si>
    <t>preg. 26</t>
  </si>
  <si>
    <t>preg. 27</t>
  </si>
  <si>
    <t>preg. 28</t>
  </si>
  <si>
    <t>Escala de valoración da enquisa, métodos de cálculo e poboación</t>
  </si>
  <si>
    <t>Datos de entrada</t>
  </si>
  <si>
    <t>As respostas detalladas atópanse na folla Brutos</t>
  </si>
  <si>
    <t>Evolución da participación</t>
  </si>
  <si>
    <t>Representación gráfica das respostas de tipo Si/Non</t>
  </si>
  <si>
    <t>Resultados desagregados por sexo dos bloques e preguntas</t>
  </si>
  <si>
    <t>Brutos</t>
  </si>
  <si>
    <t>Enquisa de satisfacción do alumnado do 3º ano cos programas de doutoramento</t>
  </si>
  <si>
    <t>5 Moi Satisfactorio</t>
  </si>
  <si>
    <t>4: Satisfactorio</t>
  </si>
  <si>
    <t>3: Aceptable</t>
  </si>
  <si>
    <t>2: Insatisfactorio</t>
  </si>
  <si>
    <t>1: Moi Insatisfactorio</t>
  </si>
  <si>
    <t>Período de realización:</t>
  </si>
  <si>
    <t>Resultados das preguntas:</t>
  </si>
  <si>
    <t xml:space="preserve">Media das respostas da pregunta </t>
  </si>
  <si>
    <t>Resultados do bloque</t>
  </si>
  <si>
    <t>Media dos resultados das preguntas do bloque</t>
  </si>
  <si>
    <t>Media dos bloques</t>
  </si>
  <si>
    <t>Preguntas Si/Non:</t>
  </si>
  <si>
    <t>Valor asignado para Si : 5</t>
  </si>
  <si>
    <t xml:space="preserve"> Doutoramento en Nanomedicina</t>
  </si>
  <si>
    <t>Doutoramento en Ciencia e Tecnoloxía Química pola USC e a UVIGO</t>
  </si>
  <si>
    <t>Doutoramento en Enxeńaría Química</t>
  </si>
  <si>
    <t>Doutoramento en Investigación en Tecnoloxías e procesos avanzados na industria</t>
  </si>
  <si>
    <t>pregunta homes 16</t>
  </si>
  <si>
    <t>pregunta homes 17</t>
  </si>
  <si>
    <t>pregunta homes 18</t>
  </si>
  <si>
    <t>pregunta homes 19</t>
  </si>
  <si>
    <t>pregunta homes 20</t>
  </si>
  <si>
    <t>pregunta homes 21</t>
  </si>
  <si>
    <t>pregunta homes 22</t>
  </si>
  <si>
    <t>pregunta homes 23</t>
  </si>
  <si>
    <t>pregunta homes 24</t>
  </si>
  <si>
    <t>pregunta homes 25</t>
  </si>
  <si>
    <t>pregunta homes 26</t>
  </si>
  <si>
    <t>pregunta homes 27</t>
  </si>
  <si>
    <t>pregunta homes 28</t>
  </si>
  <si>
    <t>pregunta mulleres  16</t>
  </si>
  <si>
    <t>pregunta mulleres  17</t>
  </si>
  <si>
    <t>pregunta mulleres  18</t>
  </si>
  <si>
    <t>pregunta mulleres  19</t>
  </si>
  <si>
    <t>pregunta mulleres  20</t>
  </si>
  <si>
    <t>pregunta mulleres  21</t>
  </si>
  <si>
    <t>pregunta mulleres  22</t>
  </si>
  <si>
    <t>pregunta mulleres  23</t>
  </si>
  <si>
    <t>pregunta mulleres  24</t>
  </si>
  <si>
    <t>pregunta mulleres  25</t>
  </si>
  <si>
    <t>pregunta mulleres  26</t>
  </si>
  <si>
    <t>pregunta mulleres  27</t>
  </si>
  <si>
    <t>pregunta mulleres  28</t>
  </si>
  <si>
    <t>total pregunta 16</t>
  </si>
  <si>
    <t>total pregunta 17</t>
  </si>
  <si>
    <t>total pregunta 18</t>
  </si>
  <si>
    <t>total pregunta 19</t>
  </si>
  <si>
    <t>total pregunta 20</t>
  </si>
  <si>
    <t>total pregunta 21</t>
  </si>
  <si>
    <t>total pregunta 22</t>
  </si>
  <si>
    <t>total pregunta 23</t>
  </si>
  <si>
    <t>total pregunta 24</t>
  </si>
  <si>
    <t>total pregunta 25</t>
  </si>
  <si>
    <t>total pregunta 26</t>
  </si>
  <si>
    <t>total pregunta 27</t>
  </si>
  <si>
    <t>total pregunta 28</t>
  </si>
  <si>
    <t>Valoración 
pregunta 16</t>
  </si>
  <si>
    <t>Valoración 
pregunta 17</t>
  </si>
  <si>
    <t>Valoración 
pregunta 18</t>
  </si>
  <si>
    <t>Valoración 
pregunta 19</t>
  </si>
  <si>
    <t>Valoración 
pregunta 20</t>
  </si>
  <si>
    <t>Valoración 
pregunta 21</t>
  </si>
  <si>
    <t>Valoración 
pregunta 22</t>
  </si>
  <si>
    <t>Valoración 
pregunta 23</t>
  </si>
  <si>
    <t>Valoración 
pregunta 24</t>
  </si>
  <si>
    <t>Valoración 
pregunta 25</t>
  </si>
  <si>
    <t>Valoración 
pregunta 26</t>
  </si>
  <si>
    <t>Valoración 
pregunta 27</t>
  </si>
  <si>
    <t>Valoración 
pregunta 28</t>
  </si>
  <si>
    <t>Valoración 
pregunta 29</t>
  </si>
  <si>
    <t>Valoración 
pregunta 30</t>
  </si>
  <si>
    <t>Valoración 
pregunta 31</t>
  </si>
  <si>
    <t>Valoración 
pregunta 32</t>
  </si>
  <si>
    <t>Valoración 
pregunta 33</t>
  </si>
  <si>
    <t>preg. 30</t>
  </si>
  <si>
    <t>preg. 31</t>
  </si>
  <si>
    <t>preg. 29</t>
  </si>
  <si>
    <t>preg. 32</t>
  </si>
  <si>
    <t>preg. 33</t>
  </si>
  <si>
    <t>Datos brutos das respostas</t>
  </si>
  <si>
    <t>curso 2016-2017</t>
  </si>
  <si>
    <t>Cuestionario da enquisa coas preguntas e coas posibles respostas</t>
  </si>
  <si>
    <t>Representación gráfica das respostas persoais</t>
  </si>
  <si>
    <t>Resultados globais, por pregunta e por bloques dos programas de doutoramento</t>
  </si>
  <si>
    <t>Porcentaxe de participación do estudantado</t>
  </si>
  <si>
    <t>Respostas detalladas do estudantado</t>
  </si>
  <si>
    <t>Febreiro de 2018</t>
  </si>
  <si>
    <t>Si=5
Non=1</t>
  </si>
  <si>
    <t xml:space="preserve">Estudantado matriculado nun programa de doutoramento da Universidade de Vigo por 3ª vez  no curso 16/17  
</t>
  </si>
  <si>
    <t>1 de decembro de 2017 ata o 19 de xaneiro de 2018</t>
  </si>
  <si>
    <t>Valor asignado para Non : 1</t>
  </si>
  <si>
    <t>Resultados de participación e análise dos flitros de entrada (bloque 1: datos persoais)</t>
  </si>
  <si>
    <t>Resultados desagregados por sexo e pregunta</t>
  </si>
  <si>
    <t>Española</t>
  </si>
  <si>
    <t>Portuguesa</t>
  </si>
  <si>
    <t>Brasileño</t>
  </si>
  <si>
    <t>Ecuatoriana</t>
  </si>
  <si>
    <t>Peruana</t>
  </si>
  <si>
    <t>Italiana</t>
  </si>
  <si>
    <t>Universidade do Minho</t>
  </si>
  <si>
    <t>University of Kent, UK</t>
  </si>
  <si>
    <t>Universidade Lusíada do Porto - Portugal</t>
  </si>
  <si>
    <t>Universidad Complutense de Madrid</t>
  </si>
  <si>
    <t>Universidad Autónoma de Madrid</t>
  </si>
  <si>
    <t>Universidad de Málaga</t>
  </si>
  <si>
    <t>Universidad Nacional Santiago Antunez de Mayolo</t>
  </si>
  <si>
    <t>Instituto Politecnico do Cavado e do Ave</t>
  </si>
  <si>
    <t>USC</t>
  </si>
  <si>
    <t>Universidade Portucalense</t>
  </si>
  <si>
    <t>Faculdade de Belas Artes do Porto</t>
  </si>
  <si>
    <t>Universidad Politécnica Salesiana Cuenca Ecuador</t>
  </si>
  <si>
    <t>Instituto Politécnico do Porto</t>
  </si>
  <si>
    <t>University of Bangor</t>
  </si>
  <si>
    <t>Universidade Autónoma de Barcelona</t>
  </si>
  <si>
    <t>Universidad Internacional Menéndez Pelayo.</t>
  </si>
  <si>
    <t>Universitat de Barcelona</t>
  </si>
  <si>
    <t>Universidad Miguel Hernández</t>
  </si>
  <si>
    <t>UdC, Catolica de Mechelen, Portucalense, Minho, Porto e Nova Lisboa</t>
  </si>
  <si>
    <t>UdC e UNED</t>
  </si>
  <si>
    <t>UdC e Universitat Obèrta de Catalunya (Posgrao)</t>
  </si>
  <si>
    <t>UdC</t>
  </si>
  <si>
    <t>Universidad de Salamanca</t>
  </si>
  <si>
    <t>América</t>
  </si>
  <si>
    <t>Tempo parcial</t>
  </si>
  <si>
    <t>Tempo completo</t>
  </si>
  <si>
    <t>V03D036V06</t>
  </si>
  <si>
    <t>V04D034V06</t>
  </si>
  <si>
    <t>Programa de doutoramento</t>
  </si>
  <si>
    <t>Programa de doutoramento en Neurociencia e Psicoloxía Clínica pola Universidade de A Coruńa, a Universidade de Santiago de Compostela e a Universidade de Vigo</t>
  </si>
  <si>
    <t>Programa de Doutoramento en Análise Económico e Estratexia Empresarial</t>
  </si>
  <si>
    <t>Programa de Doutoramento en Ciencias Marińas, Tecnoloxía e Xestión [Programa de Doctorado conjunto de Universidad de A Coruńa, Universidad de Santiago de Compostela, Universidad de Vigo, Universidade de Aveiro (Portugal), Universidade de Trás-os-Montes</t>
  </si>
  <si>
    <t>Programa de doutoramento en Eficiencia enerxética e Sustentabilidade en Enxeńaría e Arquitectura</t>
  </si>
  <si>
    <t>Código do PD</t>
  </si>
  <si>
    <t>H</t>
  </si>
  <si>
    <t>M</t>
  </si>
  <si>
    <t>P02D037V06</t>
  </si>
  <si>
    <t>V09D038V06</t>
  </si>
  <si>
    <t>V09D041V06</t>
  </si>
  <si>
    <t>V11D033V06</t>
  </si>
  <si>
    <t>Nacionalide</t>
  </si>
  <si>
    <t>Mexicana</t>
  </si>
  <si>
    <t>Cubana</t>
  </si>
  <si>
    <t>Pregunta 5. Dedicación</t>
  </si>
  <si>
    <t>Pregunta 3. Bolsa ou contrato</t>
  </si>
  <si>
    <t>Bolsa ou contrato</t>
  </si>
  <si>
    <t>Alumnos</t>
  </si>
  <si>
    <t>Doutoramento en Ciencias do Deporte, Educación Física e Actividade Física Saudable</t>
  </si>
  <si>
    <t>Doutoramento en Análise Económico e Estratexia Empresarial</t>
  </si>
  <si>
    <t>Doutoramento en Eficiencia enerxética e Sustentabilidade en Enxeńaría e Arquitectura</t>
  </si>
  <si>
    <t>Doutoramento en Protección do Patrimonio Cultural</t>
  </si>
  <si>
    <t>Doutoramento en Ciencia e Tecnoloxía Química pola USC e universidade de Santiago de Compostela e a Universidade de Vigo</t>
  </si>
  <si>
    <t>Resultados de participación</t>
  </si>
  <si>
    <t>Xerais</t>
  </si>
  <si>
    <t>2015/16</t>
  </si>
  <si>
    <t>2016/17</t>
  </si>
  <si>
    <t>Resultados de satisfacción por bloques</t>
  </si>
  <si>
    <t>Bloque 2
Información xeral do programa</t>
  </si>
  <si>
    <t>Bloque 3
Os procedementos administrativos</t>
  </si>
  <si>
    <t>Bloque 4
Os axentes implicados</t>
  </si>
  <si>
    <t>Bloque 5
Os recursos</t>
  </si>
  <si>
    <t>Bloque 6
Oferta formativa</t>
  </si>
  <si>
    <t>Resultados de satisfacción</t>
  </si>
  <si>
    <t>Resultados de satisfacción por pregunta</t>
  </si>
  <si>
    <t>6
Información pública DO pd</t>
  </si>
  <si>
    <t>7
Modalidades de presentación da tese</t>
  </si>
  <si>
    <t>8
Mención internacional</t>
  </si>
  <si>
    <t>9
Bolsas/contratos</t>
  </si>
  <si>
    <t>10
Bolsas/contratos para postdoutorais</t>
  </si>
  <si>
    <t>11
Saídas profesionais</t>
  </si>
  <si>
    <t>12
Renovación da matrícula</t>
  </si>
  <si>
    <t>13
Trámites defensa da tese</t>
  </si>
  <si>
    <t>14
Documentos  actividades formativas</t>
  </si>
  <si>
    <t>15
Xestión do PI</t>
  </si>
  <si>
    <t>16
Avaliacións anuais</t>
  </si>
  <si>
    <t>17
Coordinador/a do PD</t>
  </si>
  <si>
    <t>18
Titor/a</t>
  </si>
  <si>
    <t>19
Dirección da tese</t>
  </si>
  <si>
    <t>20
Profesorado do PD</t>
  </si>
  <si>
    <t>21
PAS do centro</t>
  </si>
  <si>
    <t>22
Sección de Posgrao</t>
  </si>
  <si>
    <t>23
EIDO</t>
  </si>
  <si>
    <t>24
Medios materiais</t>
  </si>
  <si>
    <t>25
Espazos de traballo</t>
  </si>
  <si>
    <t>26
Tema da tese</t>
  </si>
  <si>
    <t>27
Coñecementos</t>
  </si>
  <si>
    <t>28
Oferta formativa</t>
  </si>
  <si>
    <t>29
Relación cos obxectivos profesionais</t>
  </si>
  <si>
    <t>30
Novas perspectivas</t>
  </si>
  <si>
    <t>31
Esforzo e dedicación</t>
  </si>
  <si>
    <t>32
Satisfacción xeral co PD</t>
  </si>
  <si>
    <t>33
Volvería elixir o PD</t>
  </si>
  <si>
    <t>desviación típica</t>
  </si>
  <si>
    <t>Informe de resultados da enquisa de satisfacción do estudantado de 3º ano de doutoramento -2016/17- (síntese)</t>
  </si>
  <si>
    <r>
      <t xml:space="preserve">Universidade de Vigo
</t>
    </r>
    <r>
      <rPr>
        <sz val="14"/>
        <color theme="1"/>
        <rFont val="Calibri"/>
        <family val="2"/>
        <scheme val="minor"/>
      </rPr>
      <t>(media)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</si>
</sst>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C0A]d\-mmm;@"/>
    <numFmt numFmtId="165" formatCode="0.0%"/>
    <numFmt numFmtId="166" formatCode="0.00;;;@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b/>
      <sz val="22"/>
      <color theme="5" tint="-0.249977111117893"/>
      <name val="Times New Roman"/>
      <family val="1"/>
    </font>
    <font>
      <b/>
      <sz val="22"/>
      <name val="Arial Black"/>
      <family val="2"/>
    </font>
    <font>
      <sz val="22"/>
      <color rgb="FF00B0F0"/>
      <name val="Arial"/>
      <family val="2"/>
    </font>
    <font>
      <b/>
      <sz val="22"/>
      <color rgb="FF00B0F0"/>
      <name val="Arial Black"/>
      <family val="2"/>
    </font>
    <font>
      <sz val="10"/>
      <name val="New Baskerville"/>
      <family val="1"/>
    </font>
    <font>
      <sz val="11"/>
      <color theme="1"/>
      <name val="New Baskerville"/>
      <family val="1"/>
    </font>
    <font>
      <sz val="22"/>
      <name val="New Baskerville"/>
      <family val="1"/>
    </font>
    <font>
      <sz val="18"/>
      <name val="Arial"/>
      <family val="2"/>
    </font>
    <font>
      <sz val="18"/>
      <name val="New Baskerville"/>
      <family val="1"/>
    </font>
    <font>
      <sz val="14"/>
      <name val="New Baskerville"/>
      <family val="1"/>
    </font>
    <font>
      <sz val="11"/>
      <name val="New Baskerville"/>
      <family val="1"/>
    </font>
    <font>
      <sz val="12"/>
      <color theme="5" tint="-0.249977111117893"/>
      <name val="New Baskerville"/>
      <family val="1"/>
    </font>
    <font>
      <sz val="22"/>
      <color rgb="FFC66211"/>
      <name val="New Baskerville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New Baskerville"/>
      <family val="1"/>
    </font>
    <font>
      <u/>
      <sz val="18"/>
      <color theme="10"/>
      <name val="New Baskerville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New Baskerville"/>
      <family val="1"/>
    </font>
    <font>
      <b/>
      <sz val="11"/>
      <color theme="1"/>
      <name val="Calibri"/>
      <family val="2"/>
      <scheme val="minor"/>
    </font>
    <font>
      <sz val="16"/>
      <name val="New Baskerville"/>
      <family val="1"/>
    </font>
    <font>
      <sz val="16"/>
      <color theme="5" tint="-0.249977111117893"/>
      <name val="New Baskerville"/>
      <family val="1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rgb="FF0070C0"/>
      <name val="New Baskerville"/>
      <family val="1"/>
    </font>
    <font>
      <sz val="12"/>
      <color rgb="FF7030A0"/>
      <name val="New Baskerville"/>
      <family val="1"/>
    </font>
    <font>
      <sz val="12"/>
      <color theme="1"/>
      <name val="New Baskerville"/>
      <family val="1"/>
    </font>
    <font>
      <sz val="16"/>
      <color rgb="FF7030A0"/>
      <name val="New Baskerville"/>
      <family val="1"/>
    </font>
    <font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2"/>
      <color rgb="FF0070C0"/>
      <name val="New Baskerville"/>
      <family val="1"/>
    </font>
    <font>
      <b/>
      <sz val="14"/>
      <color theme="1"/>
      <name val="New Baskerville"/>
      <family val="1"/>
    </font>
    <font>
      <b/>
      <i/>
      <sz val="14"/>
      <name val="New Baskerville"/>
      <family val="1"/>
    </font>
    <font>
      <b/>
      <sz val="14"/>
      <name val="New Baskerville"/>
      <family val="1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rgb="FF0070C0"/>
      <name val="New Baskerville"/>
      <family val="1"/>
    </font>
    <font>
      <b/>
      <sz val="12"/>
      <name val="New Baskerville"/>
      <family val="1"/>
    </font>
    <font>
      <sz val="14"/>
      <color theme="1"/>
      <name val="New Baskerville"/>
      <family val="1"/>
    </font>
    <font>
      <b/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1">
    <border>
      <left/>
      <right/>
      <top/>
      <bottom/>
      <diagonal/>
    </border>
    <border>
      <left style="medium">
        <color rgb="FFC66211"/>
      </left>
      <right/>
      <top style="medium">
        <color rgb="FFC66211"/>
      </top>
      <bottom/>
      <diagonal/>
    </border>
    <border>
      <left/>
      <right/>
      <top style="medium">
        <color rgb="FFC66211"/>
      </top>
      <bottom/>
      <diagonal/>
    </border>
    <border>
      <left/>
      <right style="medium">
        <color rgb="FFC66211"/>
      </right>
      <top style="medium">
        <color rgb="FFC66211"/>
      </top>
      <bottom/>
      <diagonal/>
    </border>
    <border>
      <left style="medium">
        <color rgb="FFC66211"/>
      </left>
      <right/>
      <top/>
      <bottom/>
      <diagonal/>
    </border>
    <border>
      <left/>
      <right style="medium">
        <color rgb="FFC66211"/>
      </right>
      <top/>
      <bottom/>
      <diagonal/>
    </border>
    <border>
      <left style="medium">
        <color rgb="FFC66211"/>
      </left>
      <right/>
      <top/>
      <bottom style="medium">
        <color rgb="FFC66211"/>
      </bottom>
      <diagonal/>
    </border>
    <border>
      <left/>
      <right/>
      <top/>
      <bottom style="medium">
        <color rgb="FFC66211"/>
      </bottom>
      <diagonal/>
    </border>
    <border>
      <left/>
      <right style="medium">
        <color rgb="FFC66211"/>
      </right>
      <top/>
      <bottom style="medium">
        <color rgb="FFC66211"/>
      </bottom>
      <diagonal/>
    </border>
    <border>
      <left style="medium">
        <color rgb="FFC66211"/>
      </left>
      <right/>
      <top style="medium">
        <color rgb="FFC66211"/>
      </top>
      <bottom style="medium">
        <color rgb="FFC66211"/>
      </bottom>
      <diagonal/>
    </border>
    <border>
      <left/>
      <right/>
      <top style="medium">
        <color rgb="FFC66211"/>
      </top>
      <bottom style="medium">
        <color rgb="FFC66211"/>
      </bottom>
      <diagonal/>
    </border>
    <border>
      <left/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/>
      <right/>
      <top/>
      <bottom style="thin">
        <color rgb="FFC66211"/>
      </bottom>
      <diagonal/>
    </border>
    <border>
      <left/>
      <right/>
      <top style="thin">
        <color rgb="FFC66211"/>
      </top>
      <bottom style="thin">
        <color rgb="FFC66211"/>
      </bottom>
      <diagonal/>
    </border>
    <border>
      <left/>
      <right/>
      <top style="thin">
        <color rgb="FFC66211"/>
      </top>
      <bottom/>
      <diagonal/>
    </border>
    <border>
      <left style="thin">
        <color rgb="FFC66211"/>
      </left>
      <right/>
      <top style="thin">
        <color rgb="FFC66211"/>
      </top>
      <bottom style="thin">
        <color rgb="FFC66211"/>
      </bottom>
      <diagonal/>
    </border>
    <border>
      <left style="thin">
        <color rgb="FFC66211"/>
      </left>
      <right/>
      <top/>
      <bottom/>
      <diagonal/>
    </border>
    <border>
      <left style="thin">
        <color rgb="FFC66211"/>
      </left>
      <right/>
      <top style="thin">
        <color rgb="FFC66211"/>
      </top>
      <bottom/>
      <diagonal/>
    </border>
    <border>
      <left style="thin">
        <color rgb="FFC66211"/>
      </left>
      <right/>
      <top/>
      <bottom style="thin">
        <color rgb="FFC66211"/>
      </bottom>
      <diagonal/>
    </border>
    <border>
      <left style="thin">
        <color rgb="FFC66211"/>
      </left>
      <right style="medium">
        <color rgb="FFC66211"/>
      </right>
      <top/>
      <bottom/>
      <diagonal/>
    </border>
    <border>
      <left/>
      <right style="thin">
        <color rgb="FFC66211"/>
      </right>
      <top style="thin">
        <color rgb="FFC66211"/>
      </top>
      <bottom/>
      <diagonal/>
    </border>
    <border>
      <left/>
      <right style="thin">
        <color rgb="FFC66211"/>
      </right>
      <top/>
      <bottom/>
      <diagonal/>
    </border>
    <border>
      <left/>
      <right style="thin">
        <color rgb="FFC66211"/>
      </right>
      <top/>
      <bottom style="thin">
        <color rgb="FFC66211"/>
      </bottom>
      <diagonal/>
    </border>
    <border>
      <left/>
      <right style="medium">
        <color rgb="FFC66211"/>
      </right>
      <top/>
      <bottom style="thin">
        <color rgb="FFC66211"/>
      </bottom>
      <diagonal/>
    </border>
    <border>
      <left style="medium">
        <color rgb="FFC66211"/>
      </left>
      <right/>
      <top style="thin">
        <color rgb="FFC66211"/>
      </top>
      <bottom/>
      <diagonal/>
    </border>
    <border>
      <left/>
      <right style="medium">
        <color rgb="FFC66211"/>
      </right>
      <top style="thin">
        <color rgb="FFC66211"/>
      </top>
      <bottom/>
      <diagonal/>
    </border>
    <border>
      <left style="thin">
        <color rgb="FFC66211"/>
      </left>
      <right style="thin">
        <color rgb="FFC66211"/>
      </right>
      <top style="thin">
        <color rgb="FFC66211"/>
      </top>
      <bottom style="thin">
        <color rgb="FFC66211"/>
      </bottom>
      <diagonal/>
    </border>
    <border>
      <left/>
      <right style="thin">
        <color rgb="FFC66211"/>
      </right>
      <top style="thin">
        <color rgb="FFC66211"/>
      </top>
      <bottom style="thin">
        <color rgb="FFC66211"/>
      </bottom>
      <diagonal/>
    </border>
    <border>
      <left style="thin">
        <color rgb="FFC66211"/>
      </left>
      <right style="thin">
        <color rgb="FFC66211"/>
      </right>
      <top style="thin">
        <color rgb="FFC66211"/>
      </top>
      <bottom/>
      <diagonal/>
    </border>
    <border>
      <left style="medium">
        <color rgb="FFC66211"/>
      </left>
      <right style="thin">
        <color rgb="FFC66211"/>
      </right>
      <top style="thin">
        <color rgb="FFC66211"/>
      </top>
      <bottom/>
      <diagonal/>
    </border>
    <border>
      <left style="thin">
        <color rgb="FFC66211"/>
      </left>
      <right style="medium">
        <color rgb="FFC66211"/>
      </right>
      <top style="thin">
        <color rgb="FFC66211"/>
      </top>
      <bottom/>
      <diagonal/>
    </border>
    <border>
      <left/>
      <right style="medium">
        <color rgb="FFC66211"/>
      </right>
      <top style="medium">
        <color rgb="FFC66211"/>
      </top>
      <bottom style="thin">
        <color rgb="FFC66211"/>
      </bottom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/>
      <diagonal/>
    </border>
    <border>
      <left style="medium">
        <color rgb="FFC66211"/>
      </left>
      <right style="medium">
        <color rgb="FFC66211"/>
      </right>
      <top/>
      <bottom/>
      <diagonal/>
    </border>
    <border>
      <left style="medium">
        <color rgb="FFC66211"/>
      </left>
      <right style="medium">
        <color rgb="FFC66211"/>
      </right>
      <top/>
      <bottom style="medium">
        <color rgb="FFC66211"/>
      </bottom>
      <diagonal/>
    </border>
    <border>
      <left style="medium">
        <color rgb="FFC66211"/>
      </left>
      <right style="thin">
        <color rgb="FFC66211"/>
      </right>
      <top style="medium">
        <color rgb="FFC66211"/>
      </top>
      <bottom/>
      <diagonal/>
    </border>
    <border>
      <left style="thin">
        <color rgb="FFC66211"/>
      </left>
      <right style="medium">
        <color rgb="FFC66211"/>
      </right>
      <top style="thin">
        <color rgb="FFC66211"/>
      </top>
      <bottom style="thin">
        <color rgb="FFC66211"/>
      </bottom>
      <diagonal/>
    </border>
    <border>
      <left/>
      <right/>
      <top style="hair">
        <color rgb="FFC66211"/>
      </top>
      <bottom style="hair">
        <color rgb="FFC66211"/>
      </bottom>
      <diagonal/>
    </border>
    <border>
      <left style="thin">
        <color rgb="FFFFC000"/>
      </left>
      <right/>
      <top style="thin">
        <color rgb="FFFFC000"/>
      </top>
      <bottom/>
      <diagonal/>
    </border>
    <border>
      <left/>
      <right/>
      <top style="thin">
        <color rgb="FFFFC000"/>
      </top>
      <bottom/>
      <diagonal/>
    </border>
    <border>
      <left style="thin">
        <color rgb="FFC66211"/>
      </left>
      <right/>
      <top style="thin">
        <color rgb="FFC66211"/>
      </top>
      <bottom style="hair">
        <color rgb="FFC66211"/>
      </bottom>
      <diagonal/>
    </border>
    <border>
      <left/>
      <right/>
      <top style="thin">
        <color rgb="FFC66211"/>
      </top>
      <bottom style="hair">
        <color rgb="FFC66211"/>
      </bottom>
      <diagonal/>
    </border>
    <border>
      <left style="thin">
        <color rgb="FFC66211"/>
      </left>
      <right/>
      <top style="hair">
        <color rgb="FFC66211"/>
      </top>
      <bottom style="hair">
        <color rgb="FFC66211"/>
      </bottom>
      <diagonal/>
    </border>
    <border>
      <left/>
      <right style="thin">
        <color rgb="FFC66211"/>
      </right>
      <top style="hair">
        <color rgb="FFC66211"/>
      </top>
      <bottom style="hair">
        <color rgb="FFC66211"/>
      </bottom>
      <diagonal/>
    </border>
    <border>
      <left style="thin">
        <color rgb="FFC66211"/>
      </left>
      <right/>
      <top style="hair">
        <color rgb="FFC66211"/>
      </top>
      <bottom style="thin">
        <color rgb="FFC66211"/>
      </bottom>
      <diagonal/>
    </border>
    <border>
      <left/>
      <right/>
      <top style="hair">
        <color rgb="FFC66211"/>
      </top>
      <bottom style="thin">
        <color rgb="FFC66211"/>
      </bottom>
      <diagonal/>
    </border>
    <border>
      <left/>
      <right style="thin">
        <color rgb="FFC66211"/>
      </right>
      <top style="hair">
        <color rgb="FFC66211"/>
      </top>
      <bottom style="thin">
        <color rgb="FFC66211"/>
      </bottom>
      <diagonal/>
    </border>
    <border>
      <left/>
      <right/>
      <top style="hair">
        <color rgb="FFC66211"/>
      </top>
      <bottom/>
      <diagonal/>
    </border>
    <border>
      <left style="medium">
        <color rgb="FFC66211"/>
      </left>
      <right style="thin">
        <color rgb="FFC66211"/>
      </right>
      <top style="thin">
        <color rgb="FFC66211"/>
      </top>
      <bottom style="medium">
        <color rgb="FFC66211"/>
      </bottom>
      <diagonal/>
    </border>
    <border>
      <left style="thin">
        <color rgb="FFC66211"/>
      </left>
      <right/>
      <top style="thin">
        <color rgb="FFC66211"/>
      </top>
      <bottom style="medium">
        <color rgb="FFC66211"/>
      </bottom>
      <diagonal/>
    </border>
    <border>
      <left style="thin">
        <color rgb="FFC66211"/>
      </left>
      <right style="medium">
        <color rgb="FFC66211"/>
      </right>
      <top style="thin">
        <color rgb="FFC66211"/>
      </top>
      <bottom style="medium">
        <color rgb="FFC6621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medium">
        <color rgb="FFC66211"/>
      </left>
      <right style="thin">
        <color rgb="FFC66211"/>
      </right>
      <top/>
      <bottom/>
      <diagonal/>
    </border>
    <border>
      <left style="thin">
        <color rgb="FFC66211"/>
      </left>
      <right style="thin">
        <color rgb="FFC66211"/>
      </right>
      <top/>
      <bottom/>
      <diagonal/>
    </border>
    <border>
      <left style="hair">
        <color rgb="FFC66211"/>
      </left>
      <right/>
      <top style="medium">
        <color rgb="FFC66211"/>
      </top>
      <bottom/>
      <diagonal/>
    </border>
    <border>
      <left/>
      <right style="hair">
        <color rgb="FFC66211"/>
      </right>
      <top style="medium">
        <color rgb="FFC66211"/>
      </top>
      <bottom/>
      <diagonal/>
    </border>
    <border>
      <left style="hair">
        <color rgb="FFC66211"/>
      </left>
      <right/>
      <top/>
      <bottom/>
      <diagonal/>
    </border>
    <border>
      <left/>
      <right style="hair">
        <color rgb="FFC66211"/>
      </right>
      <top/>
      <bottom/>
      <diagonal/>
    </border>
    <border>
      <left style="hair">
        <color rgb="FFC66211"/>
      </left>
      <right/>
      <top/>
      <bottom style="medium">
        <color rgb="FFC66211"/>
      </bottom>
      <diagonal/>
    </border>
    <border>
      <left/>
      <right style="hair">
        <color rgb="FFC66211"/>
      </right>
      <top/>
      <bottom style="medium">
        <color rgb="FFC66211"/>
      </bottom>
      <diagonal/>
    </border>
    <border>
      <left/>
      <right/>
      <top/>
      <bottom style="thin">
        <color rgb="FFFF6600"/>
      </bottom>
      <diagonal/>
    </border>
    <border>
      <left style="medium">
        <color rgb="FFFF6600"/>
      </left>
      <right/>
      <top style="medium">
        <color rgb="FFFF6600"/>
      </top>
      <bottom/>
      <diagonal/>
    </border>
    <border>
      <left/>
      <right/>
      <top style="medium">
        <color rgb="FFFF6600"/>
      </top>
      <bottom/>
      <diagonal/>
    </border>
    <border>
      <left/>
      <right style="medium">
        <color rgb="FFFF6600"/>
      </right>
      <top style="medium">
        <color rgb="FFFF6600"/>
      </top>
      <bottom/>
      <diagonal/>
    </border>
    <border>
      <left style="medium">
        <color rgb="FFFF6600"/>
      </left>
      <right/>
      <top/>
      <bottom/>
      <diagonal/>
    </border>
    <border>
      <left/>
      <right style="medium">
        <color rgb="FFFF6600"/>
      </right>
      <top/>
      <bottom/>
      <diagonal/>
    </border>
    <border>
      <left style="medium">
        <color rgb="FFFF6600"/>
      </left>
      <right/>
      <top/>
      <bottom style="medium">
        <color rgb="FFFF6600"/>
      </bottom>
      <diagonal/>
    </border>
    <border>
      <left/>
      <right/>
      <top/>
      <bottom style="medium">
        <color rgb="FFFF6600"/>
      </bottom>
      <diagonal/>
    </border>
    <border>
      <left/>
      <right style="medium">
        <color rgb="FFFF6600"/>
      </right>
      <top/>
      <bottom style="medium">
        <color rgb="FFFF6600"/>
      </bottom>
      <diagonal/>
    </border>
    <border>
      <left style="medium">
        <color rgb="FFC66211"/>
      </left>
      <right style="medium">
        <color rgb="FFC66211"/>
      </right>
      <top style="thin">
        <color rgb="FFC66211"/>
      </top>
      <bottom style="thin">
        <color rgb="FFC66211"/>
      </bottom>
      <diagonal/>
    </border>
    <border>
      <left style="medium">
        <color rgb="FFC66211"/>
      </left>
      <right style="thin">
        <color rgb="FFC66211"/>
      </right>
      <top style="thin">
        <color rgb="FFC66211"/>
      </top>
      <bottom style="thin">
        <color rgb="FFC66211"/>
      </bottom>
      <diagonal/>
    </border>
    <border>
      <left/>
      <right style="medium">
        <color rgb="FFC66211"/>
      </right>
      <top style="thin">
        <color rgb="FFC66211"/>
      </top>
      <bottom style="thin">
        <color rgb="FFC66211"/>
      </bottom>
      <diagonal/>
    </border>
    <border>
      <left style="medium">
        <color rgb="FFC66211"/>
      </left>
      <right/>
      <top style="thin">
        <color rgb="FFC66211"/>
      </top>
      <bottom style="medium">
        <color rgb="FFC66211"/>
      </bottom>
      <diagonal/>
    </border>
    <border>
      <left/>
      <right style="medium">
        <color rgb="FFC66211"/>
      </right>
      <top style="thin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/>
      <bottom style="medium">
        <color rgb="FFC66211"/>
      </bottom>
      <diagonal/>
    </border>
    <border>
      <left style="hair">
        <color rgb="FFC66211"/>
      </left>
      <right style="medium">
        <color rgb="FFC66211"/>
      </right>
      <top/>
      <bottom style="medium">
        <color rgb="FFC66211"/>
      </bottom>
      <diagonal/>
    </border>
    <border>
      <left/>
      <right/>
      <top style="medium">
        <color rgb="FFC66211"/>
      </top>
      <bottom style="thin">
        <color rgb="FFC66211"/>
      </bottom>
      <diagonal/>
    </border>
    <border>
      <left style="medium">
        <color rgb="FFC66211"/>
      </left>
      <right/>
      <top style="thin">
        <color rgb="FFC66211"/>
      </top>
      <bottom style="thin">
        <color rgb="FFC66211"/>
      </bottom>
      <diagonal/>
    </border>
    <border>
      <left style="medium">
        <color rgb="FFC66211"/>
      </left>
      <right style="hair">
        <color rgb="FFC66211"/>
      </right>
      <top style="thin">
        <color rgb="FFC66211"/>
      </top>
      <bottom style="medium">
        <color rgb="FFC66211"/>
      </bottom>
      <diagonal/>
    </border>
    <border>
      <left style="hair">
        <color rgb="FFC66211"/>
      </left>
      <right style="hair">
        <color rgb="FFC66211"/>
      </right>
      <top style="thin">
        <color rgb="FFC66211"/>
      </top>
      <bottom style="medium">
        <color rgb="FFC66211"/>
      </bottom>
      <diagonal/>
    </border>
    <border>
      <left style="hair">
        <color rgb="FFC66211"/>
      </left>
      <right style="medium">
        <color rgb="FFC66211"/>
      </right>
      <top style="thin">
        <color rgb="FFC66211"/>
      </top>
      <bottom style="medium">
        <color rgb="FFC66211"/>
      </bottom>
      <diagonal/>
    </border>
    <border>
      <left/>
      <right style="thin">
        <color rgb="FFC66211"/>
      </right>
      <top style="thin">
        <color rgb="FFC66211"/>
      </top>
      <bottom style="medium">
        <color rgb="FFC66211"/>
      </bottom>
      <diagonal/>
    </border>
    <border>
      <left/>
      <right/>
      <top style="thin">
        <color rgb="FFC66211"/>
      </top>
      <bottom style="medium">
        <color rgb="FFC66211"/>
      </bottom>
      <diagonal/>
    </border>
    <border>
      <left style="thin">
        <color rgb="FFC66211"/>
      </left>
      <right/>
      <top style="medium">
        <color rgb="FFC66211"/>
      </top>
      <bottom style="hair">
        <color rgb="FFC66211"/>
      </bottom>
      <diagonal/>
    </border>
    <border>
      <left/>
      <right/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/>
      <top style="medium">
        <color rgb="FFC66211"/>
      </top>
      <bottom style="hair">
        <color rgb="FFC66211"/>
      </bottom>
      <diagonal/>
    </border>
    <border>
      <left/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/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/>
      <top style="hair">
        <color rgb="FFC66211"/>
      </top>
      <bottom style="hair">
        <color rgb="FFC66211"/>
      </bottom>
      <diagonal/>
    </border>
    <border>
      <left/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 style="thin">
        <color rgb="FFC66211"/>
      </left>
      <right/>
      <top style="hair">
        <color rgb="FFC66211"/>
      </top>
      <bottom style="medium">
        <color rgb="FFC66211"/>
      </bottom>
      <diagonal/>
    </border>
    <border>
      <left/>
      <right/>
      <top style="hair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 style="hair">
        <color rgb="FFC66211"/>
      </left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hair">
        <color rgb="FFC66211"/>
      </left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/>
      <bottom/>
      <diagonal/>
    </border>
    <border>
      <left style="medium">
        <color rgb="FFC66211"/>
      </left>
      <right/>
      <top style="hair">
        <color rgb="FFC66211"/>
      </top>
      <bottom/>
      <diagonal/>
    </border>
    <border>
      <left style="hair">
        <color rgb="FFC66211"/>
      </left>
      <right style="medium">
        <color rgb="FFC66211"/>
      </right>
      <top style="hair">
        <color rgb="FFC66211"/>
      </top>
      <bottom/>
      <diagonal/>
    </border>
    <border>
      <left style="medium">
        <color rgb="FFC66211"/>
      </left>
      <right style="hair">
        <color rgb="FFC66211"/>
      </right>
      <top style="hair">
        <color rgb="FFC66211"/>
      </top>
      <bottom/>
      <diagonal/>
    </border>
    <border>
      <left/>
      <right style="medium">
        <color rgb="FFC66211"/>
      </right>
      <top style="hair">
        <color rgb="FFC66211"/>
      </top>
      <bottom/>
      <diagonal/>
    </border>
    <border>
      <left/>
      <right style="thin">
        <color rgb="FFC66211"/>
      </right>
      <top style="hair">
        <color rgb="FFC66211"/>
      </top>
      <bottom/>
      <diagonal/>
    </border>
    <border>
      <left style="thin">
        <color rgb="FFC66211"/>
      </left>
      <right/>
      <top style="hair">
        <color rgb="FFC66211"/>
      </top>
      <bottom/>
      <diagonal/>
    </border>
    <border>
      <left style="hair">
        <color rgb="FFC66211"/>
      </left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 style="thin">
        <color rgb="FFC66211"/>
      </right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thin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thin">
        <color rgb="FFC66211"/>
      </right>
      <top style="hair">
        <color rgb="FFC66211"/>
      </top>
      <bottom/>
      <diagonal/>
    </border>
  </borders>
  <cellStyleXfs count="4">
    <xf numFmtId="0" fontId="0" fillId="0" borderId="0"/>
    <xf numFmtId="0" fontId="1" fillId="0" borderId="0"/>
    <xf numFmtId="0" fontId="16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497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4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5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7" fillId="0" borderId="10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vertical="center"/>
    </xf>
    <xf numFmtId="0" fontId="9" fillId="0" borderId="5" xfId="1" applyFont="1" applyFill="1" applyBorder="1" applyAlignment="1">
      <alignment vertical="center"/>
    </xf>
    <xf numFmtId="0" fontId="9" fillId="0" borderId="4" xfId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8" fillId="0" borderId="0" xfId="2" applyFont="1" applyFill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7" fillId="0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wrapText="1"/>
    </xf>
    <xf numFmtId="0" fontId="7" fillId="0" borderId="9" xfId="1" applyFont="1" applyFill="1" applyBorder="1" applyAlignment="1">
      <alignment horizontal="center" wrapText="1"/>
    </xf>
    <xf numFmtId="0" fontId="7" fillId="0" borderId="11" xfId="1" applyFont="1" applyFill="1" applyBorder="1" applyAlignment="1">
      <alignment horizontal="center" wrapText="1"/>
    </xf>
    <xf numFmtId="0" fontId="17" fillId="0" borderId="0" xfId="2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9" xfId="1" applyFont="1" applyFill="1" applyBorder="1" applyAlignment="1">
      <alignment vertical="center"/>
    </xf>
    <xf numFmtId="0" fontId="9" fillId="0" borderId="19" xfId="1" applyFont="1" applyFill="1" applyBorder="1" applyAlignment="1">
      <alignment vertical="center"/>
    </xf>
    <xf numFmtId="0" fontId="0" fillId="0" borderId="0" xfId="0" applyBorder="1"/>
    <xf numFmtId="0" fontId="7" fillId="0" borderId="0" xfId="1" applyFont="1" applyFill="1" applyBorder="1" applyAlignment="1">
      <alignment horizont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5" xfId="0" applyBorder="1"/>
    <xf numFmtId="2" fontId="0" fillId="0" borderId="4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ill="1" applyBorder="1"/>
    <xf numFmtId="0" fontId="13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17" fillId="0" borderId="0" xfId="2" applyFont="1" applyFill="1" applyBorder="1" applyAlignment="1">
      <alignment vertical="center"/>
    </xf>
    <xf numFmtId="0" fontId="12" fillId="0" borderId="0" xfId="1" applyFont="1" applyFill="1" applyBorder="1" applyAlignment="1">
      <alignment horizontal="right" vertical="center"/>
    </xf>
    <xf numFmtId="0" fontId="12" fillId="0" borderId="17" xfId="1" applyFont="1" applyFill="1" applyBorder="1" applyAlignment="1">
      <alignment horizontal="center" vertical="center"/>
    </xf>
    <xf numFmtId="16" fontId="13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vertical="center" wrapText="1"/>
    </xf>
    <xf numFmtId="0" fontId="11" fillId="0" borderId="5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2" borderId="9" xfId="1" applyFont="1" applyFill="1" applyBorder="1" applyAlignment="1">
      <alignment horizontal="center" wrapText="1"/>
    </xf>
    <xf numFmtId="0" fontId="7" fillId="2" borderId="10" xfId="1" applyFont="1" applyFill="1" applyBorder="1" applyAlignment="1">
      <alignment horizontal="center" wrapText="1"/>
    </xf>
    <xf numFmtId="0" fontId="7" fillId="2" borderId="11" xfId="1" applyFont="1" applyFill="1" applyBorder="1" applyAlignment="1">
      <alignment horizontal="center" wrapText="1"/>
    </xf>
    <xf numFmtId="0" fontId="7" fillId="2" borderId="2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/>
    </xf>
    <xf numFmtId="16" fontId="13" fillId="0" borderId="26" xfId="1" applyNumberFormat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0" fontId="21" fillId="0" borderId="0" xfId="1" applyFont="1" applyFill="1" applyBorder="1" applyAlignment="1">
      <alignment vertical="center"/>
    </xf>
    <xf numFmtId="0" fontId="0" fillId="0" borderId="1" xfId="0" applyBorder="1"/>
    <xf numFmtId="0" fontId="0" fillId="0" borderId="2" xfId="0" applyFill="1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5" borderId="0" xfId="0" applyFill="1" applyBorder="1"/>
    <xf numFmtId="14" fontId="0" fillId="0" borderId="0" xfId="0" applyNumberFormat="1" applyFill="1" applyBorder="1"/>
    <xf numFmtId="0" fontId="0" fillId="0" borderId="6" xfId="0" applyBorder="1"/>
    <xf numFmtId="0" fontId="0" fillId="0" borderId="7" xfId="0" applyFill="1" applyBorder="1"/>
    <xf numFmtId="0" fontId="15" fillId="0" borderId="0" xfId="1" applyFont="1" applyFill="1" applyBorder="1" applyAlignment="1">
      <alignment horizontal="left" vertical="center"/>
    </xf>
    <xf numFmtId="164" fontId="0" fillId="0" borderId="0" xfId="0" applyNumberFormat="1" applyProtection="1">
      <protection locked="0"/>
    </xf>
    <xf numFmtId="0" fontId="17" fillId="0" borderId="0" xfId="2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13" fillId="0" borderId="28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2" fontId="0" fillId="0" borderId="0" xfId="0" applyNumberForma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NumberFormat="1" applyFill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12" fillId="0" borderId="14" xfId="1" applyFont="1" applyFill="1" applyBorder="1" applyAlignment="1">
      <alignment horizontal="right" vertical="center"/>
    </xf>
    <xf numFmtId="0" fontId="23" fillId="0" borderId="20" xfId="1" applyFont="1" applyFill="1" applyBorder="1" applyAlignment="1">
      <alignment horizontal="right" vertical="center"/>
    </xf>
    <xf numFmtId="0" fontId="0" fillId="0" borderId="18" xfId="0" applyBorder="1"/>
    <xf numFmtId="0" fontId="0" fillId="0" borderId="12" xfId="0" applyBorder="1"/>
    <xf numFmtId="0" fontId="12" fillId="0" borderId="12" xfId="1" applyFont="1" applyFill="1" applyBorder="1" applyAlignment="1">
      <alignment horizontal="right" vertical="center"/>
    </xf>
    <xf numFmtId="0" fontId="0" fillId="0" borderId="22" xfId="0" applyBorder="1"/>
    <xf numFmtId="0" fontId="12" fillId="0" borderId="0" xfId="1" applyFont="1" applyFill="1" applyBorder="1" applyAlignment="1">
      <alignment horizontal="left" vertical="center" wrapText="1" indent="1"/>
    </xf>
    <xf numFmtId="0" fontId="9" fillId="0" borderId="0" xfId="1" applyFont="1" applyFill="1" applyBorder="1" applyAlignment="1">
      <alignment horizontal="left" vertical="center" indent="1"/>
    </xf>
    <xf numFmtId="0" fontId="12" fillId="0" borderId="17" xfId="1" applyFont="1" applyFill="1" applyBorder="1" applyAlignment="1">
      <alignment horizontal="left" vertical="center" indent="1"/>
    </xf>
    <xf numFmtId="0" fontId="11" fillId="0" borderId="14" xfId="1" applyFont="1" applyFill="1" applyBorder="1" applyAlignment="1">
      <alignment horizontal="left" vertical="center" indent="1"/>
    </xf>
    <xf numFmtId="0" fontId="9" fillId="0" borderId="14" xfId="1" applyFont="1" applyFill="1" applyBorder="1" applyAlignment="1">
      <alignment horizontal="left" vertical="center" indent="1"/>
    </xf>
    <xf numFmtId="0" fontId="9" fillId="0" borderId="20" xfId="1" applyFont="1" applyFill="1" applyBorder="1" applyAlignment="1">
      <alignment horizontal="left" vertical="center" indent="1"/>
    </xf>
    <xf numFmtId="0" fontId="0" fillId="0" borderId="16" xfId="0" applyBorder="1"/>
    <xf numFmtId="0" fontId="0" fillId="0" borderId="21" xfId="0" applyBorder="1"/>
    <xf numFmtId="0" fontId="12" fillId="0" borderId="16" xfId="1" applyFont="1" applyFill="1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12" fillId="0" borderId="21" xfId="1" applyFont="1" applyFill="1" applyBorder="1" applyAlignment="1">
      <alignment horizontal="left" vertical="center" indent="1"/>
    </xf>
    <xf numFmtId="16" fontId="13" fillId="0" borderId="21" xfId="1" applyNumberFormat="1" applyFont="1" applyFill="1" applyBorder="1" applyAlignment="1">
      <alignment horizontal="left" vertical="center" wrapText="1" indent="1"/>
    </xf>
    <xf numFmtId="0" fontId="13" fillId="0" borderId="21" xfId="1" applyFont="1" applyFill="1" applyBorder="1" applyAlignment="1">
      <alignment horizontal="left" vertical="center" wrapText="1" indent="1"/>
    </xf>
    <xf numFmtId="0" fontId="12" fillId="0" borderId="18" xfId="1" applyFont="1" applyFill="1" applyBorder="1" applyAlignment="1">
      <alignment horizontal="left" vertical="center" indent="1"/>
    </xf>
    <xf numFmtId="0" fontId="0" fillId="0" borderId="12" xfId="0" applyBorder="1" applyAlignment="1">
      <alignment horizontal="left" indent="1"/>
    </xf>
    <xf numFmtId="0" fontId="13" fillId="0" borderId="22" xfId="1" applyFont="1" applyFill="1" applyBorder="1" applyAlignment="1">
      <alignment horizontal="left" vertical="center" wrapText="1" indent="1"/>
    </xf>
    <xf numFmtId="0" fontId="12" fillId="0" borderId="0" xfId="1" applyFont="1" applyFill="1" applyBorder="1" applyAlignment="1">
      <alignment horizontal="left" vertical="center" indent="1"/>
    </xf>
    <xf numFmtId="0" fontId="13" fillId="0" borderId="0" xfId="1" applyFont="1" applyFill="1" applyBorder="1" applyAlignment="1">
      <alignment horizontal="left" vertical="center" wrapText="1" indent="1"/>
    </xf>
    <xf numFmtId="0" fontId="0" fillId="0" borderId="15" xfId="0" applyBorder="1"/>
    <xf numFmtId="0" fontId="0" fillId="0" borderId="13" xfId="0" applyBorder="1"/>
    <xf numFmtId="0" fontId="23" fillId="0" borderId="27" xfId="1" applyFont="1" applyFill="1" applyBorder="1" applyAlignment="1">
      <alignment horizontal="right" vertical="center"/>
    </xf>
    <xf numFmtId="0" fontId="12" fillId="0" borderId="15" xfId="1" applyFont="1" applyFill="1" applyBorder="1" applyAlignment="1">
      <alignment horizontal="left" vertical="center" indent="1"/>
    </xf>
    <xf numFmtId="0" fontId="0" fillId="0" borderId="13" xfId="0" applyBorder="1" applyAlignment="1">
      <alignment horizontal="left" indent="1"/>
    </xf>
    <xf numFmtId="0" fontId="12" fillId="0" borderId="13" xfId="1" applyFont="1" applyFill="1" applyBorder="1" applyAlignment="1">
      <alignment horizontal="left" vertical="center" indent="1"/>
    </xf>
    <xf numFmtId="0" fontId="13" fillId="0" borderId="27" xfId="1" applyFont="1" applyFill="1" applyBorder="1" applyAlignment="1">
      <alignment horizontal="left" vertical="center" wrapText="1" indent="1"/>
    </xf>
    <xf numFmtId="16" fontId="13" fillId="0" borderId="0" xfId="1" applyNumberFormat="1" applyFont="1" applyFill="1" applyBorder="1" applyAlignment="1">
      <alignment horizontal="left" vertical="center" wrapText="1" indent="1"/>
    </xf>
    <xf numFmtId="0" fontId="23" fillId="0" borderId="14" xfId="1" applyFont="1" applyFill="1" applyBorder="1" applyAlignment="1">
      <alignment vertical="center"/>
    </xf>
    <xf numFmtId="0" fontId="13" fillId="0" borderId="14" xfId="1" applyFont="1" applyFill="1" applyBorder="1" applyAlignment="1">
      <alignment horizontal="left" vertical="center" wrapText="1" indent="1"/>
    </xf>
    <xf numFmtId="16" fontId="13" fillId="0" borderId="20" xfId="1" applyNumberFormat="1" applyFont="1" applyFill="1" applyBorder="1" applyAlignment="1">
      <alignment horizontal="left" vertical="center" wrapText="1" indent="1"/>
    </xf>
    <xf numFmtId="0" fontId="21" fillId="0" borderId="16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0" fontId="23" fillId="0" borderId="21" xfId="1" applyFont="1" applyFill="1" applyBorder="1" applyAlignment="1">
      <alignment horizontal="right" vertical="center"/>
    </xf>
    <xf numFmtId="0" fontId="23" fillId="0" borderId="12" xfId="1" applyFont="1" applyFill="1" applyBorder="1" applyAlignment="1">
      <alignment vertical="center"/>
    </xf>
    <xf numFmtId="0" fontId="23" fillId="0" borderId="22" xfId="1" applyFont="1" applyFill="1" applyBorder="1" applyAlignment="1">
      <alignment horizontal="right" vertical="center"/>
    </xf>
    <xf numFmtId="0" fontId="13" fillId="0" borderId="12" xfId="1" applyFont="1" applyFill="1" applyBorder="1" applyAlignment="1">
      <alignment horizontal="left" vertical="center" wrapText="1" indent="1"/>
    </xf>
    <xf numFmtId="16" fontId="13" fillId="0" borderId="22" xfId="1" applyNumberFormat="1" applyFont="1" applyFill="1" applyBorder="1" applyAlignment="1">
      <alignment horizontal="left" vertical="center" wrapText="1" indent="1"/>
    </xf>
    <xf numFmtId="0" fontId="0" fillId="0" borderId="14" xfId="0" applyBorder="1" applyAlignment="1">
      <alignment horizontal="left" indent="1"/>
    </xf>
    <xf numFmtId="0" fontId="21" fillId="0" borderId="18" xfId="1" applyFont="1" applyFill="1" applyBorder="1" applyAlignment="1">
      <alignment vertical="center"/>
    </xf>
    <xf numFmtId="0" fontId="13" fillId="0" borderId="12" xfId="1" applyFont="1" applyFill="1" applyBorder="1" applyAlignment="1">
      <alignment vertical="center" wrapText="1"/>
    </xf>
    <xf numFmtId="0" fontId="13" fillId="0" borderId="22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right" vertical="center"/>
    </xf>
    <xf numFmtId="0" fontId="13" fillId="0" borderId="29" xfId="1" applyFont="1" applyFill="1" applyBorder="1" applyAlignment="1">
      <alignment vertical="center" wrapText="1"/>
    </xf>
    <xf numFmtId="0" fontId="13" fillId="0" borderId="30" xfId="1" applyFont="1" applyFill="1" applyBorder="1" applyAlignment="1">
      <alignment vertical="center" wrapText="1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3" fillId="0" borderId="0" xfId="1" applyFont="1" applyFill="1" applyBorder="1" applyAlignment="1">
      <alignment horizontal="left" vertical="center" wrapText="1"/>
    </xf>
    <xf numFmtId="0" fontId="0" fillId="6" borderId="0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3" fillId="0" borderId="24" xfId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vertical="center" wrapText="1"/>
    </xf>
    <xf numFmtId="0" fontId="13" fillId="0" borderId="5" xfId="1" applyFont="1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7" fillId="0" borderId="0" xfId="2" applyFont="1" applyFill="1" applyBorder="1" applyAlignment="1">
      <alignment vertical="center"/>
    </xf>
    <xf numFmtId="0" fontId="21" fillId="0" borderId="0" xfId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7" fillId="2" borderId="32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Protection="1">
      <protection locked="0"/>
    </xf>
    <xf numFmtId="0" fontId="0" fillId="0" borderId="0" xfId="0" applyFill="1" applyBorder="1" applyProtection="1">
      <protection locked="0"/>
    </xf>
    <xf numFmtId="0" fontId="7" fillId="6" borderId="10" xfId="1" applyFont="1" applyFill="1" applyBorder="1" applyAlignment="1">
      <alignment horizontal="center" vertical="center" wrapText="1"/>
    </xf>
    <xf numFmtId="0" fontId="7" fillId="6" borderId="11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33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center"/>
    </xf>
    <xf numFmtId="14" fontId="0" fillId="0" borderId="20" xfId="0" applyNumberFormat="1" applyBorder="1" applyProtection="1">
      <protection locked="0"/>
    </xf>
    <xf numFmtId="0" fontId="0" fillId="0" borderId="16" xfId="0" applyBorder="1" applyProtection="1">
      <protection locked="0"/>
    </xf>
    <xf numFmtId="9" fontId="0" fillId="0" borderId="21" xfId="3" applyFont="1" applyBorder="1" applyAlignment="1">
      <alignment vertical="center"/>
    </xf>
    <xf numFmtId="0" fontId="0" fillId="0" borderId="18" xfId="0" applyBorder="1" applyProtection="1">
      <protection locked="0"/>
    </xf>
    <xf numFmtId="9" fontId="0" fillId="0" borderId="22" xfId="3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0" xfId="0" applyBorder="1"/>
    <xf numFmtId="9" fontId="0" fillId="0" borderId="21" xfId="3" applyFont="1" applyBorder="1"/>
    <xf numFmtId="9" fontId="0" fillId="0" borderId="22" xfId="3" applyFont="1" applyBorder="1"/>
    <xf numFmtId="0" fontId="0" fillId="0" borderId="16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20" fillId="4" borderId="0" xfId="0" applyFont="1" applyFill="1" applyBorder="1"/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28" fillId="0" borderId="0" xfId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right" vertical="center"/>
    </xf>
    <xf numFmtId="0" fontId="30" fillId="0" borderId="0" xfId="0" applyFont="1" applyAlignment="1">
      <alignment horizontal="left" vertical="center" indent="1"/>
    </xf>
    <xf numFmtId="0" fontId="31" fillId="0" borderId="0" xfId="1" applyFont="1" applyFill="1" applyBorder="1" applyAlignment="1">
      <alignment horizontal="right" vertical="center"/>
    </xf>
    <xf numFmtId="0" fontId="28" fillId="0" borderId="0" xfId="1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3" fillId="0" borderId="36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left" vertical="center"/>
    </xf>
    <xf numFmtId="0" fontId="32" fillId="0" borderId="0" xfId="0" applyFont="1" applyBorder="1"/>
    <xf numFmtId="0" fontId="32" fillId="0" borderId="0" xfId="0" applyFont="1" applyBorder="1" applyAlignment="1">
      <alignment horizontal="center" vertical="center"/>
    </xf>
    <xf numFmtId="0" fontId="15" fillId="0" borderId="0" xfId="1" applyFont="1" applyFill="1" applyBorder="1" applyAlignment="1">
      <alignment vertical="center"/>
    </xf>
    <xf numFmtId="14" fontId="0" fillId="7" borderId="0" xfId="0" applyNumberFormat="1" applyFill="1"/>
    <xf numFmtId="0" fontId="0" fillId="0" borderId="37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7" borderId="17" xfId="0" applyFill="1" applyBorder="1" applyAlignment="1">
      <alignment vertical="center"/>
    </xf>
    <xf numFmtId="165" fontId="0" fillId="0" borderId="21" xfId="3" applyNumberFormat="1" applyFont="1" applyBorder="1" applyAlignment="1">
      <alignment vertical="center"/>
    </xf>
    <xf numFmtId="165" fontId="0" fillId="0" borderId="22" xfId="3" applyNumberFormat="1" applyFont="1" applyBorder="1" applyAlignment="1">
      <alignment vertical="center"/>
    </xf>
    <xf numFmtId="0" fontId="0" fillId="7" borderId="38" xfId="0" applyFill="1" applyBorder="1" applyAlignment="1">
      <alignment horizontal="center" vertical="center"/>
    </xf>
    <xf numFmtId="14" fontId="0" fillId="0" borderId="39" xfId="0" applyNumberFormat="1" applyBorder="1" applyProtection="1">
      <protection locked="0"/>
    </xf>
    <xf numFmtId="164" fontId="0" fillId="0" borderId="40" xfId="0" applyNumberFormat="1" applyBorder="1" applyProtection="1">
      <protection locked="0"/>
    </xf>
    <xf numFmtId="0" fontId="0" fillId="0" borderId="41" xfId="0" applyBorder="1" applyAlignment="1">
      <alignment vertical="center"/>
    </xf>
    <xf numFmtId="164" fontId="0" fillId="0" borderId="42" xfId="0" applyNumberFormat="1" applyBorder="1" applyProtection="1">
      <protection locked="0"/>
    </xf>
    <xf numFmtId="0" fontId="0" fillId="0" borderId="37" xfId="0" applyBorder="1" applyAlignment="1">
      <alignment vertical="center"/>
    </xf>
    <xf numFmtId="9" fontId="0" fillId="0" borderId="43" xfId="0" applyNumberFormat="1" applyBorder="1" applyAlignment="1">
      <alignment vertical="center"/>
    </xf>
    <xf numFmtId="164" fontId="0" fillId="0" borderId="44" xfId="0" applyNumberFormat="1" applyBorder="1" applyProtection="1">
      <protection locked="0"/>
    </xf>
    <xf numFmtId="0" fontId="0" fillId="0" borderId="45" xfId="0" applyBorder="1" applyAlignment="1">
      <alignment vertical="center"/>
    </xf>
    <xf numFmtId="9" fontId="0" fillId="0" borderId="46" xfId="0" applyNumberFormat="1" applyBorder="1" applyAlignment="1">
      <alignment vertical="center"/>
    </xf>
    <xf numFmtId="9" fontId="0" fillId="0" borderId="41" xfId="0" applyNumberFormat="1" applyBorder="1" applyAlignment="1">
      <alignment vertical="center"/>
    </xf>
    <xf numFmtId="9" fontId="0" fillId="0" borderId="37" xfId="0" applyNumberFormat="1" applyBorder="1" applyAlignment="1">
      <alignment vertical="center"/>
    </xf>
    <xf numFmtId="0" fontId="0" fillId="7" borderId="17" xfId="0" applyFill="1" applyBorder="1" applyAlignment="1">
      <alignment horizontal="left" vertical="center"/>
    </xf>
    <xf numFmtId="0" fontId="0" fillId="0" borderId="47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13" fillId="0" borderId="0" xfId="1" applyFont="1" applyFill="1" applyBorder="1" applyAlignment="1">
      <alignment horizontal="center" vertical="center" wrapText="1"/>
    </xf>
    <xf numFmtId="0" fontId="13" fillId="0" borderId="48" xfId="1" applyFont="1" applyFill="1" applyBorder="1" applyAlignment="1">
      <alignment vertical="center" wrapText="1"/>
    </xf>
    <xf numFmtId="0" fontId="13" fillId="0" borderId="49" xfId="1" applyFont="1" applyFill="1" applyBorder="1" applyAlignment="1">
      <alignment vertical="center" wrapText="1"/>
    </xf>
    <xf numFmtId="0" fontId="13" fillId="0" borderId="50" xfId="1" applyFont="1" applyFill="1" applyBorder="1" applyAlignment="1">
      <alignment vertical="center" wrapText="1"/>
    </xf>
    <xf numFmtId="0" fontId="7" fillId="8" borderId="3" xfId="1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1" fontId="7" fillId="8" borderId="3" xfId="1" applyNumberFormat="1" applyFont="1" applyFill="1" applyBorder="1" applyAlignment="1">
      <alignment horizontal="center" vertical="center" wrapText="1"/>
    </xf>
    <xf numFmtId="1" fontId="0" fillId="8" borderId="5" xfId="0" applyNumberFormat="1" applyFill="1" applyBorder="1" applyAlignment="1">
      <alignment horizontal="center" vertical="center"/>
    </xf>
    <xf numFmtId="1" fontId="0" fillId="8" borderId="8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vertical="center" wrapText="1"/>
    </xf>
    <xf numFmtId="0" fontId="0" fillId="8" borderId="0" xfId="0" applyFill="1" applyBorder="1" applyAlignment="1">
      <alignment vertical="center"/>
    </xf>
    <xf numFmtId="0" fontId="35" fillId="0" borderId="2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2" fontId="22" fillId="0" borderId="6" xfId="0" applyNumberFormat="1" applyFont="1" applyFill="1" applyBorder="1" applyAlignment="1">
      <alignment horizontal="center" vertical="center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13" fillId="0" borderId="54" xfId="1" applyFont="1" applyFill="1" applyBorder="1" applyAlignment="1">
      <alignment vertical="center" wrapText="1"/>
    </xf>
    <xf numFmtId="0" fontId="13" fillId="0" borderId="55" xfId="1" applyFont="1" applyFill="1" applyBorder="1" applyAlignment="1">
      <alignment vertical="center" wrapText="1"/>
    </xf>
    <xf numFmtId="0" fontId="13" fillId="0" borderId="19" xfId="1" applyFont="1" applyFill="1" applyBorder="1" applyAlignment="1">
      <alignment vertical="center" wrapText="1"/>
    </xf>
    <xf numFmtId="0" fontId="13" fillId="0" borderId="16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6" borderId="0" xfId="1" applyFont="1" applyFill="1" applyBorder="1" applyAlignment="1">
      <alignment horizontal="center" vertical="center" wrapText="1"/>
    </xf>
    <xf numFmtId="0" fontId="7" fillId="6" borderId="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2" fontId="0" fillId="0" borderId="33" xfId="0" applyNumberFormat="1" applyBorder="1" applyAlignment="1">
      <alignment horizontal="center" vertical="center"/>
    </xf>
    <xf numFmtId="0" fontId="7" fillId="0" borderId="56" xfId="1" applyFont="1" applyFill="1" applyBorder="1" applyAlignment="1">
      <alignment horizontal="center" vertical="center" wrapText="1"/>
    </xf>
    <xf numFmtId="0" fontId="7" fillId="0" borderId="57" xfId="1" applyFont="1" applyFill="1" applyBorder="1" applyAlignment="1">
      <alignment horizontal="center" vertical="center" wrapText="1"/>
    </xf>
    <xf numFmtId="2" fontId="0" fillId="0" borderId="58" xfId="0" applyNumberFormat="1" applyFill="1" applyBorder="1" applyAlignment="1">
      <alignment horizontal="center" vertical="center"/>
    </xf>
    <xf numFmtId="2" fontId="0" fillId="0" borderId="59" xfId="0" applyNumberFormat="1" applyFill="1" applyBorder="1" applyAlignment="1">
      <alignment horizontal="center" vertical="center"/>
    </xf>
    <xf numFmtId="2" fontId="0" fillId="0" borderId="58" xfId="0" applyNumberFormat="1" applyBorder="1" applyAlignment="1">
      <alignment horizontal="center" vertical="center"/>
    </xf>
    <xf numFmtId="2" fontId="0" fillId="0" borderId="59" xfId="0" applyNumberFormat="1" applyBorder="1" applyAlignment="1">
      <alignment horizontal="center" vertical="center"/>
    </xf>
    <xf numFmtId="2" fontId="0" fillId="0" borderId="60" xfId="0" applyNumberFormat="1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166" fontId="0" fillId="0" borderId="63" xfId="0" applyNumberFormat="1" applyBorder="1" applyAlignment="1">
      <alignment vertical="center"/>
    </xf>
    <xf numFmtId="166" fontId="0" fillId="0" borderId="64" xfId="0" applyNumberFormat="1" applyBorder="1" applyAlignment="1">
      <alignment vertical="center"/>
    </xf>
    <xf numFmtId="166" fontId="0" fillId="0" borderId="65" xfId="0" applyNumberFormat="1" applyBorder="1" applyAlignment="1">
      <alignment vertical="center"/>
    </xf>
    <xf numFmtId="166" fontId="0" fillId="0" borderId="0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66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166" fontId="0" fillId="0" borderId="67" xfId="0" applyNumberFormat="1" applyBorder="1" applyAlignment="1">
      <alignment vertical="center"/>
    </xf>
    <xf numFmtId="166" fontId="0" fillId="0" borderId="68" xfId="0" applyNumberFormat="1" applyBorder="1" applyAlignment="1">
      <alignment vertical="center"/>
    </xf>
    <xf numFmtId="166" fontId="0" fillId="0" borderId="69" xfId="0" applyNumberFormat="1" applyBorder="1" applyAlignment="1">
      <alignment vertical="center"/>
    </xf>
    <xf numFmtId="166" fontId="0" fillId="0" borderId="70" xfId="0" applyNumberFormat="1" applyBorder="1" applyAlignment="1">
      <alignment vertical="center"/>
    </xf>
    <xf numFmtId="166" fontId="0" fillId="0" borderId="62" xfId="0" applyNumberFormat="1" applyBorder="1" applyAlignment="1">
      <alignment horizontal="center" vertical="center"/>
    </xf>
    <xf numFmtId="166" fontId="0" fillId="0" borderId="62" xfId="0" applyNumberForma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vertical="center"/>
    </xf>
    <xf numFmtId="166" fontId="0" fillId="0" borderId="5" xfId="0" applyNumberFormat="1" applyBorder="1" applyAlignment="1">
      <alignment vertical="center"/>
    </xf>
    <xf numFmtId="166" fontId="0" fillId="0" borderId="6" xfId="0" applyNumberFormat="1" applyBorder="1" applyAlignment="1">
      <alignment vertical="center"/>
    </xf>
    <xf numFmtId="166" fontId="0" fillId="0" borderId="7" xfId="0" applyNumberFormat="1" applyBorder="1" applyAlignment="1">
      <alignment vertical="center"/>
    </xf>
    <xf numFmtId="166" fontId="0" fillId="0" borderId="8" xfId="0" applyNumberForma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166" fontId="22" fillId="2" borderId="71" xfId="3" applyNumberFormat="1" applyFont="1" applyFill="1" applyBorder="1" applyAlignment="1">
      <alignment horizontal="center" vertical="center"/>
    </xf>
    <xf numFmtId="166" fontId="22" fillId="2" borderId="13" xfId="3" applyNumberFormat="1" applyFont="1" applyFill="1" applyBorder="1" applyAlignment="1">
      <alignment horizontal="center" vertical="center"/>
    </xf>
    <xf numFmtId="166" fontId="19" fillId="2" borderId="72" xfId="3" applyNumberFormat="1" applyFont="1" applyFill="1" applyBorder="1" applyAlignment="1">
      <alignment horizontal="center" vertical="center"/>
    </xf>
    <xf numFmtId="166" fontId="19" fillId="4" borderId="13" xfId="3" applyNumberFormat="1" applyFont="1" applyFill="1" applyBorder="1" applyAlignment="1">
      <alignment horizontal="center" vertical="center"/>
    </xf>
    <xf numFmtId="166" fontId="19" fillId="4" borderId="73" xfId="3" applyNumberFormat="1" applyFont="1" applyFill="1" applyBorder="1" applyAlignment="1">
      <alignment horizontal="center" vertical="center"/>
    </xf>
    <xf numFmtId="166" fontId="22" fillId="2" borderId="13" xfId="0" applyNumberFormat="1" applyFont="1" applyFill="1" applyBorder="1" applyAlignment="1">
      <alignment horizontal="center" vertical="center"/>
    </xf>
    <xf numFmtId="166" fontId="0" fillId="4" borderId="13" xfId="3" quotePrefix="1" applyNumberFormat="1" applyFont="1" applyFill="1" applyBorder="1" applyAlignment="1">
      <alignment horizontal="center" vertical="center"/>
    </xf>
    <xf numFmtId="166" fontId="22" fillId="2" borderId="13" xfId="0" quotePrefix="1" applyNumberFormat="1" applyFont="1" applyFill="1" applyBorder="1" applyAlignment="1">
      <alignment horizontal="center" vertical="center"/>
    </xf>
    <xf numFmtId="0" fontId="0" fillId="9" borderId="15" xfId="0" applyFill="1" applyBorder="1" applyAlignment="1">
      <alignment vertical="center"/>
    </xf>
    <xf numFmtId="0" fontId="0" fillId="9" borderId="73" xfId="0" applyFill="1" applyBorder="1" applyAlignment="1">
      <alignment vertical="center" wrapText="1"/>
    </xf>
    <xf numFmtId="0" fontId="0" fillId="9" borderId="15" xfId="0" applyFill="1" applyBorder="1" applyAlignment="1">
      <alignment horizontal="center" vertical="center"/>
    </xf>
    <xf numFmtId="0" fontId="0" fillId="9" borderId="13" xfId="0" applyFill="1" applyBorder="1" applyAlignment="1">
      <alignment vertical="center"/>
    </xf>
    <xf numFmtId="0" fontId="7" fillId="0" borderId="31" xfId="1" applyFont="1" applyFill="1" applyBorder="1" applyAlignment="1">
      <alignment horizontal="center" vertical="center" wrapText="1"/>
    </xf>
    <xf numFmtId="0" fontId="30" fillId="0" borderId="3" xfId="0" applyFont="1" applyBorder="1" applyAlignment="1">
      <alignment vertical="center"/>
    </xf>
    <xf numFmtId="0" fontId="7" fillId="0" borderId="74" xfId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/>
    </xf>
    <xf numFmtId="0" fontId="38" fillId="0" borderId="76" xfId="1" applyFont="1" applyFill="1" applyBorder="1" applyAlignment="1">
      <alignment horizontal="center" vertical="center" wrapText="1"/>
    </xf>
    <xf numFmtId="0" fontId="39" fillId="0" borderId="77" xfId="1" applyFont="1" applyFill="1" applyBorder="1" applyAlignment="1">
      <alignment horizontal="center" vertical="center" wrapText="1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3" xfId="0" applyBorder="1" applyAlignment="1">
      <alignment vertical="center"/>
    </xf>
    <xf numFmtId="0" fontId="7" fillId="0" borderId="80" xfId="1" applyFont="1" applyFill="1" applyBorder="1" applyAlignment="1">
      <alignment horizontal="center" vertical="center" wrapText="1"/>
    </xf>
    <xf numFmtId="0" fontId="7" fillId="0" borderId="81" xfId="1" applyFont="1" applyFill="1" applyBorder="1" applyAlignment="1">
      <alignment horizontal="center" vertical="center" wrapText="1"/>
    </xf>
    <xf numFmtId="0" fontId="7" fillId="0" borderId="82" xfId="1" applyFont="1" applyFill="1" applyBorder="1" applyAlignment="1">
      <alignment horizontal="center" vertical="center" wrapText="1"/>
    </xf>
    <xf numFmtId="0" fontId="0" fillId="0" borderId="78" xfId="0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7" fillId="0" borderId="83" xfId="1" applyFont="1" applyFill="1" applyBorder="1" applyAlignment="1">
      <alignment horizontal="center" vertical="center" wrapText="1"/>
    </xf>
    <xf numFmtId="0" fontId="7" fillId="0" borderId="49" xfId="1" applyFont="1" applyFill="1" applyBorder="1" applyAlignment="1">
      <alignment horizontal="center" vertical="center" wrapText="1"/>
    </xf>
    <xf numFmtId="0" fontId="7" fillId="0" borderId="84" xfId="1" applyFont="1" applyFill="1" applyBorder="1" applyAlignment="1">
      <alignment horizontal="center" vertical="center" wrapText="1"/>
    </xf>
    <xf numFmtId="0" fontId="7" fillId="0" borderId="75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40" fillId="3" borderId="7" xfId="0" applyFont="1" applyFill="1" applyBorder="1" applyAlignment="1">
      <alignment vertical="center"/>
    </xf>
    <xf numFmtId="0" fontId="27" fillId="3" borderId="7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 wrapText="1"/>
    </xf>
    <xf numFmtId="2" fontId="27" fillId="4" borderId="95" xfId="3" applyNumberFormat="1" applyFont="1" applyFill="1" applyBorder="1" applyAlignment="1">
      <alignment horizontal="center" vertical="center"/>
    </xf>
    <xf numFmtId="2" fontId="27" fillId="4" borderId="97" xfId="3" applyNumberFormat="1" applyFont="1" applyFill="1" applyBorder="1" applyAlignment="1">
      <alignment horizontal="center" vertical="center"/>
    </xf>
    <xf numFmtId="2" fontId="41" fillId="4" borderId="94" xfId="3" applyNumberFormat="1" applyFont="1" applyFill="1" applyBorder="1" applyAlignment="1">
      <alignment horizontal="center" vertical="center"/>
    </xf>
    <xf numFmtId="2" fontId="41" fillId="4" borderId="96" xfId="3" applyNumberFormat="1" applyFont="1" applyFill="1" applyBorder="1" applyAlignment="1">
      <alignment horizontal="center" vertical="center"/>
    </xf>
    <xf numFmtId="9" fontId="41" fillId="4" borderId="96" xfId="3" applyFont="1" applyFill="1" applyBorder="1" applyAlignment="1">
      <alignment horizontal="center" vertical="center"/>
    </xf>
    <xf numFmtId="0" fontId="35" fillId="0" borderId="98" xfId="0" applyFont="1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9" fontId="42" fillId="4" borderId="95" xfId="3" applyFont="1" applyFill="1" applyBorder="1" applyAlignment="1">
      <alignment horizontal="center" vertical="center"/>
    </xf>
    <xf numFmtId="9" fontId="42" fillId="4" borderId="97" xfId="3" applyFont="1" applyFill="1" applyBorder="1" applyAlignment="1">
      <alignment horizontal="center" vertical="center"/>
    </xf>
    <xf numFmtId="9" fontId="42" fillId="4" borderId="100" xfId="3" applyFont="1" applyFill="1" applyBorder="1" applyAlignment="1">
      <alignment horizontal="center" vertical="center"/>
    </xf>
    <xf numFmtId="2" fontId="41" fillId="4" borderId="101" xfId="3" applyNumberFormat="1" applyFont="1" applyFill="1" applyBorder="1" applyAlignment="1">
      <alignment horizontal="center" vertical="center"/>
    </xf>
    <xf numFmtId="2" fontId="27" fillId="4" borderId="100" xfId="3" applyNumberFormat="1" applyFont="1" applyFill="1" applyBorder="1" applyAlignment="1">
      <alignment horizontal="center" vertical="center"/>
    </xf>
    <xf numFmtId="1" fontId="25" fillId="9" borderId="10" xfId="0" applyNumberFormat="1" applyFont="1" applyFill="1" applyBorder="1" applyAlignment="1">
      <alignment horizontal="center" vertical="center"/>
    </xf>
    <xf numFmtId="165" fontId="27" fillId="9" borderId="105" xfId="3" applyNumberFormat="1" applyFont="1" applyFill="1" applyBorder="1" applyAlignment="1">
      <alignment horizontal="center" vertical="center"/>
    </xf>
    <xf numFmtId="2" fontId="27" fillId="9" borderId="106" xfId="3" applyNumberFormat="1" applyFont="1" applyFill="1" applyBorder="1" applyAlignment="1">
      <alignment horizontal="center" vertical="center"/>
    </xf>
    <xf numFmtId="2" fontId="27" fillId="9" borderId="105" xfId="3" applyNumberFormat="1" applyFont="1" applyFill="1" applyBorder="1" applyAlignment="1">
      <alignment horizontal="center" vertical="center"/>
    </xf>
    <xf numFmtId="2" fontId="27" fillId="9" borderId="9" xfId="3" applyNumberFormat="1" applyFont="1" applyFill="1" applyBorder="1" applyAlignment="1">
      <alignment horizontal="center" vertical="center"/>
    </xf>
    <xf numFmtId="2" fontId="27" fillId="9" borderId="10" xfId="3" applyNumberFormat="1" applyFont="1" applyFill="1" applyBorder="1" applyAlignment="1">
      <alignment horizontal="center" vertical="center"/>
    </xf>
    <xf numFmtId="2" fontId="27" fillId="9" borderId="11" xfId="3" applyNumberFormat="1" applyFont="1" applyFill="1" applyBorder="1" applyAlignment="1">
      <alignment horizontal="center" vertical="center"/>
    </xf>
    <xf numFmtId="166" fontId="27" fillId="9" borderId="9" xfId="0" applyNumberFormat="1" applyFont="1" applyFill="1" applyBorder="1" applyAlignment="1">
      <alignment horizontal="center" vertical="center"/>
    </xf>
    <xf numFmtId="166" fontId="27" fillId="9" borderId="10" xfId="0" applyNumberFormat="1" applyFont="1" applyFill="1" applyBorder="1" applyAlignment="1">
      <alignment horizontal="center" vertical="center"/>
    </xf>
    <xf numFmtId="166" fontId="27" fillId="9" borderId="11" xfId="0" applyNumberFormat="1" applyFont="1" applyFill="1" applyBorder="1" applyAlignment="1">
      <alignment horizontal="center" vertical="center"/>
    </xf>
    <xf numFmtId="2" fontId="42" fillId="0" borderId="0" xfId="3" applyNumberFormat="1" applyFont="1" applyFill="1" applyBorder="1" applyAlignment="1">
      <alignment horizontal="right" vertical="center"/>
    </xf>
    <xf numFmtId="2" fontId="22" fillId="0" borderId="0" xfId="0" applyNumberFormat="1" applyFont="1" applyAlignment="1">
      <alignment horizontal="right" vertical="center"/>
    </xf>
    <xf numFmtId="2" fontId="22" fillId="0" borderId="0" xfId="0" applyNumberFormat="1" applyFont="1" applyFill="1" applyAlignment="1">
      <alignment horizontal="right" vertical="center"/>
    </xf>
    <xf numFmtId="2" fontId="43" fillId="0" borderId="0" xfId="0" applyNumberFormat="1" applyFont="1" applyFill="1" applyAlignment="1">
      <alignment horizontal="right" vertical="center"/>
    </xf>
    <xf numFmtId="2" fontId="44" fillId="0" borderId="0" xfId="0" applyNumberFormat="1" applyFont="1" applyAlignment="1">
      <alignment horizontal="right" vertical="center"/>
    </xf>
    <xf numFmtId="0" fontId="40" fillId="0" borderId="85" xfId="0" applyFont="1" applyBorder="1" applyAlignment="1">
      <alignment vertical="center"/>
    </xf>
    <xf numFmtId="0" fontId="40" fillId="0" borderId="85" xfId="0" applyFont="1" applyFill="1" applyBorder="1" applyAlignment="1">
      <alignment vertical="center"/>
    </xf>
    <xf numFmtId="0" fontId="40" fillId="0" borderId="86" xfId="0" applyFont="1" applyFill="1" applyBorder="1" applyAlignment="1">
      <alignment vertical="center" wrapText="1"/>
    </xf>
    <xf numFmtId="1" fontId="40" fillId="4" borderId="86" xfId="3" applyNumberFormat="1" applyFont="1" applyFill="1" applyBorder="1" applyAlignment="1">
      <alignment horizontal="center" vertical="center"/>
    </xf>
    <xf numFmtId="0" fontId="40" fillId="0" borderId="42" xfId="0" applyFont="1" applyBorder="1" applyAlignment="1">
      <alignment vertical="center"/>
    </xf>
    <xf numFmtId="0" fontId="40" fillId="0" borderId="42" xfId="0" applyFont="1" applyFill="1" applyBorder="1" applyAlignment="1">
      <alignment vertical="center"/>
    </xf>
    <xf numFmtId="0" fontId="40" fillId="0" borderId="37" xfId="0" applyFont="1" applyFill="1" applyBorder="1" applyAlignment="1">
      <alignment vertical="center" wrapText="1"/>
    </xf>
    <xf numFmtId="1" fontId="40" fillId="4" borderId="37" xfId="3" applyNumberFormat="1" applyFont="1" applyFill="1" applyBorder="1" applyAlignment="1">
      <alignment horizontal="center" vertical="center"/>
    </xf>
    <xf numFmtId="0" fontId="40" fillId="9" borderId="42" xfId="0" applyFont="1" applyFill="1" applyBorder="1" applyAlignment="1">
      <alignment vertical="center"/>
    </xf>
    <xf numFmtId="0" fontId="40" fillId="9" borderId="37" xfId="0" applyFont="1" applyFill="1" applyBorder="1" applyAlignment="1">
      <alignment vertical="center" wrapText="1"/>
    </xf>
    <xf numFmtId="0" fontId="40" fillId="9" borderId="37" xfId="0" applyFont="1" applyFill="1" applyBorder="1" applyAlignment="1">
      <alignment vertical="center"/>
    </xf>
    <xf numFmtId="0" fontId="40" fillId="0" borderId="92" xfId="0" applyFont="1" applyBorder="1" applyAlignment="1">
      <alignment vertical="center"/>
    </xf>
    <xf numFmtId="0" fontId="40" fillId="0" borderId="92" xfId="0" applyFont="1" applyFill="1" applyBorder="1" applyAlignment="1">
      <alignment vertical="center"/>
    </xf>
    <xf numFmtId="0" fontId="40" fillId="0" borderId="93" xfId="0" applyFont="1" applyFill="1" applyBorder="1" applyAlignment="1">
      <alignment vertical="center" wrapText="1"/>
    </xf>
    <xf numFmtId="1" fontId="40" fillId="4" borderId="47" xfId="3" applyNumberFormat="1" applyFont="1" applyFill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6" fillId="0" borderId="75" xfId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166" fontId="40" fillId="4" borderId="87" xfId="3" applyNumberFormat="1" applyFont="1" applyFill="1" applyBorder="1" applyAlignment="1">
      <alignment horizontal="center" vertical="center"/>
    </xf>
    <xf numFmtId="166" fontId="40" fillId="4" borderId="86" xfId="3" applyNumberFormat="1" applyFont="1" applyFill="1" applyBorder="1" applyAlignment="1">
      <alignment horizontal="center" vertical="center"/>
    </xf>
    <xf numFmtId="166" fontId="40" fillId="4" borderId="88" xfId="3" applyNumberFormat="1" applyFont="1" applyFill="1" applyBorder="1" applyAlignment="1">
      <alignment horizontal="center" vertical="center"/>
    </xf>
    <xf numFmtId="166" fontId="40" fillId="4" borderId="89" xfId="3" applyNumberFormat="1" applyFont="1" applyFill="1" applyBorder="1" applyAlignment="1">
      <alignment horizontal="center" vertical="center"/>
    </xf>
    <xf numFmtId="166" fontId="40" fillId="4" borderId="85" xfId="3" applyNumberFormat="1" applyFont="1" applyFill="1" applyBorder="1" applyAlignment="1">
      <alignment horizontal="center" vertical="center"/>
    </xf>
    <xf numFmtId="166" fontId="40" fillId="4" borderId="90" xfId="3" applyNumberFormat="1" applyFont="1" applyFill="1" applyBorder="1" applyAlignment="1">
      <alignment horizontal="center" vertical="center"/>
    </xf>
    <xf numFmtId="166" fontId="40" fillId="4" borderId="37" xfId="3" applyNumberFormat="1" applyFont="1" applyFill="1" applyBorder="1" applyAlignment="1">
      <alignment horizontal="center" vertical="center"/>
    </xf>
    <xf numFmtId="166" fontId="40" fillId="4" borderId="91" xfId="3" applyNumberFormat="1" applyFont="1" applyFill="1" applyBorder="1" applyAlignment="1">
      <alignment horizontal="center" vertical="center"/>
    </xf>
    <xf numFmtId="166" fontId="40" fillId="4" borderId="43" xfId="3" applyNumberFormat="1" applyFont="1" applyFill="1" applyBorder="1" applyAlignment="1">
      <alignment horizontal="center" vertical="center"/>
    </xf>
    <xf numFmtId="166" fontId="40" fillId="4" borderId="42" xfId="3" applyNumberFormat="1" applyFont="1" applyFill="1" applyBorder="1" applyAlignment="1">
      <alignment horizontal="center" vertical="center"/>
    </xf>
    <xf numFmtId="166" fontId="40" fillId="4" borderId="99" xfId="3" applyNumberFormat="1" applyFont="1" applyFill="1" applyBorder="1" applyAlignment="1">
      <alignment horizontal="center" vertical="center"/>
    </xf>
    <xf numFmtId="166" fontId="40" fillId="4" borderId="47" xfId="3" applyNumberFormat="1" applyFont="1" applyFill="1" applyBorder="1" applyAlignment="1">
      <alignment horizontal="center" vertical="center"/>
    </xf>
    <xf numFmtId="166" fontId="40" fillId="4" borderId="102" xfId="3" applyNumberFormat="1" applyFont="1" applyFill="1" applyBorder="1" applyAlignment="1">
      <alignment horizontal="center" vertical="center"/>
    </xf>
    <xf numFmtId="166" fontId="40" fillId="4" borderId="103" xfId="3" applyNumberFormat="1" applyFont="1" applyFill="1" applyBorder="1" applyAlignment="1">
      <alignment horizontal="center" vertical="center"/>
    </xf>
    <xf numFmtId="166" fontId="40" fillId="4" borderId="104" xfId="3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2" fontId="30" fillId="0" borderId="2" xfId="0" applyNumberFormat="1" applyFont="1" applyBorder="1" applyAlignment="1">
      <alignment horizontal="center" vertical="center"/>
    </xf>
    <xf numFmtId="0" fontId="38" fillId="0" borderId="6" xfId="1" applyFont="1" applyFill="1" applyBorder="1" applyAlignment="1">
      <alignment horizontal="center" vertical="center" wrapText="1"/>
    </xf>
    <xf numFmtId="0" fontId="21" fillId="0" borderId="84" xfId="1" applyFont="1" applyFill="1" applyBorder="1" applyAlignment="1">
      <alignment horizontal="center" vertical="center" wrapText="1"/>
    </xf>
    <xf numFmtId="2" fontId="36" fillId="0" borderId="15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6" fillId="0" borderId="73" xfId="0" applyFont="1" applyBorder="1" applyAlignment="1">
      <alignment vertical="center"/>
    </xf>
    <xf numFmtId="0" fontId="21" fillId="0" borderId="49" xfId="1" applyFont="1" applyFill="1" applyBorder="1" applyAlignment="1">
      <alignment horizontal="center" vertical="center" wrapText="1"/>
    </xf>
    <xf numFmtId="0" fontId="40" fillId="9" borderId="42" xfId="0" applyFont="1" applyFill="1" applyBorder="1" applyAlignment="1">
      <alignment horizontal="left" vertical="center"/>
    </xf>
    <xf numFmtId="0" fontId="40" fillId="0" borderId="42" xfId="0" applyFont="1" applyFill="1" applyBorder="1" applyAlignment="1">
      <alignment horizontal="left" vertical="center"/>
    </xf>
    <xf numFmtId="9" fontId="48" fillId="4" borderId="108" xfId="3" applyFont="1" applyFill="1" applyBorder="1" applyAlignment="1">
      <alignment horizontal="center" vertical="center"/>
    </xf>
    <xf numFmtId="9" fontId="48" fillId="4" borderId="109" xfId="3" applyFont="1" applyFill="1" applyBorder="1" applyAlignment="1">
      <alignment horizontal="center" vertical="center"/>
    </xf>
    <xf numFmtId="9" fontId="48" fillId="4" borderId="110" xfId="3" applyFont="1" applyFill="1" applyBorder="1" applyAlignment="1">
      <alignment horizontal="center" vertical="center"/>
    </xf>
    <xf numFmtId="165" fontId="41" fillId="9" borderId="107" xfId="3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center" wrapText="1"/>
    </xf>
    <xf numFmtId="0" fontId="13" fillId="0" borderId="15" xfId="1" applyFont="1" applyFill="1" applyBorder="1" applyAlignment="1">
      <alignment vertical="center" wrapText="1"/>
    </xf>
    <xf numFmtId="0" fontId="13" fillId="0" borderId="13" xfId="1" applyFont="1" applyFill="1" applyBorder="1" applyAlignment="1">
      <alignment vertical="center" wrapText="1"/>
    </xf>
    <xf numFmtId="0" fontId="13" fillId="0" borderId="27" xfId="1" applyFont="1" applyFill="1" applyBorder="1" applyAlignment="1">
      <alignment vertical="center" wrapText="1"/>
    </xf>
    <xf numFmtId="0" fontId="21" fillId="0" borderId="17" xfId="1" applyFont="1" applyFill="1" applyBorder="1" applyAlignment="1">
      <alignment horizontal="center" vertical="center"/>
    </xf>
    <xf numFmtId="0" fontId="21" fillId="0" borderId="16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left" vertical="center" wrapText="1"/>
    </xf>
    <xf numFmtId="0" fontId="13" fillId="0" borderId="13" xfId="1" applyFont="1" applyFill="1" applyBorder="1" applyAlignment="1">
      <alignment horizontal="left" vertical="center" wrapText="1"/>
    </xf>
    <xf numFmtId="0" fontId="13" fillId="0" borderId="27" xfId="1" applyFont="1" applyFill="1" applyBorder="1" applyAlignment="1">
      <alignment horizontal="left" vertical="center" wrapText="1"/>
    </xf>
    <xf numFmtId="0" fontId="13" fillId="0" borderId="26" xfId="1" applyFont="1" applyFill="1" applyBorder="1" applyAlignment="1">
      <alignment horizontal="left" vertical="center" wrapText="1"/>
    </xf>
    <xf numFmtId="0" fontId="13" fillId="0" borderId="26" xfId="1" applyFont="1" applyFill="1" applyBorder="1" applyAlignment="1">
      <alignment vertical="center" wrapText="1"/>
    </xf>
    <xf numFmtId="0" fontId="13" fillId="0" borderId="14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21" fillId="0" borderId="18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left" vertical="center" wrapText="1" indent="1"/>
    </xf>
    <xf numFmtId="0" fontId="12" fillId="0" borderId="14" xfId="1" applyFont="1" applyFill="1" applyBorder="1" applyAlignment="1">
      <alignment horizontal="left" vertical="center" wrapText="1" indent="1"/>
    </xf>
    <xf numFmtId="0" fontId="12" fillId="0" borderId="20" xfId="1" applyFont="1" applyFill="1" applyBorder="1" applyAlignment="1">
      <alignment horizontal="left" vertical="center" wrapText="1" indent="1"/>
    </xf>
    <xf numFmtId="0" fontId="12" fillId="0" borderId="18" xfId="1" applyFont="1" applyFill="1" applyBorder="1" applyAlignment="1">
      <alignment horizontal="left" vertical="center" wrapText="1" indent="1"/>
    </xf>
    <xf numFmtId="0" fontId="12" fillId="0" borderId="12" xfId="1" applyFont="1" applyFill="1" applyBorder="1" applyAlignment="1">
      <alignment horizontal="left" vertical="center" wrapText="1" indent="1"/>
    </xf>
    <xf numFmtId="0" fontId="12" fillId="0" borderId="22" xfId="1" applyFont="1" applyFill="1" applyBorder="1" applyAlignment="1">
      <alignment horizontal="left" vertical="center" wrapText="1" indent="1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31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31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</cellXfs>
  <cellStyles count="4">
    <cellStyle name="Hipervínculo" xfId="2" builtinId="8"/>
    <cellStyle name="Normal" xfId="0" builtinId="0"/>
    <cellStyle name="Normal 2" xfId="1"/>
    <cellStyle name="Porcentaje" xfId="3" builtinId="5"/>
  </cellStyles>
  <dxfs count="1">
    <dxf>
      <numFmt numFmtId="167" formatCode=";;;"/>
    </dxf>
  </dxfs>
  <tableStyles count="0" defaultTableStyle="TableStyleMedium2" defaultPivotStyle="PivotStyleLight16"/>
  <colors>
    <mruColors>
      <color rgb="FFC66211"/>
      <color rgb="FFFF66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sz="1600"/>
              <a:t>Porcentaxe</a:t>
            </a:r>
            <a:r>
              <a:rPr lang="gl-ES" sz="1600" baseline="0"/>
              <a:t> </a:t>
            </a:r>
            <a:r>
              <a:rPr lang="gl-ES" sz="1600"/>
              <a:t>Participación</a:t>
            </a:r>
            <a:r>
              <a:rPr lang="gl-ES" sz="1600" baseline="0"/>
              <a:t> </a:t>
            </a:r>
            <a:endParaRPr lang="gl-ES" sz="1600"/>
          </a:p>
        </c:rich>
      </c:tx>
      <c:layout>
        <c:manualLayout>
          <c:xMode val="edge"/>
          <c:yMode val="edge"/>
          <c:x val="0.28451769594923176"/>
          <c:y val="3.33088398251329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5.8445294568621388E-2"/>
          <c:y val="0.18348388743073782"/>
          <c:w val="0.6795965983343718"/>
          <c:h val="0.50896519226238268"/>
        </c:manualLayout>
      </c:layout>
      <c:barChart>
        <c:barDir val="col"/>
        <c:grouping val="clustered"/>
        <c:varyColors val="0"/>
        <c:ser>
          <c:idx val="0"/>
          <c:order val="0"/>
          <c:tx>
            <c:v>Participación diaria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Brutos!$B$133:$B$182</c:f>
              <c:numCache>
                <c:formatCode>[$-C0A]d\-mmm;@</c:formatCode>
                <c:ptCount val="50"/>
                <c:pt idx="0">
                  <c:v>43070</c:v>
                </c:pt>
                <c:pt idx="1">
                  <c:v>43071</c:v>
                </c:pt>
                <c:pt idx="2">
                  <c:v>43072</c:v>
                </c:pt>
                <c:pt idx="3">
                  <c:v>43073</c:v>
                </c:pt>
                <c:pt idx="4">
                  <c:v>43074</c:v>
                </c:pt>
                <c:pt idx="5">
                  <c:v>43075</c:v>
                </c:pt>
                <c:pt idx="6">
                  <c:v>43076</c:v>
                </c:pt>
                <c:pt idx="7">
                  <c:v>43077</c:v>
                </c:pt>
                <c:pt idx="8">
                  <c:v>43078</c:v>
                </c:pt>
                <c:pt idx="9">
                  <c:v>43079</c:v>
                </c:pt>
                <c:pt idx="10">
                  <c:v>43080</c:v>
                </c:pt>
                <c:pt idx="11">
                  <c:v>43081</c:v>
                </c:pt>
                <c:pt idx="12">
                  <c:v>43082</c:v>
                </c:pt>
                <c:pt idx="13">
                  <c:v>43083</c:v>
                </c:pt>
                <c:pt idx="14">
                  <c:v>43084</c:v>
                </c:pt>
                <c:pt idx="15">
                  <c:v>43085</c:v>
                </c:pt>
                <c:pt idx="16">
                  <c:v>43086</c:v>
                </c:pt>
                <c:pt idx="17">
                  <c:v>43087</c:v>
                </c:pt>
                <c:pt idx="18">
                  <c:v>43088</c:v>
                </c:pt>
                <c:pt idx="19">
                  <c:v>43089</c:v>
                </c:pt>
                <c:pt idx="20">
                  <c:v>43090</c:v>
                </c:pt>
                <c:pt idx="21">
                  <c:v>43091</c:v>
                </c:pt>
                <c:pt idx="22">
                  <c:v>43092</c:v>
                </c:pt>
                <c:pt idx="23">
                  <c:v>43093</c:v>
                </c:pt>
                <c:pt idx="24">
                  <c:v>43094</c:v>
                </c:pt>
                <c:pt idx="25">
                  <c:v>43095</c:v>
                </c:pt>
                <c:pt idx="26">
                  <c:v>43096</c:v>
                </c:pt>
                <c:pt idx="27">
                  <c:v>43097</c:v>
                </c:pt>
                <c:pt idx="28">
                  <c:v>43098</c:v>
                </c:pt>
                <c:pt idx="29">
                  <c:v>43099</c:v>
                </c:pt>
                <c:pt idx="30">
                  <c:v>43100</c:v>
                </c:pt>
                <c:pt idx="31">
                  <c:v>43101</c:v>
                </c:pt>
                <c:pt idx="32">
                  <c:v>43102</c:v>
                </c:pt>
                <c:pt idx="33">
                  <c:v>43103</c:v>
                </c:pt>
                <c:pt idx="34">
                  <c:v>43104</c:v>
                </c:pt>
                <c:pt idx="35">
                  <c:v>43105</c:v>
                </c:pt>
                <c:pt idx="36">
                  <c:v>43106</c:v>
                </c:pt>
                <c:pt idx="37">
                  <c:v>43107</c:v>
                </c:pt>
                <c:pt idx="38">
                  <c:v>43108</c:v>
                </c:pt>
                <c:pt idx="39">
                  <c:v>43109</c:v>
                </c:pt>
                <c:pt idx="40">
                  <c:v>43110</c:v>
                </c:pt>
                <c:pt idx="41">
                  <c:v>43111</c:v>
                </c:pt>
                <c:pt idx="42">
                  <c:v>43112</c:v>
                </c:pt>
                <c:pt idx="43">
                  <c:v>43113</c:v>
                </c:pt>
                <c:pt idx="44">
                  <c:v>43114</c:v>
                </c:pt>
                <c:pt idx="45">
                  <c:v>43115</c:v>
                </c:pt>
                <c:pt idx="46">
                  <c:v>43116</c:v>
                </c:pt>
                <c:pt idx="47">
                  <c:v>43117</c:v>
                </c:pt>
                <c:pt idx="48">
                  <c:v>43118</c:v>
                </c:pt>
                <c:pt idx="49">
                  <c:v>43119</c:v>
                </c:pt>
              </c:numCache>
            </c:numRef>
          </c:cat>
          <c:val>
            <c:numRef>
              <c:f>Brutos!$C$133:$C$182</c:f>
              <c:numCache>
                <c:formatCode>General</c:formatCode>
                <c:ptCount val="50"/>
                <c:pt idx="0">
                  <c:v>30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17</c:v>
                </c:pt>
                <c:pt idx="15">
                  <c:v>3</c:v>
                </c:pt>
                <c:pt idx="16">
                  <c:v>2</c:v>
                </c:pt>
                <c:pt idx="17">
                  <c:v>6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DD-4A6F-BA5A-0E5443F41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74920"/>
        <c:axId val="99771784"/>
      </c:barChart>
      <c:lineChart>
        <c:grouping val="standard"/>
        <c:varyColors val="0"/>
        <c:ser>
          <c:idx val="2"/>
          <c:order val="1"/>
          <c:tx>
            <c:v>Participación acumulada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Brutos!$B$133:$B$172</c:f>
              <c:numCache>
                <c:formatCode>[$-C0A]d\-mmm;@</c:formatCode>
                <c:ptCount val="40"/>
                <c:pt idx="0">
                  <c:v>43070</c:v>
                </c:pt>
                <c:pt idx="1">
                  <c:v>43071</c:v>
                </c:pt>
                <c:pt idx="2">
                  <c:v>43072</c:v>
                </c:pt>
                <c:pt idx="3">
                  <c:v>43073</c:v>
                </c:pt>
                <c:pt idx="4">
                  <c:v>43074</c:v>
                </c:pt>
                <c:pt idx="5">
                  <c:v>43075</c:v>
                </c:pt>
                <c:pt idx="6">
                  <c:v>43076</c:v>
                </c:pt>
                <c:pt idx="7">
                  <c:v>43077</c:v>
                </c:pt>
                <c:pt idx="8">
                  <c:v>43078</c:v>
                </c:pt>
                <c:pt idx="9">
                  <c:v>43079</c:v>
                </c:pt>
                <c:pt idx="10">
                  <c:v>43080</c:v>
                </c:pt>
                <c:pt idx="11">
                  <c:v>43081</c:v>
                </c:pt>
                <c:pt idx="12">
                  <c:v>43082</c:v>
                </c:pt>
                <c:pt idx="13">
                  <c:v>43083</c:v>
                </c:pt>
                <c:pt idx="14">
                  <c:v>43084</c:v>
                </c:pt>
                <c:pt idx="15">
                  <c:v>43085</c:v>
                </c:pt>
                <c:pt idx="16">
                  <c:v>43086</c:v>
                </c:pt>
                <c:pt idx="17">
                  <c:v>43087</c:v>
                </c:pt>
                <c:pt idx="18">
                  <c:v>43088</c:v>
                </c:pt>
                <c:pt idx="19">
                  <c:v>43089</c:v>
                </c:pt>
                <c:pt idx="20">
                  <c:v>43090</c:v>
                </c:pt>
                <c:pt idx="21">
                  <c:v>43091</c:v>
                </c:pt>
                <c:pt idx="22">
                  <c:v>43092</c:v>
                </c:pt>
                <c:pt idx="23">
                  <c:v>43093</c:v>
                </c:pt>
                <c:pt idx="24">
                  <c:v>43094</c:v>
                </c:pt>
                <c:pt idx="25">
                  <c:v>43095</c:v>
                </c:pt>
                <c:pt idx="26">
                  <c:v>43096</c:v>
                </c:pt>
                <c:pt idx="27">
                  <c:v>43097</c:v>
                </c:pt>
                <c:pt idx="28">
                  <c:v>43098</c:v>
                </c:pt>
                <c:pt idx="29">
                  <c:v>43099</c:v>
                </c:pt>
                <c:pt idx="30">
                  <c:v>43100</c:v>
                </c:pt>
                <c:pt idx="31">
                  <c:v>43101</c:v>
                </c:pt>
                <c:pt idx="32">
                  <c:v>43102</c:v>
                </c:pt>
                <c:pt idx="33">
                  <c:v>43103</c:v>
                </c:pt>
                <c:pt idx="34">
                  <c:v>43104</c:v>
                </c:pt>
                <c:pt idx="35">
                  <c:v>43105</c:v>
                </c:pt>
                <c:pt idx="36">
                  <c:v>43106</c:v>
                </c:pt>
                <c:pt idx="37">
                  <c:v>43107</c:v>
                </c:pt>
                <c:pt idx="38">
                  <c:v>43108</c:v>
                </c:pt>
                <c:pt idx="39">
                  <c:v>43109</c:v>
                </c:pt>
              </c:numCache>
            </c:numRef>
          </c:cat>
          <c:val>
            <c:numRef>
              <c:f>Brutos!$E$133:$E$182</c:f>
              <c:numCache>
                <c:formatCode>0%</c:formatCode>
                <c:ptCount val="50"/>
                <c:pt idx="0">
                  <c:v>0.13392857142857142</c:v>
                </c:pt>
                <c:pt idx="1">
                  <c:v>0.14732142857142858</c:v>
                </c:pt>
                <c:pt idx="2">
                  <c:v>0.17410714285714285</c:v>
                </c:pt>
                <c:pt idx="3">
                  <c:v>0.20535714285714285</c:v>
                </c:pt>
                <c:pt idx="4">
                  <c:v>0.20982142857142858</c:v>
                </c:pt>
                <c:pt idx="5">
                  <c:v>0.21875</c:v>
                </c:pt>
                <c:pt idx="6">
                  <c:v>0.21875</c:v>
                </c:pt>
                <c:pt idx="7">
                  <c:v>0.21875</c:v>
                </c:pt>
                <c:pt idx="8">
                  <c:v>0.21875</c:v>
                </c:pt>
                <c:pt idx="9">
                  <c:v>0.21875</c:v>
                </c:pt>
                <c:pt idx="10">
                  <c:v>0.22321428571428573</c:v>
                </c:pt>
                <c:pt idx="11">
                  <c:v>0.22321428571428573</c:v>
                </c:pt>
                <c:pt idx="12">
                  <c:v>0.22321428571428573</c:v>
                </c:pt>
                <c:pt idx="13">
                  <c:v>0.22767857142857142</c:v>
                </c:pt>
                <c:pt idx="14">
                  <c:v>0.30357142857142855</c:v>
                </c:pt>
                <c:pt idx="15">
                  <c:v>0.3169642857142857</c:v>
                </c:pt>
                <c:pt idx="16">
                  <c:v>0.32589285714285715</c:v>
                </c:pt>
                <c:pt idx="17">
                  <c:v>0.35267857142857145</c:v>
                </c:pt>
                <c:pt idx="18">
                  <c:v>0.375</c:v>
                </c:pt>
                <c:pt idx="19">
                  <c:v>0.38392857142857145</c:v>
                </c:pt>
                <c:pt idx="20">
                  <c:v>0.38392857142857145</c:v>
                </c:pt>
                <c:pt idx="21">
                  <c:v>0.38392857142857145</c:v>
                </c:pt>
                <c:pt idx="22">
                  <c:v>0.38392857142857145</c:v>
                </c:pt>
                <c:pt idx="23">
                  <c:v>0.38392857142857145</c:v>
                </c:pt>
                <c:pt idx="24">
                  <c:v>0.38392857142857145</c:v>
                </c:pt>
                <c:pt idx="25">
                  <c:v>0.38392857142857145</c:v>
                </c:pt>
                <c:pt idx="26">
                  <c:v>0.38392857142857145</c:v>
                </c:pt>
                <c:pt idx="27">
                  <c:v>0.38392857142857145</c:v>
                </c:pt>
                <c:pt idx="28">
                  <c:v>0.38392857142857145</c:v>
                </c:pt>
                <c:pt idx="29">
                  <c:v>0.38392857142857145</c:v>
                </c:pt>
                <c:pt idx="30">
                  <c:v>0.38839285714285715</c:v>
                </c:pt>
                <c:pt idx="31">
                  <c:v>0.38839285714285715</c:v>
                </c:pt>
                <c:pt idx="32">
                  <c:v>0.39285714285714285</c:v>
                </c:pt>
                <c:pt idx="33">
                  <c:v>0.39285714285714285</c:v>
                </c:pt>
                <c:pt idx="34">
                  <c:v>0.39285714285714285</c:v>
                </c:pt>
                <c:pt idx="35">
                  <c:v>0.39285714285714285</c:v>
                </c:pt>
                <c:pt idx="36">
                  <c:v>0.39285714285714285</c:v>
                </c:pt>
                <c:pt idx="37">
                  <c:v>0.39285714285714285</c:v>
                </c:pt>
                <c:pt idx="38">
                  <c:v>0.39285714285714285</c:v>
                </c:pt>
                <c:pt idx="39">
                  <c:v>0.39285714285714285</c:v>
                </c:pt>
                <c:pt idx="40">
                  <c:v>0.39285714285714285</c:v>
                </c:pt>
                <c:pt idx="41">
                  <c:v>0.39285714285714285</c:v>
                </c:pt>
                <c:pt idx="42">
                  <c:v>0.39732142857142855</c:v>
                </c:pt>
                <c:pt idx="43">
                  <c:v>0.39732142857142855</c:v>
                </c:pt>
                <c:pt idx="44">
                  <c:v>0.39732142857142855</c:v>
                </c:pt>
                <c:pt idx="45">
                  <c:v>0.39732142857142855</c:v>
                </c:pt>
                <c:pt idx="46">
                  <c:v>0.4017857142857143</c:v>
                </c:pt>
                <c:pt idx="47">
                  <c:v>0.40625</c:v>
                </c:pt>
                <c:pt idx="48">
                  <c:v>0.40625</c:v>
                </c:pt>
                <c:pt idx="49">
                  <c:v>0.4732142857142857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DD-4A6F-BA5A-0E5443F41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75704"/>
        <c:axId val="99775312"/>
      </c:lineChart>
      <c:dateAx>
        <c:axId val="99774920"/>
        <c:scaling>
          <c:orientation val="minMax"/>
        </c:scaling>
        <c:delete val="0"/>
        <c:axPos val="b"/>
        <c:numFmt formatCode="[$-C0A]d\-m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99771784"/>
        <c:crosses val="autoZero"/>
        <c:auto val="1"/>
        <c:lblOffset val="100"/>
        <c:baseTimeUnit val="days"/>
      </c:dateAx>
      <c:valAx>
        <c:axId val="9977178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99774920"/>
        <c:crosses val="autoZero"/>
        <c:crossBetween val="between"/>
      </c:valAx>
      <c:valAx>
        <c:axId val="997753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99775704"/>
        <c:crosses val="max"/>
        <c:crossBetween val="between"/>
      </c:valAx>
      <c:dateAx>
        <c:axId val="99775704"/>
        <c:scaling>
          <c:orientation val="minMax"/>
        </c:scaling>
        <c:delete val="1"/>
        <c:axPos val="b"/>
        <c:numFmt formatCode="[$-C0A]d\-mmm;@" sourceLinked="1"/>
        <c:majorTickMark val="out"/>
        <c:minorTickMark val="none"/>
        <c:tickLblPos val="nextTo"/>
        <c:crossAx val="997753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392617464616035"/>
          <c:y val="0.32124927092446776"/>
          <c:w val="0.1711404724644684"/>
          <c:h val="0.387732575094779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O profesorado do programa fomenta a crítica científica e maila actividade investigadora.</a:t>
            </a:r>
          </a:p>
        </c:rich>
      </c:tx>
      <c:layout>
        <c:manualLayout>
          <c:xMode val="edge"/>
          <c:yMode val="edge"/>
          <c:x val="0.10959995242378792"/>
          <c:y val="3.92397118242625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98560459955911"/>
          <c:y val="0.27651216726518746"/>
          <c:w val="0.38345944533304943"/>
          <c:h val="0.70178298518157345"/>
        </c:manualLayout>
      </c:layout>
      <c:pieChart>
        <c:varyColors val="1"/>
        <c:ser>
          <c:idx val="25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2D-401D-8F61-DDBDC989DB3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02D-401D-8F61-DDBDC989DB3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02D-401D-8F61-DDBDC989DB37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Brutos!$N$114:$N$116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NS/NC</c:v>
                </c:pt>
              </c:strCache>
            </c:strRef>
          </c:cat>
          <c:val>
            <c:numRef>
              <c:f>Brutos!$Z$114:$Z$116</c:f>
              <c:numCache>
                <c:formatCode>General</c:formatCode>
                <c:ptCount val="3"/>
                <c:pt idx="0">
                  <c:v>74</c:v>
                </c:pt>
                <c:pt idx="1">
                  <c:v>15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2D-401D-8F61-DDBDC989D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1249912277342573"/>
          <c:y val="0.34267425074928387"/>
          <c:w val="0.14770710734602097"/>
          <c:h val="0.360802877037912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O tema da miña tese respondeu ás miñas expectativas.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31642604910438721"/>
          <c:y val="0.22888517432034222"/>
          <c:w val="0.39404089573870099"/>
          <c:h val="0.72969841739054353"/>
        </c:manualLayout>
      </c:layout>
      <c:pieChart>
        <c:varyColors val="1"/>
        <c:ser>
          <c:idx val="25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B81-4719-BC87-640A3BB6BBF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CB81-4719-BC87-640A3BB6BBF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CB81-4719-BC87-640A3BB6BBF7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Brutos!$N$114:$N$116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NS/NC</c:v>
                </c:pt>
              </c:strCache>
            </c:strRef>
          </c:cat>
          <c:val>
            <c:numRef>
              <c:f>Brutos!$AI$114:$AI$116</c:f>
              <c:numCache>
                <c:formatCode>General</c:formatCode>
                <c:ptCount val="3"/>
                <c:pt idx="0">
                  <c:v>77</c:v>
                </c:pt>
                <c:pt idx="1">
                  <c:v>17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81-4719-BC87-640A3BB6B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204409020379151"/>
          <c:y val="0.30900452950541302"/>
          <c:w val="0.18258033466483767"/>
          <c:h val="0.439365559940278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Elixín este programa pola súa relación cos meus obxectivos profesionais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5803686821721183"/>
          <c:y val="0.2606006156704167"/>
          <c:w val="0.3952825465547084"/>
          <c:h val="0.71036007456926331"/>
        </c:manualLayout>
      </c:layout>
      <c:pieChart>
        <c:varyColors val="1"/>
        <c:ser>
          <c:idx val="25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26E-447E-9BFE-37D9878CE45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26E-447E-9BFE-37D9878CE45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26E-447E-9BFE-37D9878CE45D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Brutos!$N$114:$N$116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NS/NC</c:v>
                </c:pt>
              </c:strCache>
            </c:strRef>
          </c:cat>
          <c:val>
            <c:numRef>
              <c:f>Brutos!$AI$114:$AI$116</c:f>
              <c:numCache>
                <c:formatCode>General</c:formatCode>
                <c:ptCount val="3"/>
                <c:pt idx="0">
                  <c:v>77</c:v>
                </c:pt>
                <c:pt idx="1">
                  <c:v>17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6E-447E-9BFE-37D9878CE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204409020379151"/>
          <c:y val="0.30900452950541302"/>
          <c:w val="0.18258033466483767"/>
          <c:h val="0.439365559940278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O programa abriume novas perspectivas cara á miña inserción laboral</a:t>
            </a:r>
          </a:p>
        </c:rich>
      </c:tx>
      <c:layout>
        <c:manualLayout>
          <c:xMode val="edge"/>
          <c:yMode val="edge"/>
          <c:x val="0.10959995242378792"/>
          <c:y val="3.92397118242625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31195637749020244"/>
          <c:y val="0.27095669291338581"/>
          <c:w val="0.38345944533304943"/>
          <c:h val="0.70178298518157345"/>
        </c:manualLayout>
      </c:layout>
      <c:pieChart>
        <c:varyColors val="1"/>
        <c:ser>
          <c:idx val="25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1E2-4B67-9CC7-36A91702907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1E2-4B67-9CC7-36A91702907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1E2-4B67-9CC7-36A917029077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Brutos!$N$114:$N$116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NS/NC</c:v>
                </c:pt>
              </c:strCache>
            </c:strRef>
          </c:cat>
          <c:val>
            <c:numRef>
              <c:f>Brutos!$AJ$114:$AJ$116</c:f>
              <c:numCache>
                <c:formatCode>General</c:formatCode>
                <c:ptCount val="3"/>
                <c:pt idx="0">
                  <c:v>46</c:v>
                </c:pt>
                <c:pt idx="1">
                  <c:v>38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E2-4B67-9CC7-36A917029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1249912277342573"/>
          <c:y val="0.34267425074928387"/>
          <c:w val="0.14770710734602097"/>
          <c:h val="0.438580489938757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O meu esforzo e dedicación foron suficientes para a miña investigación.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755164817403115"/>
          <c:y val="0.2317926121915321"/>
          <c:w val="0.39404089573870099"/>
          <c:h val="0.72969841739054353"/>
        </c:manualLayout>
      </c:layout>
      <c:pieChart>
        <c:varyColors val="1"/>
        <c:ser>
          <c:idx val="25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7C-488C-AD3C-8D7E812CA40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7C-488C-AD3C-8D7E812CA40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7C-488C-AD3C-8D7E812CA409}"/>
              </c:ext>
            </c:extLst>
          </c:dPt>
          <c:dLbls>
            <c:dLbl>
              <c:idx val="2"/>
              <c:layout>
                <c:manualLayout>
                  <c:x val="2.0971872723993125E-2"/>
                  <c:y val="0.1263971056411805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F7C-488C-AD3C-8D7E812CA409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Brutos!$F$120:$F$122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NS/NC</c:v>
                </c:pt>
              </c:strCache>
            </c:strRef>
          </c:cat>
          <c:val>
            <c:numRef>
              <c:f>Brutos!$G$120:$G$122</c:f>
              <c:numCache>
                <c:formatCode>0%</c:formatCode>
                <c:ptCount val="3"/>
                <c:pt idx="0">
                  <c:v>0.3867924528301887</c:v>
                </c:pt>
                <c:pt idx="1">
                  <c:v>0.51886792452830188</c:v>
                </c:pt>
                <c:pt idx="2">
                  <c:v>9.4339622641509441E-2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7C-488C-AD3C-8D7E812CA409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9F7C-488C-AD3C-8D7E812CA40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9F7C-488C-AD3C-8D7E812CA40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9F7C-488C-AD3C-8D7E812CA409}"/>
              </c:ext>
            </c:extLst>
          </c:dPt>
          <c:cat>
            <c:strRef>
              <c:f>Brutos!$F$120:$F$122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NS/NC</c:v>
                </c:pt>
              </c:strCache>
            </c:strRef>
          </c:cat>
          <c:val>
            <c:numRef>
              <c:f>Brutos!$N$114:$N$116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F7C-488C-AD3C-8D7E812CA409}"/>
            </c:ext>
          </c:extLst>
        </c:ser>
        <c:ser>
          <c:idx val="1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9F7C-488C-AD3C-8D7E812CA40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9F7C-488C-AD3C-8D7E812CA40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9F7C-488C-AD3C-8D7E812CA409}"/>
              </c:ext>
            </c:extLst>
          </c:dPt>
          <c:cat>
            <c:strRef>
              <c:f>Brutos!$F$120:$F$122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NS/NC</c:v>
                </c:pt>
              </c:strCache>
            </c:strRef>
          </c:cat>
          <c:val>
            <c:numRef>
              <c:f>Brutos!$AK$114:$AK$116</c:f>
              <c:numCache>
                <c:formatCode>General</c:formatCode>
                <c:ptCount val="3"/>
                <c:pt idx="0">
                  <c:v>67</c:v>
                </c:pt>
                <c:pt idx="1">
                  <c:v>19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F7C-488C-AD3C-8D7E812CA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316968126571058"/>
          <c:y val="0.33145101033466023"/>
          <c:w val="0.18435487195620742"/>
          <c:h val="0.561928205726415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Coa información da que dispoño nestes momentos, volvería  elixir este programa para realizar estudos de doutoramento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32262191733638934"/>
          <c:y val="0.32140532644385439"/>
          <c:w val="0.33714188558585062"/>
          <c:h val="0.61069406904767265"/>
        </c:manualLayout>
      </c:layout>
      <c:pieChart>
        <c:varyColors val="1"/>
        <c:ser>
          <c:idx val="25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9505-435C-AC66-3D6C82B241F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505-435C-AC66-3D6C82B241F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9505-435C-AC66-3D6C82B241F2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Brutos!$N$114:$N$116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NS/NC</c:v>
                </c:pt>
              </c:strCache>
            </c:strRef>
          </c:cat>
          <c:val>
            <c:numRef>
              <c:f>Brutos!$AM$114:$AM$116</c:f>
              <c:numCache>
                <c:formatCode>General</c:formatCode>
                <c:ptCount val="3"/>
                <c:pt idx="0">
                  <c:v>67</c:v>
                </c:pt>
                <c:pt idx="1">
                  <c:v>20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05-435C-AC66-3D6C82B24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204409020379151"/>
          <c:y val="0.30900452950541302"/>
          <c:w val="0.18258033466483767"/>
          <c:h val="0.439365559940278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682316128940453E-2"/>
          <c:y val="5.4502968439322681E-2"/>
          <c:w val="0.90342173879525967"/>
          <c:h val="0.68808142803591876"/>
        </c:manualLayout>
      </c:layout>
      <c:barChart>
        <c:barDir val="col"/>
        <c:grouping val="clustered"/>
        <c:varyColors val="0"/>
        <c:ser>
          <c:idx val="1"/>
          <c:order val="0"/>
          <c:tx>
            <c:v>Satisfacción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Resumo!$B$14:$B$45</c:f>
              <c:strCache>
                <c:ptCount val="32"/>
                <c:pt idx="0">
                  <c:v>I01D02V06</c:v>
                </c:pt>
                <c:pt idx="1">
                  <c:v>O01D011V06</c:v>
                </c:pt>
                <c:pt idx="2">
                  <c:v>O01D015V06</c:v>
                </c:pt>
                <c:pt idx="3">
                  <c:v>O01D030V06</c:v>
                </c:pt>
                <c:pt idx="4">
                  <c:v>O05D019V06</c:v>
                </c:pt>
                <c:pt idx="5">
                  <c:v>O06D023V06</c:v>
                </c:pt>
                <c:pt idx="6">
                  <c:v>P01D025V06</c:v>
                </c:pt>
                <c:pt idx="7">
                  <c:v>P02D004V06</c:v>
                </c:pt>
                <c:pt idx="8">
                  <c:v>P02D016V06</c:v>
                </c:pt>
                <c:pt idx="9">
                  <c:v>P02D037V06</c:v>
                </c:pt>
                <c:pt idx="10">
                  <c:v>V01D006V06</c:v>
                </c:pt>
                <c:pt idx="11">
                  <c:v>V01D013V06</c:v>
                </c:pt>
                <c:pt idx="12">
                  <c:v>V01D024V06</c:v>
                </c:pt>
                <c:pt idx="13">
                  <c:v>V01D029V06</c:v>
                </c:pt>
                <c:pt idx="14">
                  <c:v>V01D032V06</c:v>
                </c:pt>
                <c:pt idx="15">
                  <c:v>V02D003V06</c:v>
                </c:pt>
                <c:pt idx="16">
                  <c:v>V02D021V06</c:v>
                </c:pt>
                <c:pt idx="17">
                  <c:v>V02D028V06</c:v>
                </c:pt>
                <c:pt idx="18">
                  <c:v>V03D026V06</c:v>
                </c:pt>
                <c:pt idx="19">
                  <c:v>V03D036V06</c:v>
                </c:pt>
                <c:pt idx="20">
                  <c:v>V04D034V06</c:v>
                </c:pt>
                <c:pt idx="21">
                  <c:v>V05D005V06</c:v>
                </c:pt>
                <c:pt idx="22">
                  <c:v>V05D008V06</c:v>
                </c:pt>
                <c:pt idx="23">
                  <c:v>V05D018V06</c:v>
                </c:pt>
                <c:pt idx="24">
                  <c:v>V05D031V06</c:v>
                </c:pt>
                <c:pt idx="25">
                  <c:v>V08D010V06</c:v>
                </c:pt>
                <c:pt idx="26">
                  <c:v>V08D022V06</c:v>
                </c:pt>
                <c:pt idx="27">
                  <c:v>V09D009V06</c:v>
                </c:pt>
                <c:pt idx="28">
                  <c:v>V09D038V06</c:v>
                </c:pt>
                <c:pt idx="29">
                  <c:v>V09D041V06</c:v>
                </c:pt>
                <c:pt idx="30">
                  <c:v>V10D007V06</c:v>
                </c:pt>
                <c:pt idx="31">
                  <c:v>V11D012V06</c:v>
                </c:pt>
              </c:strCache>
            </c:strRef>
          </c:cat>
          <c:val>
            <c:numRef>
              <c:f>Resumo!$I$14:$I$45</c:f>
              <c:numCache>
                <c:formatCode>0.00</c:formatCode>
                <c:ptCount val="32"/>
                <c:pt idx="0">
                  <c:v>3.3519606782106783</c:v>
                </c:pt>
                <c:pt idx="1">
                  <c:v>3.3470238095238094</c:v>
                </c:pt>
                <c:pt idx="2">
                  <c:v>3.0700952380952389</c:v>
                </c:pt>
                <c:pt idx="3">
                  <c:v>3.5671428571428572</c:v>
                </c:pt>
                <c:pt idx="4">
                  <c:v>4.0912499999999996</c:v>
                </c:pt>
                <c:pt idx="5">
                  <c:v>4.2790476190476188</c:v>
                </c:pt>
                <c:pt idx="6">
                  <c:v>2.585119047619048</c:v>
                </c:pt>
                <c:pt idx="7">
                  <c:v>3.1074574829931976</c:v>
                </c:pt>
                <c:pt idx="8">
                  <c:v>3.6841269841269844</c:v>
                </c:pt>
                <c:pt idx="10">
                  <c:v>3.3140476190476194</c:v>
                </c:pt>
                <c:pt idx="11">
                  <c:v>4.3495238095238093</c:v>
                </c:pt>
                <c:pt idx="12">
                  <c:v>3.3343333333333334</c:v>
                </c:pt>
                <c:pt idx="13">
                  <c:v>3.9575000000000005</c:v>
                </c:pt>
                <c:pt idx="14">
                  <c:v>2.5619047619047617</c:v>
                </c:pt>
                <c:pt idx="15">
                  <c:v>4.0953968253968265</c:v>
                </c:pt>
                <c:pt idx="16">
                  <c:v>3.7932738095238094</c:v>
                </c:pt>
                <c:pt idx="17">
                  <c:v>1.6773809523809522</c:v>
                </c:pt>
                <c:pt idx="19">
                  <c:v>3.9950793650793655</c:v>
                </c:pt>
                <c:pt idx="20">
                  <c:v>3.5100000000000002</c:v>
                </c:pt>
                <c:pt idx="21">
                  <c:v>2.7184523809523808</c:v>
                </c:pt>
                <c:pt idx="22">
                  <c:v>3.0495238095238095</c:v>
                </c:pt>
                <c:pt idx="23">
                  <c:v>3.7572471655328799</c:v>
                </c:pt>
                <c:pt idx="24">
                  <c:v>4.4563095238095238</c:v>
                </c:pt>
                <c:pt idx="25">
                  <c:v>3.803869047619048</c:v>
                </c:pt>
                <c:pt idx="26">
                  <c:v>3.5589642857142856</c:v>
                </c:pt>
                <c:pt idx="27">
                  <c:v>2.8892857142857142</c:v>
                </c:pt>
                <c:pt idx="30">
                  <c:v>3.8140476190476194</c:v>
                </c:pt>
                <c:pt idx="31">
                  <c:v>1.7619047619047621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03-4C2C-B4C3-273213FF2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9021696"/>
        <c:axId val="409030320"/>
        <c:extLst>
          <c:ext xmlns:c15="http://schemas.microsoft.com/office/drawing/2012/chart" uri="{02D57815-91ED-43cb-92C2-25804820EDAC}">
            <c15:filteredBarSeries>
              <c15:ser>
                <c:idx val="0"/>
                <c:order val="1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Resumo!$B$14:$B$45</c15:sqref>
                        </c15:formulaRef>
                      </c:ext>
                    </c:extLst>
                    <c:strCache>
                      <c:ptCount val="32"/>
                      <c:pt idx="0">
                        <c:v>I01D02V06</c:v>
                      </c:pt>
                      <c:pt idx="1">
                        <c:v>O01D011V06</c:v>
                      </c:pt>
                      <c:pt idx="2">
                        <c:v>O01D015V06</c:v>
                      </c:pt>
                      <c:pt idx="3">
                        <c:v>O01D030V06</c:v>
                      </c:pt>
                      <c:pt idx="4">
                        <c:v>O05D019V06</c:v>
                      </c:pt>
                      <c:pt idx="5">
                        <c:v>O06D023V06</c:v>
                      </c:pt>
                      <c:pt idx="6">
                        <c:v>P01D025V06</c:v>
                      </c:pt>
                      <c:pt idx="7">
                        <c:v>P02D004V06</c:v>
                      </c:pt>
                      <c:pt idx="8">
                        <c:v>P02D016V06</c:v>
                      </c:pt>
                      <c:pt idx="9">
                        <c:v>P02D037V06</c:v>
                      </c:pt>
                      <c:pt idx="10">
                        <c:v>V01D006V06</c:v>
                      </c:pt>
                      <c:pt idx="11">
                        <c:v>V01D013V06</c:v>
                      </c:pt>
                      <c:pt idx="12">
                        <c:v>V01D024V06</c:v>
                      </c:pt>
                      <c:pt idx="13">
                        <c:v>V01D029V06</c:v>
                      </c:pt>
                      <c:pt idx="14">
                        <c:v>V01D032V06</c:v>
                      </c:pt>
                      <c:pt idx="15">
                        <c:v>V02D003V06</c:v>
                      </c:pt>
                      <c:pt idx="16">
                        <c:v>V02D021V06</c:v>
                      </c:pt>
                      <c:pt idx="17">
                        <c:v>V02D028V06</c:v>
                      </c:pt>
                      <c:pt idx="18">
                        <c:v>V03D026V06</c:v>
                      </c:pt>
                      <c:pt idx="19">
                        <c:v>V03D036V06</c:v>
                      </c:pt>
                      <c:pt idx="20">
                        <c:v>V04D034V06</c:v>
                      </c:pt>
                      <c:pt idx="21">
                        <c:v>V05D005V06</c:v>
                      </c:pt>
                      <c:pt idx="22">
                        <c:v>V05D008V06</c:v>
                      </c:pt>
                      <c:pt idx="23">
                        <c:v>V05D018V06</c:v>
                      </c:pt>
                      <c:pt idx="24">
                        <c:v>V05D031V06</c:v>
                      </c:pt>
                      <c:pt idx="25">
                        <c:v>V08D010V06</c:v>
                      </c:pt>
                      <c:pt idx="26">
                        <c:v>V08D022V06</c:v>
                      </c:pt>
                      <c:pt idx="27">
                        <c:v>V09D009V06</c:v>
                      </c:pt>
                      <c:pt idx="28">
                        <c:v>V09D038V06</c:v>
                      </c:pt>
                      <c:pt idx="29">
                        <c:v>V09D041V06</c:v>
                      </c:pt>
                      <c:pt idx="30">
                        <c:v>V10D007V06</c:v>
                      </c:pt>
                      <c:pt idx="31">
                        <c:v>V11D012V06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Resumo!$E$14:$E$45</c15:sqref>
                        </c15:formulaRef>
                      </c:ext>
                    </c:extLst>
                    <c:numCache>
                      <c:formatCode>0</c:formatCode>
                      <c:ptCount val="32"/>
                      <c:pt idx="0">
                        <c:v>23</c:v>
                      </c:pt>
                      <c:pt idx="1">
                        <c:v>13</c:v>
                      </c:pt>
                      <c:pt idx="2">
                        <c:v>7</c:v>
                      </c:pt>
                      <c:pt idx="3">
                        <c:v>1</c:v>
                      </c:pt>
                      <c:pt idx="4">
                        <c:v>7</c:v>
                      </c:pt>
                      <c:pt idx="5">
                        <c:v>4</c:v>
                      </c:pt>
                      <c:pt idx="6">
                        <c:v>11</c:v>
                      </c:pt>
                      <c:pt idx="7">
                        <c:v>12</c:v>
                      </c:pt>
                      <c:pt idx="8">
                        <c:v>12</c:v>
                      </c:pt>
                      <c:pt idx="9">
                        <c:v>0</c:v>
                      </c:pt>
                      <c:pt idx="10">
                        <c:v>8</c:v>
                      </c:pt>
                      <c:pt idx="11">
                        <c:v>9</c:v>
                      </c:pt>
                      <c:pt idx="12">
                        <c:v>9</c:v>
                      </c:pt>
                      <c:pt idx="13">
                        <c:v>4</c:v>
                      </c:pt>
                      <c:pt idx="14">
                        <c:v>3</c:v>
                      </c:pt>
                      <c:pt idx="15">
                        <c:v>3</c:v>
                      </c:pt>
                      <c:pt idx="16">
                        <c:v>5</c:v>
                      </c:pt>
                      <c:pt idx="17">
                        <c:v>1</c:v>
                      </c:pt>
                      <c:pt idx="18">
                        <c:v>0</c:v>
                      </c:pt>
                      <c:pt idx="19">
                        <c:v>7</c:v>
                      </c:pt>
                      <c:pt idx="20">
                        <c:v>4</c:v>
                      </c:pt>
                      <c:pt idx="21">
                        <c:v>6</c:v>
                      </c:pt>
                      <c:pt idx="22">
                        <c:v>3</c:v>
                      </c:pt>
                      <c:pt idx="23">
                        <c:v>20</c:v>
                      </c:pt>
                      <c:pt idx="24">
                        <c:v>3</c:v>
                      </c:pt>
                      <c:pt idx="25">
                        <c:v>11</c:v>
                      </c:pt>
                      <c:pt idx="26">
                        <c:v>8</c:v>
                      </c:pt>
                      <c:pt idx="27">
                        <c:v>3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6</c:v>
                      </c:pt>
                      <c:pt idx="31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7B03-4C2C-B4C3-273213FF25F9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Resumo!$B$14:$B$45</c15:sqref>
                        </c15:formulaRef>
                      </c:ext>
                    </c:extLst>
                    <c:strCache>
                      <c:ptCount val="32"/>
                      <c:pt idx="0">
                        <c:v>I01D02V06</c:v>
                      </c:pt>
                      <c:pt idx="1">
                        <c:v>O01D011V06</c:v>
                      </c:pt>
                      <c:pt idx="2">
                        <c:v>O01D015V06</c:v>
                      </c:pt>
                      <c:pt idx="3">
                        <c:v>O01D030V06</c:v>
                      </c:pt>
                      <c:pt idx="4">
                        <c:v>O05D019V06</c:v>
                      </c:pt>
                      <c:pt idx="5">
                        <c:v>O06D023V06</c:v>
                      </c:pt>
                      <c:pt idx="6">
                        <c:v>P01D025V06</c:v>
                      </c:pt>
                      <c:pt idx="7">
                        <c:v>P02D004V06</c:v>
                      </c:pt>
                      <c:pt idx="8">
                        <c:v>P02D016V06</c:v>
                      </c:pt>
                      <c:pt idx="9">
                        <c:v>P02D037V06</c:v>
                      </c:pt>
                      <c:pt idx="10">
                        <c:v>V01D006V06</c:v>
                      </c:pt>
                      <c:pt idx="11">
                        <c:v>V01D013V06</c:v>
                      </c:pt>
                      <c:pt idx="12">
                        <c:v>V01D024V06</c:v>
                      </c:pt>
                      <c:pt idx="13">
                        <c:v>V01D029V06</c:v>
                      </c:pt>
                      <c:pt idx="14">
                        <c:v>V01D032V06</c:v>
                      </c:pt>
                      <c:pt idx="15">
                        <c:v>V02D003V06</c:v>
                      </c:pt>
                      <c:pt idx="16">
                        <c:v>V02D021V06</c:v>
                      </c:pt>
                      <c:pt idx="17">
                        <c:v>V02D028V06</c:v>
                      </c:pt>
                      <c:pt idx="18">
                        <c:v>V03D026V06</c:v>
                      </c:pt>
                      <c:pt idx="19">
                        <c:v>V03D036V06</c:v>
                      </c:pt>
                      <c:pt idx="20">
                        <c:v>V04D034V06</c:v>
                      </c:pt>
                      <c:pt idx="21">
                        <c:v>V05D005V06</c:v>
                      </c:pt>
                      <c:pt idx="22">
                        <c:v>V05D008V06</c:v>
                      </c:pt>
                      <c:pt idx="23">
                        <c:v>V05D018V06</c:v>
                      </c:pt>
                      <c:pt idx="24">
                        <c:v>V05D031V06</c:v>
                      </c:pt>
                      <c:pt idx="25">
                        <c:v>V08D010V06</c:v>
                      </c:pt>
                      <c:pt idx="26">
                        <c:v>V08D022V06</c:v>
                      </c:pt>
                      <c:pt idx="27">
                        <c:v>V09D009V06</c:v>
                      </c:pt>
                      <c:pt idx="28">
                        <c:v>V09D038V06</c:v>
                      </c:pt>
                      <c:pt idx="29">
                        <c:v>V09D041V06</c:v>
                      </c:pt>
                      <c:pt idx="30">
                        <c:v>V10D007V06</c:v>
                      </c:pt>
                      <c:pt idx="31">
                        <c:v>V11D012V06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Resumo!$F$14:$F$45</c15:sqref>
                        </c15:formulaRef>
                      </c:ext>
                    </c:extLst>
                    <c:numCache>
                      <c:formatCode>0</c:formatCode>
                      <c:ptCount val="32"/>
                      <c:pt idx="0">
                        <c:v>12</c:v>
                      </c:pt>
                      <c:pt idx="1">
                        <c:v>2</c:v>
                      </c:pt>
                      <c:pt idx="2">
                        <c:v>5</c:v>
                      </c:pt>
                      <c:pt idx="3">
                        <c:v>1</c:v>
                      </c:pt>
                      <c:pt idx="4">
                        <c:v>4</c:v>
                      </c:pt>
                      <c:pt idx="5">
                        <c:v>1</c:v>
                      </c:pt>
                      <c:pt idx="6">
                        <c:v>6</c:v>
                      </c:pt>
                      <c:pt idx="7">
                        <c:v>8</c:v>
                      </c:pt>
                      <c:pt idx="8">
                        <c:v>3</c:v>
                      </c:pt>
                      <c:pt idx="10">
                        <c:v>3</c:v>
                      </c:pt>
                      <c:pt idx="11">
                        <c:v>1</c:v>
                      </c:pt>
                      <c:pt idx="12">
                        <c:v>6</c:v>
                      </c:pt>
                      <c:pt idx="13">
                        <c:v>3</c:v>
                      </c:pt>
                      <c:pt idx="14">
                        <c:v>2</c:v>
                      </c:pt>
                      <c:pt idx="15">
                        <c:v>3</c:v>
                      </c:pt>
                      <c:pt idx="16">
                        <c:v>4</c:v>
                      </c:pt>
                      <c:pt idx="17">
                        <c:v>1</c:v>
                      </c:pt>
                      <c:pt idx="19">
                        <c:v>3</c:v>
                      </c:pt>
                      <c:pt idx="20">
                        <c:v>1</c:v>
                      </c:pt>
                      <c:pt idx="21">
                        <c:v>2</c:v>
                      </c:pt>
                      <c:pt idx="22">
                        <c:v>1</c:v>
                      </c:pt>
                      <c:pt idx="23">
                        <c:v>7</c:v>
                      </c:pt>
                      <c:pt idx="24">
                        <c:v>2</c:v>
                      </c:pt>
                      <c:pt idx="25">
                        <c:v>8</c:v>
                      </c:pt>
                      <c:pt idx="26">
                        <c:v>5</c:v>
                      </c:pt>
                      <c:pt idx="27">
                        <c:v>2</c:v>
                      </c:pt>
                      <c:pt idx="30">
                        <c:v>1</c:v>
                      </c:pt>
                      <c:pt idx="31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B03-4C2C-B4C3-273213FF25F9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v>% Participación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Resumo!$G$14:$G$45</c:f>
              <c:numCache>
                <c:formatCode>0%</c:formatCode>
                <c:ptCount val="32"/>
                <c:pt idx="0">
                  <c:v>0.52173913043478259</c:v>
                </c:pt>
                <c:pt idx="1">
                  <c:v>0.15384615384615385</c:v>
                </c:pt>
                <c:pt idx="2">
                  <c:v>0.7142857142857143</c:v>
                </c:pt>
                <c:pt idx="3">
                  <c:v>1</c:v>
                </c:pt>
                <c:pt idx="4">
                  <c:v>0.5714285714285714</c:v>
                </c:pt>
                <c:pt idx="5">
                  <c:v>0.25</c:v>
                </c:pt>
                <c:pt idx="6">
                  <c:v>0.54545454545454541</c:v>
                </c:pt>
                <c:pt idx="7">
                  <c:v>0.66666666666666663</c:v>
                </c:pt>
                <c:pt idx="8">
                  <c:v>0.25</c:v>
                </c:pt>
                <c:pt idx="10">
                  <c:v>0.375</c:v>
                </c:pt>
                <c:pt idx="11">
                  <c:v>0.1111111111111111</c:v>
                </c:pt>
                <c:pt idx="12">
                  <c:v>0.66666666666666663</c:v>
                </c:pt>
                <c:pt idx="13">
                  <c:v>0.75</c:v>
                </c:pt>
                <c:pt idx="14">
                  <c:v>0.66666666666666663</c:v>
                </c:pt>
                <c:pt idx="15">
                  <c:v>1</c:v>
                </c:pt>
                <c:pt idx="16">
                  <c:v>0.8</c:v>
                </c:pt>
                <c:pt idx="17">
                  <c:v>1</c:v>
                </c:pt>
                <c:pt idx="19">
                  <c:v>0.42857142857142855</c:v>
                </c:pt>
                <c:pt idx="20">
                  <c:v>0.25</c:v>
                </c:pt>
                <c:pt idx="21">
                  <c:v>0.33333333333333331</c:v>
                </c:pt>
                <c:pt idx="22">
                  <c:v>0.33333333333333331</c:v>
                </c:pt>
                <c:pt idx="23">
                  <c:v>0.35</c:v>
                </c:pt>
                <c:pt idx="24">
                  <c:v>0.66666666666666663</c:v>
                </c:pt>
                <c:pt idx="25">
                  <c:v>0.72727272727272729</c:v>
                </c:pt>
                <c:pt idx="26">
                  <c:v>0.625</c:v>
                </c:pt>
                <c:pt idx="27">
                  <c:v>0.66666666666666663</c:v>
                </c:pt>
                <c:pt idx="30">
                  <c:v>0.16666666666666666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03-4C2C-B4C3-273213FF2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029536"/>
        <c:axId val="409030712"/>
      </c:lineChart>
      <c:catAx>
        <c:axId val="40902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409030320"/>
        <c:crosses val="autoZero"/>
        <c:auto val="1"/>
        <c:lblAlgn val="ctr"/>
        <c:lblOffset val="100"/>
        <c:noMultiLvlLbl val="0"/>
      </c:catAx>
      <c:valAx>
        <c:axId val="40903032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0"/>
                  <a:t>Índice de satisfacción</a:t>
                </a:r>
              </a:p>
            </c:rich>
          </c:tx>
          <c:layout>
            <c:manualLayout>
              <c:xMode val="edge"/>
              <c:yMode val="edge"/>
              <c:x val="2.5995125913891143E-3"/>
              <c:y val="0.18568805652399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gl-ES"/>
            </a:p>
          </c:txPr>
        </c:title>
        <c:numFmt formatCode="0.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409021696"/>
        <c:crosses val="autoZero"/>
        <c:crossBetween val="between"/>
      </c:valAx>
      <c:valAx>
        <c:axId val="409030712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409029536"/>
        <c:crosses val="max"/>
        <c:crossBetween val="between"/>
        <c:majorUnit val="0.2"/>
      </c:valAx>
      <c:catAx>
        <c:axId val="409029536"/>
        <c:scaling>
          <c:orientation val="minMax"/>
        </c:scaling>
        <c:delete val="1"/>
        <c:axPos val="b"/>
        <c:majorTickMark val="out"/>
        <c:minorTickMark val="none"/>
        <c:tickLblPos val="nextTo"/>
        <c:crossAx val="409030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71150511580694"/>
          <c:y val="0.89557755379490389"/>
          <c:w val="0.14958184055443036"/>
          <c:h val="7.0748213441104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66358553006958E-2"/>
          <c:y val="5.4502968439322681E-2"/>
          <c:w val="0.88888006390505525"/>
          <c:h val="0.7206154544129556"/>
        </c:manualLayout>
      </c:layout>
      <c:barChart>
        <c:barDir val="col"/>
        <c:grouping val="clustered"/>
        <c:varyColors val="0"/>
        <c:ser>
          <c:idx val="1"/>
          <c:order val="0"/>
          <c:tx>
            <c:v>Respostas Universidade Vigo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Resumo!$O$13:$AP$13</c:f>
              <c:strCache>
                <c:ptCount val="28"/>
                <c:pt idx="0">
                  <c:v>6
Información pública DO pd</c:v>
                </c:pt>
                <c:pt idx="1">
                  <c:v>7
Modalidades de presentación da tese</c:v>
                </c:pt>
                <c:pt idx="2">
                  <c:v>8
Mención internacional</c:v>
                </c:pt>
                <c:pt idx="3">
                  <c:v>9
Bolsas/contratos</c:v>
                </c:pt>
                <c:pt idx="4">
                  <c:v>10
Bolsas/contratos para postdoutorais</c:v>
                </c:pt>
                <c:pt idx="5">
                  <c:v>11
Saídas profesionais</c:v>
                </c:pt>
                <c:pt idx="6">
                  <c:v>12
Renovación da matrícula</c:v>
                </c:pt>
                <c:pt idx="7">
                  <c:v>13
Trámites defensa da tese</c:v>
                </c:pt>
                <c:pt idx="8">
                  <c:v>14
Documentos  actividades formativas</c:v>
                </c:pt>
                <c:pt idx="9">
                  <c:v>15
Xestión do PI</c:v>
                </c:pt>
                <c:pt idx="10">
                  <c:v>16
Avaliacións anuais</c:v>
                </c:pt>
                <c:pt idx="11">
                  <c:v>17
Coordinador/a do PD</c:v>
                </c:pt>
                <c:pt idx="12">
                  <c:v>18
Titor/a</c:v>
                </c:pt>
                <c:pt idx="13">
                  <c:v>19
Dirección da tese</c:v>
                </c:pt>
                <c:pt idx="14">
                  <c:v>20
Profesorado do PD</c:v>
                </c:pt>
                <c:pt idx="15">
                  <c:v>21
PAS do centro</c:v>
                </c:pt>
                <c:pt idx="16">
                  <c:v>22
Sección de Posgrao</c:v>
                </c:pt>
                <c:pt idx="17">
                  <c:v>23
EIDO</c:v>
                </c:pt>
                <c:pt idx="18">
                  <c:v>24
Medios materiais</c:v>
                </c:pt>
                <c:pt idx="19">
                  <c:v>25
Espazos de traballo</c:v>
                </c:pt>
                <c:pt idx="20">
                  <c:v>26
Tema da tese</c:v>
                </c:pt>
                <c:pt idx="21">
                  <c:v>27
Coñecementos</c:v>
                </c:pt>
                <c:pt idx="22">
                  <c:v>28
Oferta formativa</c:v>
                </c:pt>
                <c:pt idx="23">
                  <c:v>29
Relación cos obxectivos profesionais</c:v>
                </c:pt>
                <c:pt idx="24">
                  <c:v>30
Novas perspectivas</c:v>
                </c:pt>
                <c:pt idx="25">
                  <c:v>31
Esforzo e dedicación</c:v>
                </c:pt>
                <c:pt idx="26">
                  <c:v>32
Satisfacción xeral co PD</c:v>
                </c:pt>
                <c:pt idx="27">
                  <c:v>33
Volvería elixir o PD</c:v>
                </c:pt>
              </c:strCache>
            </c:strRef>
          </c:cat>
          <c:val>
            <c:numRef>
              <c:f>Resumo!$O$51:$AP$51</c:f>
              <c:numCache>
                <c:formatCode>0.00;;;@</c:formatCode>
                <c:ptCount val="28"/>
                <c:pt idx="0">
                  <c:v>3.5686274509803924</c:v>
                </c:pt>
                <c:pt idx="1">
                  <c:v>3.0490196078431371</c:v>
                </c:pt>
                <c:pt idx="2">
                  <c:v>2.989795918367347</c:v>
                </c:pt>
                <c:pt idx="3">
                  <c:v>3.7628865979381443</c:v>
                </c:pt>
                <c:pt idx="4">
                  <c:v>2.375</c:v>
                </c:pt>
                <c:pt idx="5">
                  <c:v>1.6896551724137931</c:v>
                </c:pt>
                <c:pt idx="6">
                  <c:v>3.676190476190476</c:v>
                </c:pt>
                <c:pt idx="7">
                  <c:v>2.4623655913978495</c:v>
                </c:pt>
                <c:pt idx="8">
                  <c:v>3.0673076923076925</c:v>
                </c:pt>
                <c:pt idx="9">
                  <c:v>3.1650485436893203</c:v>
                </c:pt>
                <c:pt idx="10">
                  <c:v>3.2647058823529411</c:v>
                </c:pt>
                <c:pt idx="11">
                  <c:v>3.9514563106796117</c:v>
                </c:pt>
                <c:pt idx="12">
                  <c:v>4.3191489361702127</c:v>
                </c:pt>
                <c:pt idx="13">
                  <c:v>4.3461538461538458</c:v>
                </c:pt>
                <c:pt idx="14">
                  <c:v>4.3258426966292136</c:v>
                </c:pt>
                <c:pt idx="15">
                  <c:v>3.6470588235294117</c:v>
                </c:pt>
                <c:pt idx="16">
                  <c:v>3.4421052631578948</c:v>
                </c:pt>
                <c:pt idx="17">
                  <c:v>3.3250000000000002</c:v>
                </c:pt>
                <c:pt idx="18">
                  <c:v>3.7142857142857144</c:v>
                </c:pt>
                <c:pt idx="19">
                  <c:v>3.6979166666666665</c:v>
                </c:pt>
                <c:pt idx="20">
                  <c:v>4.1553398058252426</c:v>
                </c:pt>
                <c:pt idx="21">
                  <c:v>3.9238095238095236</c:v>
                </c:pt>
                <c:pt idx="22">
                  <c:v>3.3465346534653464</c:v>
                </c:pt>
                <c:pt idx="23">
                  <c:v>4.2765957446808507</c:v>
                </c:pt>
                <c:pt idx="24">
                  <c:v>3.1904761904761907</c:v>
                </c:pt>
                <c:pt idx="25">
                  <c:v>4.1162790697674421</c:v>
                </c:pt>
                <c:pt idx="26">
                  <c:v>3.5242718446601944</c:v>
                </c:pt>
                <c:pt idx="27">
                  <c:v>4.0804597701149428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B-4FE6-BCC8-1E6C47B27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9031496"/>
        <c:axId val="409032672"/>
        <c:extLst/>
      </c:barChart>
      <c:catAx>
        <c:axId val="40903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409032672"/>
        <c:crosses val="autoZero"/>
        <c:auto val="1"/>
        <c:lblAlgn val="ctr"/>
        <c:lblOffset val="100"/>
        <c:noMultiLvlLbl val="0"/>
      </c:catAx>
      <c:valAx>
        <c:axId val="4090326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0"/>
                  <a:t>Índice de satisfacción</a:t>
                </a:r>
              </a:p>
            </c:rich>
          </c:tx>
          <c:layout>
            <c:manualLayout>
              <c:xMode val="edge"/>
              <c:yMode val="edge"/>
              <c:x val="2.5995125913891143E-3"/>
              <c:y val="0.18568805652399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gl-ES"/>
            </a:p>
          </c:txPr>
        </c:title>
        <c:numFmt formatCode="0.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409031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451363688234624"/>
          <c:y val="0.8747585269960827"/>
          <c:w val="0.27717916238731033"/>
          <c:h val="8.92193339270362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Nacionalidade</a:t>
            </a:r>
          </a:p>
        </c:rich>
      </c:tx>
      <c:layout>
        <c:manualLayout>
          <c:xMode val="edge"/>
          <c:yMode val="edge"/>
          <c:x val="0.38711821651533823"/>
          <c:y val="2.11126183636557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8.1343832463341745E-2"/>
          <c:y val="0.12715074409511654"/>
          <c:w val="0.76294009835377863"/>
          <c:h val="0.522081547028992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Brutos!$C$114:$C$123</c:f>
              <c:strCache>
                <c:ptCount val="10"/>
                <c:pt idx="0">
                  <c:v>Nacionalide</c:v>
                </c:pt>
                <c:pt idx="1">
                  <c:v>Española</c:v>
                </c:pt>
                <c:pt idx="2">
                  <c:v>Portuguesa</c:v>
                </c:pt>
                <c:pt idx="3">
                  <c:v>Brasileño</c:v>
                </c:pt>
                <c:pt idx="4">
                  <c:v>Ecuatoriana</c:v>
                </c:pt>
                <c:pt idx="5">
                  <c:v>Peruana</c:v>
                </c:pt>
                <c:pt idx="6">
                  <c:v>Mexicana</c:v>
                </c:pt>
                <c:pt idx="7">
                  <c:v>Cubana</c:v>
                </c:pt>
                <c:pt idx="8">
                  <c:v>Italiana</c:v>
                </c:pt>
                <c:pt idx="9">
                  <c:v>NS/NC</c:v>
                </c:pt>
              </c:strCache>
            </c:strRef>
          </c:cat>
          <c:val>
            <c:numRef>
              <c:f>Brutos!$D$114:$D$123</c:f>
              <c:numCache>
                <c:formatCode>0.0%</c:formatCode>
                <c:ptCount val="10"/>
                <c:pt idx="1">
                  <c:v>0.78301886792452835</c:v>
                </c:pt>
                <c:pt idx="2">
                  <c:v>0.11320754716981132</c:v>
                </c:pt>
                <c:pt idx="3">
                  <c:v>1.8867924528301886E-2</c:v>
                </c:pt>
                <c:pt idx="4">
                  <c:v>2.8301886792452831E-2</c:v>
                </c:pt>
                <c:pt idx="5">
                  <c:v>9.433962264150943E-3</c:v>
                </c:pt>
                <c:pt idx="6">
                  <c:v>9.433962264150943E-3</c:v>
                </c:pt>
                <c:pt idx="7">
                  <c:v>9.433962264150943E-3</c:v>
                </c:pt>
                <c:pt idx="8">
                  <c:v>9.433962264150943E-3</c:v>
                </c:pt>
                <c:pt idx="9">
                  <c:v>1.8867924528301886E-2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F-4822-9104-5A124D533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76488"/>
        <c:axId val="99776880"/>
      </c:barChart>
      <c:catAx>
        <c:axId val="99776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99776880"/>
        <c:crosses val="autoZero"/>
        <c:auto val="1"/>
        <c:lblAlgn val="ctr"/>
        <c:lblOffset val="100"/>
        <c:noMultiLvlLbl val="0"/>
      </c:catAx>
      <c:valAx>
        <c:axId val="9977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9977648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126345261356462"/>
          <c:y val="0.40819917677412493"/>
          <c:w val="0.1208187049872089"/>
          <c:h val="0.168241800989466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Universidade</a:t>
            </a:r>
            <a:r>
              <a:rPr lang="gl-ES" baseline="0"/>
              <a:t> de Procedencia</a:t>
            </a:r>
            <a:endParaRPr lang="gl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0196728697369029"/>
          <c:y val="0.14308576906716991"/>
          <c:w val="0.72519133577157413"/>
          <c:h val="0.52415365581391327"/>
        </c:manualLayout>
      </c:layout>
      <c:barChart>
        <c:barDir val="col"/>
        <c:grouping val="clustered"/>
        <c:varyColors val="0"/>
        <c:ser>
          <c:idx val="0"/>
          <c:order val="0"/>
          <c:tx>
            <c:v>% Respostas</c:v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Brutos!$F$133:$F$141</c:f>
              <c:strCache>
                <c:ptCount val="9"/>
                <c:pt idx="0">
                  <c:v>UVigo</c:v>
                </c:pt>
                <c:pt idx="1">
                  <c:v>USC</c:v>
                </c:pt>
                <c:pt idx="2">
                  <c:v>UdC</c:v>
                </c:pt>
                <c:pt idx="3">
                  <c:v>España</c:v>
                </c:pt>
                <c:pt idx="4">
                  <c:v>Portugal</c:v>
                </c:pt>
                <c:pt idx="5">
                  <c:v>Europa</c:v>
                </c:pt>
                <c:pt idx="6">
                  <c:v>América</c:v>
                </c:pt>
                <c:pt idx="8">
                  <c:v>NS/NC</c:v>
                </c:pt>
              </c:strCache>
            </c:strRef>
          </c:cat>
          <c:val>
            <c:numRef>
              <c:f>Brutos!$G$133:$G$141</c:f>
              <c:numCache>
                <c:formatCode>0%</c:formatCode>
                <c:ptCount val="9"/>
                <c:pt idx="0">
                  <c:v>0.62264150943396224</c:v>
                </c:pt>
                <c:pt idx="1">
                  <c:v>7.5471698113207544E-2</c:v>
                </c:pt>
                <c:pt idx="2">
                  <c:v>2.8301886792452831E-2</c:v>
                </c:pt>
                <c:pt idx="3">
                  <c:v>0.11320754716981132</c:v>
                </c:pt>
                <c:pt idx="4">
                  <c:v>7.5471698113207544E-2</c:v>
                </c:pt>
                <c:pt idx="5">
                  <c:v>1.8867924528301886E-2</c:v>
                </c:pt>
                <c:pt idx="6">
                  <c:v>1.8867924528301886E-2</c:v>
                </c:pt>
                <c:pt idx="7">
                  <c:v>0</c:v>
                </c:pt>
                <c:pt idx="8">
                  <c:v>4.716981132075472E-2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30-4346-A641-6F93BD891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55320"/>
        <c:axId val="99758064"/>
      </c:barChart>
      <c:catAx>
        <c:axId val="99755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99758064"/>
        <c:crosses val="autoZero"/>
        <c:auto val="1"/>
        <c:lblAlgn val="ctr"/>
        <c:lblOffset val="100"/>
        <c:noMultiLvlLbl val="0"/>
      </c:catAx>
      <c:valAx>
        <c:axId val="99758064"/>
        <c:scaling>
          <c:orientation val="minMax"/>
          <c:max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9975532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448932163071744"/>
          <c:y val="0.52559667541557309"/>
          <c:w val="0.11832462650279411"/>
          <c:h val="0.204861767279090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Dedicación maioritaria no programa</a:t>
            </a:r>
          </a:p>
        </c:rich>
      </c:tx>
      <c:layout>
        <c:manualLayout>
          <c:xMode val="edge"/>
          <c:yMode val="edge"/>
          <c:x val="0.19303198184923515"/>
          <c:y val="2.8463310984244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31398497258512148"/>
          <c:y val="0.22044815187032626"/>
          <c:w val="0.39363994840225269"/>
          <c:h val="0.724472710252413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85E-4F1F-B3DC-E7CC7DF789C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B85E-4F1F-B3DC-E7CC7DF789C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B85E-4F1F-B3DC-E7CC7DF789C3}"/>
              </c:ext>
            </c:extLst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Brutos!$F$115:$F$117</c:f>
              <c:strCache>
                <c:ptCount val="3"/>
                <c:pt idx="0">
                  <c:v>Tempo completo</c:v>
                </c:pt>
                <c:pt idx="1">
                  <c:v>Tempo parcial</c:v>
                </c:pt>
                <c:pt idx="2">
                  <c:v>NS/NC</c:v>
                </c:pt>
              </c:strCache>
            </c:strRef>
          </c:cat>
          <c:val>
            <c:numRef>
              <c:f>Brutos!$G$115:$G$117</c:f>
              <c:numCache>
                <c:formatCode>0%</c:formatCode>
                <c:ptCount val="3"/>
                <c:pt idx="0">
                  <c:v>0.64150943396226412</c:v>
                </c:pt>
                <c:pt idx="1">
                  <c:v>0.31132075471698112</c:v>
                </c:pt>
                <c:pt idx="2">
                  <c:v>4.716981132075472E-2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5E-4F1F-B3DC-E7CC7DF78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448906508708289"/>
          <c:y val="0.23606458386095047"/>
          <c:w val="0.21987043034715981"/>
          <c:h val="0.52327939191397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Coñezo o sistema de bolsas/contratos da etapa de formación para o alumnado de doutoramento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32931286086508316"/>
          <c:y val="0.32052510557040942"/>
          <c:w val="0.35658060205695552"/>
          <c:h val="0.65776993015111684"/>
        </c:manualLayout>
      </c:layout>
      <c:pieChart>
        <c:varyColors val="1"/>
        <c:ser>
          <c:idx val="25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EFB-4C13-9D40-02D0C854CFC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EFB-4C13-9D40-02D0C854CFC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EFB-4C13-9D40-02D0C854CFC5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gl-E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Brutos!$N$114:$N$116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NS/NC</c:v>
                </c:pt>
              </c:strCache>
            </c:strRef>
          </c:cat>
          <c:val>
            <c:numRef>
              <c:f>Brutos!$O$114:$O$116</c:f>
              <c:numCache>
                <c:formatCode>General</c:formatCode>
                <c:ptCount val="3"/>
                <c:pt idx="0">
                  <c:v>67</c:v>
                </c:pt>
                <c:pt idx="1">
                  <c:v>30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FB-4C13-9D40-02D0C854C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746248894647489"/>
          <c:y val="0.33706263054197205"/>
          <c:w val="0.14603250563907108"/>
          <c:h val="0.433753939732966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Dispón de bolsa ou contrato para realizar os estudos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8581531155004203"/>
          <c:y val="0.25418120937927086"/>
          <c:w val="0.3673835851128549"/>
          <c:h val="0.67349428520551569"/>
        </c:manualLayout>
      </c:layout>
      <c:pieChart>
        <c:varyColors val="1"/>
        <c:ser>
          <c:idx val="25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9A5-4403-9BBD-2845DB10BF2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9A5-4403-9BBD-2845DB10BF2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9A5-4403-9BBD-2845DB10BF2C}"/>
              </c:ext>
            </c:extLst>
          </c:dPt>
          <c:dLbls>
            <c:dLbl>
              <c:idx val="2"/>
              <c:layout>
                <c:manualLayout>
                  <c:x val="2.0971872723993125E-2"/>
                  <c:y val="0.1263971056411805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9A5-4403-9BBD-2845DB10BF2C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Brutos!$F$120:$F$122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NS/NC</c:v>
                </c:pt>
              </c:strCache>
            </c:strRef>
          </c:cat>
          <c:val>
            <c:numRef>
              <c:f>Brutos!$G$120:$G$122</c:f>
              <c:numCache>
                <c:formatCode>0%</c:formatCode>
                <c:ptCount val="3"/>
                <c:pt idx="0">
                  <c:v>0.3867924528301887</c:v>
                </c:pt>
                <c:pt idx="1">
                  <c:v>0.51886792452830188</c:v>
                </c:pt>
                <c:pt idx="2">
                  <c:v>9.4339622641509441E-2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A5-4403-9BBD-2845DB10B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204409020379151"/>
          <c:y val="0.30900452950541302"/>
          <c:w val="0.18258033466483767"/>
          <c:h val="0.439365559940278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Coñezo o sistema de bolsas/contratos para os/as investigadores/as posdoutorais.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98560459955911"/>
          <c:y val="0.27651216726518746"/>
          <c:w val="0.38345944533304943"/>
          <c:h val="0.70178298518157345"/>
        </c:manualLayout>
      </c:layout>
      <c:pieChart>
        <c:varyColors val="1"/>
        <c:ser>
          <c:idx val="25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00-4032-A61C-C5F90868677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A00-4032-A61C-C5F90868677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A00-4032-A61C-C5F908686770}"/>
              </c:ext>
            </c:extLst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Brutos!$N$114:$N$116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NS/NC</c:v>
                </c:pt>
              </c:strCache>
            </c:strRef>
          </c:cat>
          <c:val>
            <c:numRef>
              <c:f>Brutos!$P$114:$P$116</c:f>
              <c:numCache>
                <c:formatCode>General</c:formatCode>
                <c:ptCount val="3"/>
                <c:pt idx="0">
                  <c:v>33</c:v>
                </c:pt>
                <c:pt idx="1">
                  <c:v>63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00-4032-A61C-C5F908686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1249912277342573"/>
          <c:y val="0.34267425074928387"/>
          <c:w val="0.14770710734602097"/>
          <c:h val="0.360802877037912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Facilitouse información sobre saídas profesionais tras o doutoramento.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31642604910438721"/>
          <c:y val="0.22888517432034222"/>
          <c:w val="0.39404089573870099"/>
          <c:h val="0.72969841739054353"/>
        </c:manualLayout>
      </c:layout>
      <c:pieChart>
        <c:varyColors val="1"/>
        <c:ser>
          <c:idx val="25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196-4053-AE58-F05295BBD50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196-4053-AE58-F05295BBD50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196-4053-AE58-F05295BBD500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Brutos!$N$114:$N$116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NS/NC</c:v>
                </c:pt>
              </c:strCache>
            </c:strRef>
          </c:cat>
          <c:val>
            <c:numRef>
              <c:f>Brutos!$Q$114:$Q$116</c:f>
              <c:numCache>
                <c:formatCode>General</c:formatCode>
                <c:ptCount val="3"/>
                <c:pt idx="0">
                  <c:v>15</c:v>
                </c:pt>
                <c:pt idx="1">
                  <c:v>72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96-4053-AE58-F05295BBD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204409020379151"/>
          <c:y val="0.30900452950541302"/>
          <c:w val="0.18258033466483767"/>
          <c:h val="0.439365559940278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Coñezo os trámites administrativos que debo seguir antes de defender a miña tese.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890400584040802"/>
          <c:y val="0.23161940312686546"/>
          <c:w val="0.40049131689748219"/>
          <c:h val="0.73857891683357935"/>
        </c:manualLayout>
      </c:layout>
      <c:pieChart>
        <c:varyColors val="1"/>
        <c:ser>
          <c:idx val="25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1AC-48A9-936A-66F565762EB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1AC-48A9-936A-66F565762EB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1AC-48A9-936A-66F565762EBE}"/>
              </c:ext>
            </c:extLst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Brutos!$N$114:$N$116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NS/NC</c:v>
                </c:pt>
              </c:strCache>
            </c:strRef>
          </c:cat>
          <c:val>
            <c:numRef>
              <c:f>Brutos!$S$114:$S$116</c:f>
              <c:numCache>
                <c:formatCode>General</c:formatCode>
                <c:ptCount val="3"/>
                <c:pt idx="0">
                  <c:v>34</c:v>
                </c:pt>
                <c:pt idx="1">
                  <c:v>59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AC-48A9-936A-66F5657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204409020379151"/>
          <c:y val="0.30900452950541302"/>
          <c:w val="0.18258033466483767"/>
          <c:h val="0.439365559940278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Portada!A1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Portada!A1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hyperlink" Target="#Portada!A1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image" Target="../media/image5.png"/><Relationship Id="rId2" Type="http://schemas.openxmlformats.org/officeDocument/2006/relationships/chart" Target="../charts/chart2.xml"/><Relationship Id="rId16" Type="http://schemas.openxmlformats.org/officeDocument/2006/relationships/hyperlink" Target="#Desagregados!A1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image" Target="../media/image4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Portada!A1"/><Relationship Id="rId1" Type="http://schemas.openxmlformats.org/officeDocument/2006/relationships/chart" Target="../charts/chart16.xml"/><Relationship Id="rId6" Type="http://schemas.openxmlformats.org/officeDocument/2006/relationships/chart" Target="../charts/chart17.xml"/><Relationship Id="rId5" Type="http://schemas.openxmlformats.org/officeDocument/2006/relationships/image" Target="../media/image6.png"/><Relationship Id="rId4" Type="http://schemas.openxmlformats.org/officeDocument/2006/relationships/hyperlink" Target="#Desagregados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Resumo!A1"/><Relationship Id="rId2" Type="http://schemas.openxmlformats.org/officeDocument/2006/relationships/image" Target="../media/image4.png"/><Relationship Id="rId1" Type="http://schemas.openxmlformats.org/officeDocument/2006/relationships/hyperlink" Target="#Portada!A1"/><Relationship Id="rId6" Type="http://schemas.openxmlformats.org/officeDocument/2006/relationships/image" Target="../media/image6.png"/><Relationship Id="rId5" Type="http://schemas.openxmlformats.org/officeDocument/2006/relationships/hyperlink" Target="#Centros!A1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151842</xdr:colOff>
      <xdr:row>1</xdr:row>
      <xdr:rowOff>84608</xdr:rowOff>
    </xdr:from>
    <xdr:to>
      <xdr:col>5</xdr:col>
      <xdr:colOff>179295</xdr:colOff>
      <xdr:row>3</xdr:row>
      <xdr:rowOff>151282</xdr:rowOff>
    </xdr:to>
    <xdr:pic>
      <xdr:nvPicPr>
        <xdr:cNvPr id="2" name="Imagen 3" descr="logo300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724" y="230284"/>
          <a:ext cx="2403100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4</xdr:col>
      <xdr:colOff>437030</xdr:colOff>
      <xdr:row>42</xdr:row>
      <xdr:rowOff>105222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2706" y="8505265"/>
          <a:ext cx="1736912" cy="1248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151841</xdr:colOff>
      <xdr:row>1</xdr:row>
      <xdr:rowOff>84607</xdr:rowOff>
    </xdr:from>
    <xdr:to>
      <xdr:col>7</xdr:col>
      <xdr:colOff>231322</xdr:colOff>
      <xdr:row>3</xdr:row>
      <xdr:rowOff>281111</xdr:rowOff>
    </xdr:to>
    <xdr:pic>
      <xdr:nvPicPr>
        <xdr:cNvPr id="3" name="Imagen 3" descr="logo300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591" y="288714"/>
          <a:ext cx="3712588" cy="754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414618</xdr:colOff>
      <xdr:row>1</xdr:row>
      <xdr:rowOff>168089</xdr:rowOff>
    </xdr:from>
    <xdr:to>
      <xdr:col>7</xdr:col>
      <xdr:colOff>795618</xdr:colOff>
      <xdr:row>2</xdr:row>
      <xdr:rowOff>354805</xdr:rowOff>
    </xdr:to>
    <xdr:pic>
      <xdr:nvPicPr>
        <xdr:cNvPr id="5" name="Imagen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0236" y="369795"/>
          <a:ext cx="381000" cy="3772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151842</xdr:colOff>
      <xdr:row>1</xdr:row>
      <xdr:rowOff>84608</xdr:rowOff>
    </xdr:from>
    <xdr:to>
      <xdr:col>6</xdr:col>
      <xdr:colOff>91889</xdr:colOff>
      <xdr:row>3</xdr:row>
      <xdr:rowOff>151282</xdr:rowOff>
    </xdr:to>
    <xdr:pic>
      <xdr:nvPicPr>
        <xdr:cNvPr id="2" name="Imagen 3" descr="logo300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592" y="284633"/>
          <a:ext cx="2978522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414618</xdr:colOff>
      <xdr:row>1</xdr:row>
      <xdr:rowOff>168089</xdr:rowOff>
    </xdr:from>
    <xdr:to>
      <xdr:col>7</xdr:col>
      <xdr:colOff>795618</xdr:colOff>
      <xdr:row>2</xdr:row>
      <xdr:rowOff>354805</xdr:rowOff>
    </xdr:to>
    <xdr:pic>
      <xdr:nvPicPr>
        <xdr:cNvPr id="4" name="Imagen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0843" y="368114"/>
          <a:ext cx="381000" cy="3772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4</xdr:row>
      <xdr:rowOff>9525</xdr:rowOff>
    </xdr:from>
    <xdr:to>
      <xdr:col>6</xdr:col>
      <xdr:colOff>705970</xdr:colOff>
      <xdr:row>16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92121</xdr:colOff>
      <xdr:row>3</xdr:row>
      <xdr:rowOff>187508</xdr:rowOff>
    </xdr:from>
    <xdr:to>
      <xdr:col>14</xdr:col>
      <xdr:colOff>104928</xdr:colOff>
      <xdr:row>15</xdr:row>
      <xdr:rowOff>173181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193891</xdr:colOff>
      <xdr:row>4</xdr:row>
      <xdr:rowOff>17318</xdr:rowOff>
    </xdr:from>
    <xdr:to>
      <xdr:col>21</xdr:col>
      <xdr:colOff>617342</xdr:colOff>
      <xdr:row>16</xdr:row>
      <xdr:rowOff>17318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53535</xdr:colOff>
      <xdr:row>16</xdr:row>
      <xdr:rowOff>17319</xdr:rowOff>
    </xdr:from>
    <xdr:to>
      <xdr:col>4</xdr:col>
      <xdr:colOff>560294</xdr:colOff>
      <xdr:row>28</xdr:row>
      <xdr:rowOff>10948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445834</xdr:colOff>
      <xdr:row>16</xdr:row>
      <xdr:rowOff>11206</xdr:rowOff>
    </xdr:from>
    <xdr:to>
      <xdr:col>15</xdr:col>
      <xdr:colOff>669151</xdr:colOff>
      <xdr:row>27</xdr:row>
      <xdr:rowOff>176892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593913</xdr:colOff>
      <xdr:row>16</xdr:row>
      <xdr:rowOff>22412</xdr:rowOff>
    </xdr:from>
    <xdr:to>
      <xdr:col>10</xdr:col>
      <xdr:colOff>378599</xdr:colOff>
      <xdr:row>27</xdr:row>
      <xdr:rowOff>190073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726491</xdr:colOff>
      <xdr:row>16</xdr:row>
      <xdr:rowOff>16517</xdr:rowOff>
    </xdr:from>
    <xdr:to>
      <xdr:col>21</xdr:col>
      <xdr:colOff>425533</xdr:colOff>
      <xdr:row>27</xdr:row>
      <xdr:rowOff>186579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50717</xdr:colOff>
      <xdr:row>28</xdr:row>
      <xdr:rowOff>86591</xdr:rowOff>
    </xdr:from>
    <xdr:to>
      <xdr:col>4</xdr:col>
      <xdr:colOff>552943</xdr:colOff>
      <xdr:row>40</xdr:row>
      <xdr:rowOff>63752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588819</xdr:colOff>
      <xdr:row>28</xdr:row>
      <xdr:rowOff>69273</xdr:rowOff>
    </xdr:from>
    <xdr:to>
      <xdr:col>10</xdr:col>
      <xdr:colOff>398318</xdr:colOff>
      <xdr:row>40</xdr:row>
      <xdr:rowOff>46434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461407</xdr:colOff>
      <xdr:row>28</xdr:row>
      <xdr:rowOff>34636</xdr:rowOff>
    </xdr:from>
    <xdr:to>
      <xdr:col>15</xdr:col>
      <xdr:colOff>692727</xdr:colOff>
      <xdr:row>40</xdr:row>
      <xdr:rowOff>69273</xdr:rowOff>
    </xdr:to>
    <xdr:graphicFrame macro="">
      <xdr:nvGraphicFramePr>
        <xdr:cNvPr id="23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737508</xdr:colOff>
      <xdr:row>27</xdr:row>
      <xdr:rowOff>159575</xdr:rowOff>
    </xdr:from>
    <xdr:to>
      <xdr:col>21</xdr:col>
      <xdr:colOff>450272</xdr:colOff>
      <xdr:row>40</xdr:row>
      <xdr:rowOff>86590</xdr:rowOff>
    </xdr:to>
    <xdr:graphicFrame macro="">
      <xdr:nvGraphicFramePr>
        <xdr:cNvPr id="24" name="Grá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23752</xdr:colOff>
      <xdr:row>40</xdr:row>
      <xdr:rowOff>124939</xdr:rowOff>
    </xdr:from>
    <xdr:to>
      <xdr:col>4</xdr:col>
      <xdr:colOff>536863</xdr:colOff>
      <xdr:row>52</xdr:row>
      <xdr:rowOff>138546</xdr:rowOff>
    </xdr:to>
    <xdr:graphicFrame macro="">
      <xdr:nvGraphicFramePr>
        <xdr:cNvPr id="25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608857</xdr:colOff>
      <xdr:row>40</xdr:row>
      <xdr:rowOff>100199</xdr:rowOff>
    </xdr:from>
    <xdr:to>
      <xdr:col>10</xdr:col>
      <xdr:colOff>415636</xdr:colOff>
      <xdr:row>52</xdr:row>
      <xdr:rowOff>100199</xdr:rowOff>
    </xdr:to>
    <xdr:graphicFrame macro="">
      <xdr:nvGraphicFramePr>
        <xdr:cNvPr id="26" name="Gráfico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486146</xdr:colOff>
      <xdr:row>40</xdr:row>
      <xdr:rowOff>121226</xdr:rowOff>
    </xdr:from>
    <xdr:to>
      <xdr:col>16</xdr:col>
      <xdr:colOff>71747</xdr:colOff>
      <xdr:row>52</xdr:row>
      <xdr:rowOff>98387</xdr:rowOff>
    </xdr:to>
    <xdr:graphicFrame macro="">
      <xdr:nvGraphicFramePr>
        <xdr:cNvPr id="29" name="Gráfico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108859</xdr:colOff>
      <xdr:row>40</xdr:row>
      <xdr:rowOff>139781</xdr:rowOff>
    </xdr:from>
    <xdr:to>
      <xdr:col>21</xdr:col>
      <xdr:colOff>398317</xdr:colOff>
      <xdr:row>52</xdr:row>
      <xdr:rowOff>116942</xdr:rowOff>
    </xdr:to>
    <xdr:graphicFrame macro="">
      <xdr:nvGraphicFramePr>
        <xdr:cNvPr id="30" name="Gráfico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14</xdr:col>
      <xdr:colOff>52807</xdr:colOff>
      <xdr:row>1</xdr:row>
      <xdr:rowOff>87546</xdr:rowOff>
    </xdr:from>
    <xdr:to>
      <xdr:col>14</xdr:col>
      <xdr:colOff>340807</xdr:colOff>
      <xdr:row>1</xdr:row>
      <xdr:rowOff>375227</xdr:rowOff>
    </xdr:to>
    <xdr:pic>
      <xdr:nvPicPr>
        <xdr:cNvPr id="19" name="Imagen 18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1357" y="201846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14</xdr:col>
      <xdr:colOff>388559</xdr:colOff>
      <xdr:row>1</xdr:row>
      <xdr:rowOff>104257</xdr:rowOff>
    </xdr:from>
    <xdr:to>
      <xdr:col>14</xdr:col>
      <xdr:colOff>676559</xdr:colOff>
      <xdr:row>1</xdr:row>
      <xdr:rowOff>391938</xdr:rowOff>
    </xdr:to>
    <xdr:pic>
      <xdr:nvPicPr>
        <xdr:cNvPr id="20" name="Imagen 19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7109" y="218557"/>
          <a:ext cx="288000" cy="2876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17320</xdr:colOff>
      <xdr:row>4</xdr:row>
      <xdr:rowOff>51955</xdr:rowOff>
    </xdr:from>
    <xdr:to>
      <xdr:col>17</xdr:col>
      <xdr:colOff>595312</xdr:colOff>
      <xdr:row>9</xdr:row>
      <xdr:rowOff>3786187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153970</xdr:colOff>
      <xdr:row>3</xdr:row>
      <xdr:rowOff>60676</xdr:rowOff>
    </xdr:from>
    <xdr:to>
      <xdr:col>15</xdr:col>
      <xdr:colOff>441970</xdr:colOff>
      <xdr:row>3</xdr:row>
      <xdr:rowOff>351688</xdr:rowOff>
    </xdr:to>
    <xdr:pic>
      <xdr:nvPicPr>
        <xdr:cNvPr id="6" name="Imagen 5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39788" y="441676"/>
          <a:ext cx="288000" cy="291012"/>
        </a:xfrm>
        <a:prstGeom prst="rect">
          <a:avLst/>
        </a:prstGeom>
      </xdr:spPr>
    </xdr:pic>
    <xdr:clientData/>
  </xdr:twoCellAnchor>
  <xdr:twoCellAnchor editAs="oneCell">
    <xdr:from>
      <xdr:col>16</xdr:col>
      <xdr:colOff>99203</xdr:colOff>
      <xdr:row>3</xdr:row>
      <xdr:rowOff>81805</xdr:rowOff>
    </xdr:from>
    <xdr:to>
      <xdr:col>16</xdr:col>
      <xdr:colOff>387203</xdr:colOff>
      <xdr:row>3</xdr:row>
      <xdr:rowOff>372817</xdr:rowOff>
    </xdr:to>
    <xdr:pic>
      <xdr:nvPicPr>
        <xdr:cNvPr id="7" name="Imagen 6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5547021" y="462805"/>
          <a:ext cx="288000" cy="291012"/>
        </a:xfrm>
        <a:prstGeom prst="rect">
          <a:avLst/>
        </a:prstGeom>
      </xdr:spPr>
    </xdr:pic>
    <xdr:clientData/>
  </xdr:twoCellAnchor>
  <xdr:twoCellAnchor>
    <xdr:from>
      <xdr:col>19</xdr:col>
      <xdr:colOff>34637</xdr:colOff>
      <xdr:row>3</xdr:row>
      <xdr:rowOff>500062</xdr:rowOff>
    </xdr:from>
    <xdr:to>
      <xdr:col>41</xdr:col>
      <xdr:colOff>690562</xdr:colOff>
      <xdr:row>9</xdr:row>
      <xdr:rowOff>3595687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923139</xdr:colOff>
      <xdr:row>0</xdr:row>
      <xdr:rowOff>97586</xdr:rowOff>
    </xdr:from>
    <xdr:to>
      <xdr:col>2</xdr:col>
      <xdr:colOff>1211139</xdr:colOff>
      <xdr:row>1</xdr:row>
      <xdr:rowOff>273208</xdr:rowOff>
    </xdr:to>
    <xdr:pic>
      <xdr:nvPicPr>
        <xdr:cNvPr id="11" name="Imagen 1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2874" y="97586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526677</xdr:colOff>
      <xdr:row>0</xdr:row>
      <xdr:rowOff>89647</xdr:rowOff>
    </xdr:from>
    <xdr:to>
      <xdr:col>2</xdr:col>
      <xdr:colOff>814677</xdr:colOff>
      <xdr:row>1</xdr:row>
      <xdr:rowOff>265269</xdr:rowOff>
    </xdr:to>
    <xdr:pic>
      <xdr:nvPicPr>
        <xdr:cNvPr id="12" name="Imagen 1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412" y="89647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1301326</xdr:colOff>
      <xdr:row>0</xdr:row>
      <xdr:rowOff>101396</xdr:rowOff>
    </xdr:from>
    <xdr:to>
      <xdr:col>2</xdr:col>
      <xdr:colOff>1589326</xdr:colOff>
      <xdr:row>1</xdr:row>
      <xdr:rowOff>277018</xdr:rowOff>
    </xdr:to>
    <xdr:pic>
      <xdr:nvPicPr>
        <xdr:cNvPr id="13" name="Imagen 12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21061" y="101396"/>
          <a:ext cx="288000" cy="2876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923139</xdr:colOff>
      <xdr:row>0</xdr:row>
      <xdr:rowOff>97586</xdr:rowOff>
    </xdr:from>
    <xdr:to>
      <xdr:col>3</xdr:col>
      <xdr:colOff>277689</xdr:colOff>
      <xdr:row>0</xdr:row>
      <xdr:rowOff>387508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7539" y="97586"/>
          <a:ext cx="288000" cy="289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4"/>
  <sheetViews>
    <sheetView zoomScale="85" zoomScaleNormal="85" workbookViewId="0">
      <selection activeCell="S12" sqref="S12"/>
    </sheetView>
  </sheetViews>
  <sheetFormatPr baseColWidth="10" defaultRowHeight="24.95" customHeight="1" x14ac:dyDescent="0.25"/>
  <cols>
    <col min="1" max="1" width="2.28515625" style="1" customWidth="1"/>
    <col min="2" max="2" width="6.42578125" style="1" customWidth="1"/>
    <col min="3" max="8" width="9.7109375" style="1" customWidth="1"/>
    <col min="9" max="9" width="15.28515625" style="1" customWidth="1"/>
    <col min="10" max="10" width="9.7109375" style="1" customWidth="1"/>
    <col min="11" max="11" width="4" style="1" customWidth="1"/>
    <col min="12" max="16384" width="11.42578125" style="1"/>
  </cols>
  <sheetData>
    <row r="1" spans="1:35" ht="11.25" customHeight="1" thickBot="1" x14ac:dyDescent="0.3">
      <c r="C1" s="2"/>
      <c r="D1" s="2"/>
      <c r="E1" s="2"/>
      <c r="F1" s="2"/>
      <c r="G1" s="2"/>
      <c r="H1" s="2"/>
      <c r="I1" s="2"/>
    </row>
    <row r="2" spans="1:35" ht="15" customHeight="1" x14ac:dyDescent="0.25">
      <c r="B2" s="11"/>
      <c r="C2" s="12"/>
      <c r="D2" s="12"/>
      <c r="E2" s="12"/>
      <c r="F2" s="12"/>
      <c r="G2" s="12"/>
      <c r="H2" s="12"/>
      <c r="I2" s="12"/>
      <c r="J2" s="13"/>
      <c r="K2" s="14"/>
    </row>
    <row r="3" spans="1:35" ht="15" customHeight="1" x14ac:dyDescent="0.25">
      <c r="A3" s="3"/>
      <c r="B3" s="15"/>
      <c r="C3" s="16"/>
      <c r="D3" s="16"/>
      <c r="E3" s="16"/>
      <c r="F3" s="16"/>
      <c r="G3" s="14"/>
      <c r="H3" s="14"/>
      <c r="I3" s="245" t="s">
        <v>20</v>
      </c>
      <c r="J3" s="18"/>
      <c r="K3" s="19"/>
      <c r="L3" s="3"/>
      <c r="M3" s="3"/>
      <c r="N3" s="3"/>
      <c r="O3" s="3"/>
      <c r="P3" s="3"/>
      <c r="Q3" s="3"/>
      <c r="R3" s="3"/>
      <c r="S3" s="3"/>
      <c r="T3" s="3"/>
      <c r="U3" s="3"/>
      <c r="W3" s="3"/>
      <c r="X3" s="3"/>
      <c r="Y3" s="3"/>
      <c r="Z3" s="3"/>
      <c r="AA3" s="3"/>
      <c r="AB3" s="3"/>
      <c r="AC3" s="4"/>
      <c r="AD3" s="4"/>
      <c r="AE3" s="4"/>
      <c r="AF3" s="4"/>
      <c r="AG3" s="4"/>
      <c r="AH3" s="4"/>
      <c r="AI3" s="4"/>
    </row>
    <row r="4" spans="1:35" ht="15" customHeight="1" x14ac:dyDescent="0.25">
      <c r="A4" s="3"/>
      <c r="B4" s="15"/>
      <c r="C4" s="14"/>
      <c r="D4" s="16"/>
      <c r="E4" s="16"/>
      <c r="F4" s="16"/>
      <c r="G4" s="14"/>
      <c r="H4" s="14"/>
      <c r="I4" s="17"/>
      <c r="J4" s="20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  <c r="AD4" s="4"/>
      <c r="AE4" s="4"/>
      <c r="AF4" s="4"/>
      <c r="AG4" s="4"/>
      <c r="AH4" s="4"/>
      <c r="AI4" s="4"/>
    </row>
    <row r="5" spans="1:35" ht="15" customHeight="1" x14ac:dyDescent="0.25">
      <c r="A5" s="3"/>
      <c r="B5" s="15"/>
      <c r="C5" s="16"/>
      <c r="D5" s="16"/>
      <c r="E5" s="16"/>
      <c r="F5" s="16"/>
      <c r="G5" s="16"/>
      <c r="H5" s="16"/>
      <c r="I5" s="16"/>
      <c r="J5" s="20"/>
      <c r="K5" s="1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  <c r="AD5" s="4"/>
      <c r="AE5" s="4"/>
      <c r="AF5" s="4"/>
      <c r="AG5" s="4"/>
      <c r="AH5" s="5"/>
      <c r="AI5" s="4"/>
    </row>
    <row r="6" spans="1:35" ht="21" customHeight="1" x14ac:dyDescent="0.25">
      <c r="A6" s="3"/>
      <c r="B6" s="15"/>
      <c r="C6" s="16"/>
      <c r="D6" s="58"/>
      <c r="E6" s="16"/>
      <c r="F6" s="244" t="s">
        <v>1</v>
      </c>
      <c r="G6" s="16"/>
      <c r="H6" s="16"/>
      <c r="I6" s="16"/>
      <c r="J6" s="20"/>
      <c r="K6" s="1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  <c r="AD6" s="4"/>
      <c r="AE6" s="4"/>
      <c r="AF6" s="4"/>
      <c r="AG6" s="4"/>
      <c r="AH6" s="5"/>
      <c r="AI6" s="4"/>
    </row>
    <row r="7" spans="1:35" ht="21" customHeight="1" x14ac:dyDescent="0.25">
      <c r="A7" s="6"/>
      <c r="B7" s="21"/>
      <c r="C7" s="22"/>
      <c r="D7" s="14"/>
      <c r="E7" s="22"/>
      <c r="F7" s="22"/>
      <c r="G7" s="22"/>
      <c r="H7" s="16"/>
      <c r="I7" s="16"/>
      <c r="J7" s="20"/>
      <c r="K7" s="1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4"/>
      <c r="AD7" s="4"/>
      <c r="AE7" s="4"/>
      <c r="AF7" s="4"/>
      <c r="AG7" s="4"/>
      <c r="AH7" s="4"/>
      <c r="AI7" s="4"/>
    </row>
    <row r="8" spans="1:35" ht="52.5" customHeight="1" x14ac:dyDescent="0.25">
      <c r="A8" s="6"/>
      <c r="B8" s="80"/>
      <c r="C8" s="449" t="s">
        <v>284</v>
      </c>
      <c r="D8" s="449"/>
      <c r="E8" s="449"/>
      <c r="F8" s="449"/>
      <c r="G8" s="449"/>
      <c r="H8" s="449"/>
      <c r="I8" s="449"/>
      <c r="J8" s="81"/>
      <c r="K8" s="1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4"/>
      <c r="AD8" s="4"/>
      <c r="AE8" s="4"/>
      <c r="AF8" s="4"/>
      <c r="AG8" s="4"/>
      <c r="AH8" s="4"/>
      <c r="AI8" s="4"/>
    </row>
    <row r="9" spans="1:35" ht="6.75" customHeight="1" x14ac:dyDescent="0.25">
      <c r="A9" s="6"/>
      <c r="B9" s="21"/>
      <c r="C9" s="14"/>
      <c r="D9" s="22"/>
      <c r="E9" s="22"/>
      <c r="F9" s="22"/>
      <c r="G9" s="22"/>
      <c r="H9" s="16"/>
      <c r="I9" s="16"/>
      <c r="J9" s="20"/>
      <c r="K9" s="1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4"/>
      <c r="AD9" s="4"/>
      <c r="AE9" s="4"/>
      <c r="AF9" s="4"/>
      <c r="AG9" s="4"/>
      <c r="AH9" s="4"/>
      <c r="AI9" s="4"/>
    </row>
    <row r="10" spans="1:35" ht="15" customHeight="1" x14ac:dyDescent="0.25">
      <c r="A10" s="6"/>
      <c r="B10" s="21"/>
      <c r="C10" s="14"/>
      <c r="D10" s="22"/>
      <c r="E10" s="22"/>
      <c r="F10" s="23" t="s">
        <v>365</v>
      </c>
      <c r="G10" s="22"/>
      <c r="H10" s="16"/>
      <c r="I10" s="16"/>
      <c r="J10" s="20"/>
      <c r="K10" s="1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4"/>
      <c r="AD10" s="4"/>
      <c r="AE10" s="4"/>
      <c r="AF10" s="4"/>
      <c r="AG10" s="4"/>
      <c r="AH10" s="4"/>
      <c r="AI10" s="4"/>
    </row>
    <row r="11" spans="1:35" ht="15" customHeight="1" x14ac:dyDescent="0.25">
      <c r="A11" s="6"/>
      <c r="B11" s="21"/>
      <c r="C11" s="22"/>
      <c r="D11" s="22"/>
      <c r="E11" s="22"/>
      <c r="F11" s="22"/>
      <c r="G11" s="22"/>
      <c r="H11" s="16"/>
      <c r="I11" s="16"/>
      <c r="J11" s="20"/>
      <c r="K11" s="19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4"/>
      <c r="AD11" s="4"/>
      <c r="AE11" s="4"/>
      <c r="AF11" s="4"/>
      <c r="AG11" s="4"/>
      <c r="AH11" s="4"/>
      <c r="AI11" s="4"/>
    </row>
    <row r="12" spans="1:35" ht="21.95" customHeight="1" x14ac:dyDescent="0.25">
      <c r="A12" s="6"/>
      <c r="B12" s="21"/>
      <c r="C12" s="448" t="s">
        <v>136</v>
      </c>
      <c r="D12" s="448"/>
      <c r="E12" s="448"/>
      <c r="F12" s="448"/>
      <c r="G12" s="22"/>
      <c r="H12" s="16"/>
      <c r="I12" s="16"/>
      <c r="J12" s="20"/>
      <c r="K12" s="1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4"/>
      <c r="AD12" s="4"/>
      <c r="AE12" s="4"/>
      <c r="AF12" s="4"/>
      <c r="AG12" s="4"/>
      <c r="AH12" s="4"/>
      <c r="AI12" s="4"/>
    </row>
    <row r="13" spans="1:35" ht="20.100000000000001" customHeight="1" x14ac:dyDescent="0.25">
      <c r="A13" s="6"/>
      <c r="B13" s="21"/>
      <c r="C13" s="246" t="s">
        <v>366</v>
      </c>
      <c r="E13" s="22"/>
      <c r="F13" s="22"/>
      <c r="G13" s="22"/>
      <c r="H13" s="16"/>
      <c r="I13" s="16"/>
      <c r="J13" s="20"/>
      <c r="K13" s="1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4"/>
      <c r="AD13" s="4"/>
      <c r="AE13" s="4"/>
      <c r="AF13" s="4"/>
      <c r="AG13" s="4"/>
      <c r="AH13" s="4"/>
      <c r="AI13" s="4"/>
    </row>
    <row r="14" spans="1:35" ht="20.100000000000001" customHeight="1" x14ac:dyDescent="0.25">
      <c r="A14" s="6"/>
      <c r="B14" s="21"/>
      <c r="E14" s="22"/>
      <c r="F14" s="22"/>
      <c r="G14" s="22"/>
      <c r="H14" s="16"/>
      <c r="I14" s="16"/>
      <c r="J14" s="20"/>
      <c r="K14" s="1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4"/>
      <c r="AD14" s="4"/>
      <c r="AE14" s="4"/>
      <c r="AF14" s="4"/>
      <c r="AG14" s="4"/>
      <c r="AH14" s="4"/>
      <c r="AI14" s="4"/>
    </row>
    <row r="15" spans="1:35" ht="21.95" customHeight="1" x14ac:dyDescent="0.25">
      <c r="A15" s="6"/>
      <c r="B15" s="21"/>
      <c r="C15" s="448" t="s">
        <v>27</v>
      </c>
      <c r="D15" s="448"/>
      <c r="E15" s="448"/>
      <c r="F15" s="448"/>
      <c r="G15" s="22"/>
      <c r="H15" s="16"/>
      <c r="I15" s="16"/>
      <c r="J15" s="20"/>
      <c r="K15" s="19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Z15" s="3"/>
      <c r="AA15" s="3"/>
      <c r="AB15" s="3"/>
      <c r="AC15" s="4"/>
      <c r="AD15" s="4"/>
      <c r="AE15" s="4"/>
      <c r="AF15" s="4"/>
      <c r="AG15" s="4"/>
      <c r="AH15" s="4"/>
      <c r="AI15" s="4"/>
    </row>
    <row r="16" spans="1:35" ht="20.100000000000001" customHeight="1" x14ac:dyDescent="0.25">
      <c r="A16" s="6"/>
      <c r="B16" s="21"/>
      <c r="C16" s="246" t="s">
        <v>277</v>
      </c>
      <c r="E16" s="108"/>
      <c r="F16" s="108"/>
      <c r="G16" s="108"/>
      <c r="H16" s="108"/>
      <c r="I16" s="108"/>
      <c r="J16" s="20"/>
      <c r="K16" s="19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4"/>
      <c r="AD16" s="4"/>
      <c r="AE16" s="4"/>
      <c r="AF16" s="4"/>
      <c r="AG16" s="4"/>
      <c r="AH16" s="4"/>
      <c r="AI16" s="4"/>
    </row>
    <row r="17" spans="1:35" ht="15" customHeight="1" x14ac:dyDescent="0.25">
      <c r="A17" s="6"/>
      <c r="B17" s="34"/>
      <c r="C17" s="30"/>
      <c r="E17" s="108"/>
      <c r="F17" s="108"/>
      <c r="G17" s="108"/>
      <c r="H17" s="108"/>
      <c r="I17" s="108"/>
      <c r="J17" s="35"/>
      <c r="K17" s="19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4"/>
      <c r="AD17" s="4"/>
      <c r="AE17" s="4"/>
      <c r="AF17" s="4"/>
      <c r="AG17" s="4"/>
      <c r="AH17" s="4"/>
      <c r="AI17" s="4"/>
    </row>
    <row r="18" spans="1:35" ht="15" customHeight="1" x14ac:dyDescent="0.25">
      <c r="A18" s="6"/>
      <c r="B18" s="34"/>
      <c r="C18" s="30"/>
      <c r="E18" s="108"/>
      <c r="F18" s="108"/>
      <c r="G18" s="108"/>
      <c r="H18" s="108"/>
      <c r="I18" s="108"/>
      <c r="J18" s="35"/>
      <c r="K18" s="19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4"/>
      <c r="AD18" s="4"/>
      <c r="AE18" s="4"/>
      <c r="AF18" s="4"/>
      <c r="AG18" s="4"/>
      <c r="AH18" s="4"/>
      <c r="AI18" s="4"/>
    </row>
    <row r="19" spans="1:35" ht="21.95" customHeight="1" x14ac:dyDescent="0.25">
      <c r="A19" s="6"/>
      <c r="B19" s="34"/>
      <c r="C19" s="448" t="s">
        <v>278</v>
      </c>
      <c r="D19" s="448"/>
      <c r="E19" s="448"/>
      <c r="F19" s="448"/>
      <c r="G19" s="108"/>
      <c r="H19" s="108"/>
      <c r="I19" s="108"/>
      <c r="J19" s="35"/>
      <c r="K19" s="1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4"/>
      <c r="AD19" s="4"/>
      <c r="AE19" s="4"/>
      <c r="AF19" s="4"/>
      <c r="AG19" s="4"/>
      <c r="AH19" s="4"/>
      <c r="AI19" s="4"/>
    </row>
    <row r="20" spans="1:35" ht="20.100000000000001" customHeight="1" x14ac:dyDescent="0.25">
      <c r="A20" s="6"/>
      <c r="B20" s="34"/>
      <c r="C20" s="246" t="s">
        <v>367</v>
      </c>
      <c r="E20" s="108"/>
      <c r="F20" s="108"/>
      <c r="G20" s="108"/>
      <c r="H20" s="108"/>
      <c r="I20" s="108"/>
      <c r="J20" s="35"/>
      <c r="K20" s="1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4"/>
      <c r="AD20" s="4"/>
      <c r="AE20" s="4"/>
      <c r="AF20" s="4"/>
      <c r="AG20" s="4"/>
      <c r="AH20" s="4"/>
      <c r="AI20" s="4"/>
    </row>
    <row r="21" spans="1:35" ht="20.100000000000001" customHeight="1" x14ac:dyDescent="0.25">
      <c r="A21" s="6"/>
      <c r="B21" s="34"/>
      <c r="C21" s="246" t="s">
        <v>279</v>
      </c>
      <c r="E21" s="108"/>
      <c r="F21" s="108"/>
      <c r="G21" s="108"/>
      <c r="H21" s="108"/>
      <c r="I21" s="108"/>
      <c r="J21" s="35"/>
      <c r="K21" s="1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4"/>
      <c r="AD21" s="4"/>
      <c r="AE21" s="4"/>
      <c r="AF21" s="4"/>
      <c r="AG21" s="4"/>
      <c r="AH21" s="4"/>
      <c r="AI21" s="4"/>
    </row>
    <row r="22" spans="1:35" ht="20.100000000000001" customHeight="1" x14ac:dyDescent="0.25">
      <c r="A22" s="6"/>
      <c r="B22" s="34"/>
      <c r="C22" s="246" t="s">
        <v>280</v>
      </c>
      <c r="E22" s="108"/>
      <c r="F22" s="108"/>
      <c r="G22" s="108"/>
      <c r="H22" s="108"/>
      <c r="I22" s="108"/>
      <c r="J22" s="35"/>
      <c r="K22" s="1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4"/>
      <c r="AD22" s="4"/>
      <c r="AE22" s="4"/>
      <c r="AF22" s="4"/>
      <c r="AG22" s="4"/>
      <c r="AH22" s="4"/>
      <c r="AI22" s="4"/>
    </row>
    <row r="23" spans="1:35" ht="20.100000000000001" customHeight="1" x14ac:dyDescent="0.25">
      <c r="A23" s="6"/>
      <c r="B23" s="34"/>
      <c r="C23" s="246" t="s">
        <v>281</v>
      </c>
      <c r="E23" s="108"/>
      <c r="F23" s="108"/>
      <c r="G23" s="108"/>
      <c r="H23" s="108"/>
      <c r="I23" s="108"/>
      <c r="J23" s="35"/>
      <c r="K23" s="1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4"/>
      <c r="AD23" s="4"/>
      <c r="AE23" s="4"/>
      <c r="AF23" s="4"/>
      <c r="AG23" s="4"/>
      <c r="AH23" s="4"/>
      <c r="AI23" s="4"/>
    </row>
    <row r="24" spans="1:35" ht="15" customHeight="1" x14ac:dyDescent="0.25">
      <c r="A24" s="6"/>
      <c r="B24" s="34"/>
      <c r="C24" s="30"/>
      <c r="E24" s="108"/>
      <c r="F24" s="108"/>
      <c r="G24" s="108"/>
      <c r="H24" s="108"/>
      <c r="I24" s="108"/>
      <c r="J24" s="35"/>
      <c r="K24" s="1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4"/>
      <c r="AD24" s="4"/>
      <c r="AE24" s="4"/>
      <c r="AF24" s="4"/>
      <c r="AG24" s="4"/>
      <c r="AH24" s="4"/>
      <c r="AI24" s="4"/>
    </row>
    <row r="25" spans="1:35" ht="21.95" customHeight="1" x14ac:dyDescent="0.25">
      <c r="A25" s="6"/>
      <c r="B25" s="34"/>
      <c r="C25" s="448" t="s">
        <v>0</v>
      </c>
      <c r="D25" s="448"/>
      <c r="E25" s="448"/>
      <c r="F25" s="448"/>
      <c r="G25" s="108"/>
      <c r="H25" s="108"/>
      <c r="I25" s="108"/>
      <c r="J25" s="35"/>
      <c r="K25" s="1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4"/>
      <c r="AD25" s="4"/>
      <c r="AE25" s="4"/>
      <c r="AF25" s="4"/>
      <c r="AG25" s="4"/>
      <c r="AH25" s="4"/>
      <c r="AI25" s="4"/>
    </row>
    <row r="26" spans="1:35" ht="20.100000000000001" customHeight="1" x14ac:dyDescent="0.25">
      <c r="A26" s="3"/>
      <c r="B26" s="36"/>
      <c r="C26" s="246" t="s">
        <v>368</v>
      </c>
      <c r="D26" s="38"/>
      <c r="E26" s="108"/>
      <c r="F26" s="108"/>
      <c r="G26" s="108"/>
      <c r="H26" s="108"/>
      <c r="I26" s="108"/>
      <c r="J26" s="35"/>
      <c r="K26" s="1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4"/>
      <c r="AD26" s="4"/>
      <c r="AE26" s="4"/>
      <c r="AF26" s="4"/>
      <c r="AG26" s="4"/>
      <c r="AH26" s="4"/>
      <c r="AI26" s="4"/>
    </row>
    <row r="27" spans="1:35" ht="20.100000000000001" customHeight="1" x14ac:dyDescent="0.25">
      <c r="A27" s="3"/>
      <c r="B27" s="36"/>
      <c r="C27" s="246" t="s">
        <v>369</v>
      </c>
      <c r="D27" s="25"/>
      <c r="E27" s="108"/>
      <c r="F27" s="108"/>
      <c r="G27" s="108"/>
      <c r="H27" s="108"/>
      <c r="I27" s="108"/>
      <c r="J27" s="35"/>
      <c r="K27" s="1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4"/>
      <c r="AD27" s="4"/>
      <c r="AE27" s="4"/>
      <c r="AF27" s="4"/>
      <c r="AG27" s="4"/>
      <c r="AH27" s="4"/>
      <c r="AI27" s="4"/>
    </row>
    <row r="28" spans="1:35" ht="15" customHeight="1" x14ac:dyDescent="0.25">
      <c r="A28" s="3"/>
      <c r="B28" s="36"/>
      <c r="C28" s="25"/>
      <c r="D28" s="25"/>
      <c r="E28" s="108"/>
      <c r="F28" s="108"/>
      <c r="G28" s="108"/>
      <c r="H28" s="108"/>
      <c r="I28" s="108"/>
      <c r="J28" s="35"/>
      <c r="K28" s="1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4"/>
      <c r="AD28" s="4"/>
      <c r="AE28" s="4"/>
      <c r="AF28" s="4"/>
      <c r="AG28" s="4"/>
      <c r="AH28" s="4"/>
      <c r="AI28" s="4"/>
    </row>
    <row r="29" spans="1:35" ht="15" customHeight="1" x14ac:dyDescent="0.25">
      <c r="A29" s="3"/>
      <c r="B29" s="36"/>
      <c r="C29" s="25"/>
      <c r="E29" s="108"/>
      <c r="F29" s="108"/>
      <c r="G29" s="108"/>
      <c r="H29" s="108"/>
      <c r="I29" s="108"/>
      <c r="J29" s="35"/>
      <c r="K29" s="1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4"/>
      <c r="AD29" s="4"/>
      <c r="AE29" s="4"/>
      <c r="AF29" s="4"/>
      <c r="AG29" s="4"/>
      <c r="AH29" s="4"/>
      <c r="AI29" s="4"/>
    </row>
    <row r="30" spans="1:35" ht="21.95" customHeight="1" x14ac:dyDescent="0.25">
      <c r="A30" s="3"/>
      <c r="B30" s="36"/>
      <c r="C30" s="448" t="s">
        <v>9</v>
      </c>
      <c r="D30" s="448"/>
      <c r="E30" s="448"/>
      <c r="F30" s="448"/>
      <c r="G30" s="108"/>
      <c r="H30" s="108"/>
      <c r="I30" s="108"/>
      <c r="J30" s="35"/>
      <c r="K30" s="1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4"/>
      <c r="AD30" s="4"/>
      <c r="AE30" s="4"/>
      <c r="AF30" s="4"/>
      <c r="AG30" s="4"/>
      <c r="AH30" s="4"/>
      <c r="AI30" s="4"/>
    </row>
    <row r="31" spans="1:35" ht="20.100000000000001" customHeight="1" x14ac:dyDescent="0.25">
      <c r="A31" s="3"/>
      <c r="B31" s="36"/>
      <c r="C31" s="246" t="s">
        <v>282</v>
      </c>
      <c r="E31" s="108"/>
      <c r="F31" s="108"/>
      <c r="G31" s="108"/>
      <c r="H31" s="108"/>
      <c r="I31" s="108"/>
      <c r="J31" s="35"/>
      <c r="K31" s="1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4"/>
      <c r="AD31" s="4"/>
      <c r="AE31" s="4"/>
      <c r="AF31" s="4"/>
      <c r="AG31" s="4"/>
      <c r="AH31" s="4"/>
      <c r="AI31" s="4"/>
    </row>
    <row r="32" spans="1:35" ht="15" customHeight="1" x14ac:dyDescent="0.25">
      <c r="A32" s="3"/>
      <c r="B32" s="36"/>
      <c r="C32" s="30"/>
      <c r="E32" s="108"/>
      <c r="F32" s="108"/>
      <c r="G32" s="108"/>
      <c r="H32" s="108"/>
      <c r="I32" s="108"/>
      <c r="J32" s="35"/>
      <c r="K32" s="1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4"/>
      <c r="AD32" s="4"/>
      <c r="AE32" s="4"/>
      <c r="AF32" s="4"/>
      <c r="AG32" s="4"/>
      <c r="AH32" s="4"/>
      <c r="AI32" s="4"/>
    </row>
    <row r="33" spans="1:35" ht="21.95" customHeight="1" x14ac:dyDescent="0.25">
      <c r="A33" s="3"/>
      <c r="B33" s="36"/>
      <c r="C33" s="448" t="s">
        <v>283</v>
      </c>
      <c r="D33" s="448"/>
      <c r="E33" s="448"/>
      <c r="F33" s="448"/>
      <c r="G33" s="108"/>
      <c r="H33" s="108"/>
      <c r="I33" s="108"/>
      <c r="J33" s="35"/>
      <c r="K33" s="1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4"/>
      <c r="AD33" s="4"/>
      <c r="AE33" s="4"/>
      <c r="AF33" s="4"/>
      <c r="AG33" s="4"/>
      <c r="AH33" s="4"/>
      <c r="AI33" s="4"/>
    </row>
    <row r="34" spans="1:35" ht="20.100000000000001" customHeight="1" x14ac:dyDescent="0.25">
      <c r="A34" s="3"/>
      <c r="B34" s="36"/>
      <c r="C34" s="246" t="s">
        <v>370</v>
      </c>
      <c r="E34" s="108"/>
      <c r="F34" s="108"/>
      <c r="G34" s="108"/>
      <c r="H34" s="108"/>
      <c r="I34" s="108"/>
      <c r="J34" s="35"/>
      <c r="K34" s="1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4"/>
      <c r="AD34" s="4"/>
      <c r="AE34" s="4"/>
      <c r="AF34" s="4"/>
      <c r="AG34" s="4"/>
      <c r="AH34" s="4"/>
      <c r="AI34" s="4"/>
    </row>
    <row r="35" spans="1:35" ht="15" customHeight="1" x14ac:dyDescent="0.25">
      <c r="A35" s="3"/>
      <c r="B35" s="36"/>
      <c r="E35" s="108"/>
      <c r="F35" s="108"/>
      <c r="G35" s="108"/>
      <c r="H35" s="108"/>
      <c r="I35" s="108"/>
      <c r="J35" s="35"/>
      <c r="K35" s="1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4"/>
      <c r="AD35" s="4"/>
      <c r="AE35" s="4"/>
      <c r="AF35" s="4"/>
      <c r="AG35" s="4"/>
      <c r="AH35" s="4"/>
      <c r="AI35" s="4"/>
    </row>
    <row r="36" spans="1:35" ht="15" customHeight="1" x14ac:dyDescent="0.25">
      <c r="A36" s="3"/>
      <c r="B36" s="36"/>
      <c r="C36" s="30"/>
      <c r="D36" s="25"/>
      <c r="E36" s="192"/>
      <c r="F36" s="192"/>
      <c r="G36" s="192"/>
      <c r="H36" s="192"/>
      <c r="I36" s="192"/>
      <c r="J36" s="35"/>
      <c r="K36" s="1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4"/>
      <c r="AD36" s="4"/>
      <c r="AE36" s="4"/>
      <c r="AF36" s="4"/>
      <c r="AG36" s="4"/>
      <c r="AH36" s="4"/>
      <c r="AI36" s="4"/>
    </row>
    <row r="37" spans="1:35" ht="15" customHeight="1" x14ac:dyDescent="0.25">
      <c r="A37" s="3"/>
      <c r="B37" s="36"/>
      <c r="C37" s="30"/>
      <c r="D37" s="16"/>
      <c r="E37" s="192"/>
      <c r="F37" s="192"/>
      <c r="G37" s="192"/>
      <c r="H37" s="192"/>
      <c r="I37" s="192"/>
      <c r="J37" s="35"/>
      <c r="K37" s="1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4"/>
      <c r="AD37" s="4"/>
      <c r="AE37" s="4"/>
      <c r="AF37" s="4"/>
      <c r="AG37" s="4"/>
      <c r="AH37" s="4"/>
      <c r="AI37" s="4"/>
    </row>
    <row r="38" spans="1:35" ht="15" customHeight="1" x14ac:dyDescent="0.25">
      <c r="A38" s="3"/>
      <c r="B38" s="36"/>
      <c r="C38" s="30"/>
      <c r="D38" s="16"/>
      <c r="E38" s="192"/>
      <c r="F38" s="192"/>
      <c r="G38" s="192"/>
      <c r="H38" s="192"/>
      <c r="I38" s="192"/>
      <c r="J38" s="35"/>
      <c r="K38" s="19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4"/>
      <c r="AD38" s="4"/>
      <c r="AE38" s="4"/>
      <c r="AF38" s="4"/>
      <c r="AG38" s="4"/>
      <c r="AH38" s="4"/>
      <c r="AI38" s="4"/>
    </row>
    <row r="39" spans="1:35" ht="15" customHeight="1" x14ac:dyDescent="0.25">
      <c r="A39" s="3"/>
      <c r="B39" s="36"/>
      <c r="C39" s="30"/>
      <c r="D39" s="10"/>
      <c r="E39" s="192"/>
      <c r="F39" s="192"/>
      <c r="G39" s="192"/>
      <c r="H39" s="192"/>
      <c r="I39" s="192"/>
      <c r="J39" s="35"/>
      <c r="K39" s="1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4"/>
      <c r="AD39" s="4"/>
      <c r="AE39" s="4"/>
      <c r="AF39" s="4"/>
      <c r="AG39" s="4"/>
      <c r="AH39" s="4"/>
      <c r="AI39" s="4"/>
    </row>
    <row r="40" spans="1:35" ht="15" customHeight="1" x14ac:dyDescent="0.25">
      <c r="A40" s="3"/>
      <c r="B40" s="36"/>
      <c r="C40" s="30"/>
      <c r="D40" s="10"/>
      <c r="E40" s="192"/>
      <c r="F40" s="192"/>
      <c r="G40" s="192"/>
      <c r="H40" s="192"/>
      <c r="I40" s="192"/>
      <c r="J40" s="35"/>
      <c r="K40" s="1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4"/>
      <c r="AD40" s="4"/>
      <c r="AE40" s="4"/>
      <c r="AF40" s="4"/>
      <c r="AG40" s="4"/>
      <c r="AH40" s="4"/>
      <c r="AI40" s="4"/>
    </row>
    <row r="41" spans="1:35" ht="15" customHeight="1" x14ac:dyDescent="0.25">
      <c r="A41" s="3"/>
      <c r="B41" s="36"/>
      <c r="C41" s="30"/>
      <c r="D41" s="10"/>
      <c r="E41" s="192"/>
      <c r="F41" s="192"/>
      <c r="G41" s="192"/>
      <c r="H41" s="192"/>
      <c r="I41" s="192"/>
      <c r="J41" s="35"/>
      <c r="K41" s="19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4"/>
      <c r="AD41" s="4"/>
      <c r="AE41" s="4"/>
      <c r="AF41" s="4"/>
      <c r="AG41" s="4"/>
      <c r="AH41" s="4"/>
      <c r="AI41" s="4"/>
    </row>
    <row r="42" spans="1:35" ht="15" customHeight="1" x14ac:dyDescent="0.25">
      <c r="A42" s="3"/>
      <c r="B42" s="36"/>
      <c r="C42" s="30"/>
      <c r="D42" s="10"/>
      <c r="E42" s="192"/>
      <c r="F42" s="192"/>
      <c r="G42" s="192"/>
      <c r="H42" s="192"/>
      <c r="I42" s="192"/>
      <c r="J42" s="35"/>
      <c r="K42" s="1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4"/>
      <c r="AD42" s="4"/>
      <c r="AE42" s="4"/>
      <c r="AF42" s="4"/>
      <c r="AG42" s="4"/>
      <c r="AH42" s="4"/>
      <c r="AI42" s="4"/>
    </row>
    <row r="43" spans="1:35" ht="15" customHeight="1" x14ac:dyDescent="0.25">
      <c r="A43" s="3"/>
      <c r="B43" s="36"/>
      <c r="C43" s="30"/>
      <c r="D43" s="37"/>
      <c r="E43" s="10"/>
      <c r="F43" s="10"/>
      <c r="G43" s="10"/>
      <c r="H43" s="10"/>
      <c r="I43" s="2"/>
      <c r="J43" s="35"/>
      <c r="K43" s="26"/>
      <c r="L43" s="4"/>
      <c r="M43" s="4"/>
      <c r="N43" s="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4"/>
      <c r="AD43" s="4"/>
      <c r="AE43" s="4"/>
      <c r="AF43" s="4"/>
      <c r="AG43" s="4"/>
      <c r="AH43" s="4"/>
      <c r="AI43" s="4"/>
    </row>
    <row r="44" spans="1:35" ht="15" customHeight="1" x14ac:dyDescent="0.25">
      <c r="A44" s="3"/>
      <c r="B44" s="36"/>
      <c r="C44" s="16"/>
      <c r="D44" s="10"/>
      <c r="E44" s="10"/>
      <c r="F44" s="10"/>
      <c r="G44" s="10"/>
      <c r="H44" s="10"/>
      <c r="I44" s="193" t="s">
        <v>371</v>
      </c>
      <c r="J44" s="35"/>
      <c r="K44" s="26"/>
      <c r="L44" s="4"/>
      <c r="M44" s="4"/>
      <c r="N44" s="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4"/>
      <c r="AD44" s="4"/>
      <c r="AE44" s="4"/>
      <c r="AF44" s="4"/>
      <c r="AG44" s="4"/>
      <c r="AH44" s="4"/>
      <c r="AI44" s="4"/>
    </row>
    <row r="45" spans="1:35" ht="15" customHeight="1" thickBot="1" x14ac:dyDescent="0.3">
      <c r="A45" s="3"/>
      <c r="B45" s="27"/>
      <c r="C45" s="28"/>
      <c r="D45" s="28"/>
      <c r="E45" s="28"/>
      <c r="F45" s="28"/>
      <c r="G45" s="28"/>
      <c r="H45" s="28"/>
      <c r="I45" s="28"/>
      <c r="J45" s="29"/>
      <c r="K45" s="26"/>
      <c r="L45" s="4"/>
      <c r="M45" s="4"/>
      <c r="N45" s="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4"/>
      <c r="AD45" s="4"/>
      <c r="AE45" s="4"/>
      <c r="AF45" s="4"/>
      <c r="AG45" s="4"/>
      <c r="AH45" s="4"/>
      <c r="AI45" s="4"/>
    </row>
    <row r="46" spans="1:35" ht="20.100000000000001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8"/>
      <c r="K46" s="8"/>
      <c r="L46" s="8"/>
      <c r="M46" s="8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4"/>
      <c r="AD46" s="4"/>
      <c r="AE46" s="4"/>
      <c r="AF46" s="4"/>
      <c r="AG46" s="4"/>
      <c r="AH46" s="4"/>
      <c r="AI46" s="4"/>
    </row>
    <row r="47" spans="1:35" ht="20.100000000000001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9"/>
      <c r="K47" s="8"/>
      <c r="L47" s="8"/>
      <c r="M47" s="8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4"/>
    </row>
    <row r="48" spans="1:35" ht="20.100000000000001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9"/>
      <c r="K48" s="8"/>
      <c r="L48" s="8"/>
      <c r="M48" s="8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4"/>
    </row>
    <row r="49" spans="1:35" ht="20.100000000000001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7"/>
      <c r="K49" s="3"/>
      <c r="L49" s="3"/>
      <c r="M49" s="7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4"/>
    </row>
    <row r="50" spans="1:35" ht="24.9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4"/>
    </row>
    <row r="51" spans="1:35" ht="24.9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4"/>
    </row>
    <row r="52" spans="1:35" ht="24.9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4"/>
      <c r="AD52" s="4"/>
      <c r="AE52" s="4"/>
      <c r="AF52" s="4"/>
      <c r="AG52" s="4"/>
      <c r="AH52" s="4"/>
      <c r="AI52" s="4"/>
    </row>
    <row r="53" spans="1:35" ht="24.9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4"/>
      <c r="AD53" s="4"/>
      <c r="AE53" s="4"/>
      <c r="AF53" s="4"/>
      <c r="AG53" s="4"/>
      <c r="AH53" s="4"/>
      <c r="AI53" s="4"/>
    </row>
    <row r="54" spans="1:35" ht="24.9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4"/>
      <c r="AD54" s="4"/>
      <c r="AE54" s="4"/>
      <c r="AF54" s="4"/>
      <c r="AG54" s="4"/>
      <c r="AH54" s="4"/>
      <c r="AI54" s="4"/>
    </row>
  </sheetData>
  <mergeCells count="7">
    <mergeCell ref="C30:F30"/>
    <mergeCell ref="C33:F33"/>
    <mergeCell ref="C8:I8"/>
    <mergeCell ref="C12:F12"/>
    <mergeCell ref="C15:F15"/>
    <mergeCell ref="C19:F19"/>
    <mergeCell ref="C25:F25"/>
  </mergeCells>
  <hyperlinks>
    <hyperlink ref="C25" location="Resumo!A1" display="Resumo"/>
    <hyperlink ref="C30" location="Desagregados!A1" display="Resultados desagregados"/>
    <hyperlink ref="C15" location="Ficha!A1" display="Ficha"/>
    <hyperlink ref="C12" location="Cuestionario!A1" display="Cuestionario"/>
    <hyperlink ref="C19" location="'Datos de Entrada'!A1" display="Datos de entrada"/>
    <hyperlink ref="C33" location="Brutos!A1" display="Brutos"/>
  </hyperlinks>
  <pageMargins left="0.7" right="0.7" top="0.75" bottom="0.75" header="0.3" footer="0.3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zoomScale="70" zoomScaleNormal="70" workbookViewId="0">
      <selection activeCell="S12" sqref="S12"/>
    </sheetView>
  </sheetViews>
  <sheetFormatPr baseColWidth="10" defaultRowHeight="15" x14ac:dyDescent="0.25"/>
  <cols>
    <col min="1" max="1" width="4.28515625" customWidth="1"/>
    <col min="3" max="3" width="7.7109375" customWidth="1"/>
    <col min="4" max="4" width="7.5703125" customWidth="1"/>
    <col min="5" max="5" width="8.7109375" customWidth="1"/>
    <col min="6" max="6" width="7.5703125" customWidth="1"/>
    <col min="7" max="7" width="20.140625" customWidth="1"/>
    <col min="8" max="8" width="29.7109375" customWidth="1"/>
    <col min="9" max="9" width="23.28515625" customWidth="1"/>
    <col min="10" max="10" width="27.85546875" customWidth="1"/>
    <col min="11" max="11" width="19.28515625" style="32" customWidth="1"/>
    <col min="12" max="12" width="10" customWidth="1"/>
  </cols>
  <sheetData>
    <row r="1" spans="1:21" ht="15.75" thickBo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73"/>
      <c r="L1" s="1"/>
    </row>
    <row r="2" spans="1:21" x14ac:dyDescent="0.25">
      <c r="A2" s="1"/>
      <c r="B2" s="11"/>
      <c r="C2" s="12"/>
      <c r="D2" s="12"/>
      <c r="E2" s="12"/>
      <c r="F2" s="12"/>
      <c r="G2" s="12"/>
      <c r="H2" s="12"/>
      <c r="I2" s="12"/>
      <c r="J2" s="12"/>
      <c r="K2" s="74"/>
      <c r="L2" s="13"/>
    </row>
    <row r="3" spans="1:21" ht="28.5" x14ac:dyDescent="0.25">
      <c r="A3" s="3"/>
      <c r="B3" s="15"/>
      <c r="C3" s="16"/>
      <c r="D3" s="16"/>
      <c r="E3" s="16"/>
      <c r="F3" s="16"/>
      <c r="G3" s="16"/>
      <c r="H3" s="14"/>
      <c r="I3" s="14"/>
      <c r="K3" s="247" t="s">
        <v>20</v>
      </c>
      <c r="L3" s="18"/>
    </row>
    <row r="4" spans="1:21" ht="28.5" x14ac:dyDescent="0.25">
      <c r="A4" s="3"/>
      <c r="B4" s="15"/>
      <c r="C4" s="14"/>
      <c r="D4" s="16"/>
      <c r="E4" s="16"/>
      <c r="F4" s="16"/>
      <c r="G4" s="16"/>
      <c r="H4" s="14"/>
      <c r="I4" s="14"/>
      <c r="J4" s="17"/>
      <c r="K4" s="75"/>
      <c r="L4" s="20"/>
    </row>
    <row r="5" spans="1:21" ht="28.5" x14ac:dyDescent="0.25">
      <c r="A5" s="3"/>
      <c r="B5" s="15"/>
      <c r="C5" s="16"/>
      <c r="D5" s="16"/>
      <c r="E5" s="16"/>
      <c r="F5" s="16"/>
      <c r="G5" s="16"/>
      <c r="H5" s="16"/>
      <c r="I5" s="16"/>
      <c r="J5" s="16"/>
      <c r="K5" s="76"/>
      <c r="L5" s="20"/>
    </row>
    <row r="6" spans="1:21" ht="28.5" x14ac:dyDescent="0.25">
      <c r="A6" s="3"/>
      <c r="B6" s="15"/>
      <c r="C6" s="248"/>
      <c r="D6" s="249"/>
      <c r="E6" s="249"/>
      <c r="F6" s="244"/>
      <c r="G6" s="244"/>
      <c r="H6" s="244" t="s">
        <v>138</v>
      </c>
      <c r="I6" s="248"/>
      <c r="J6" s="248"/>
      <c r="K6" s="244"/>
      <c r="L6" s="20"/>
      <c r="O6" s="449"/>
      <c r="P6" s="449"/>
      <c r="Q6" s="449"/>
      <c r="R6" s="449"/>
      <c r="S6" s="449"/>
      <c r="T6" s="449"/>
      <c r="U6" s="449"/>
    </row>
    <row r="7" spans="1:21" ht="28.5" x14ac:dyDescent="0.25">
      <c r="A7" s="6"/>
      <c r="B7" s="21"/>
      <c r="C7" s="22"/>
      <c r="D7" s="14"/>
      <c r="E7" s="14"/>
      <c r="F7" s="22"/>
      <c r="G7" s="22"/>
      <c r="H7" s="22"/>
      <c r="I7" s="16"/>
      <c r="J7" s="16"/>
      <c r="K7" s="76"/>
      <c r="L7" s="20"/>
    </row>
    <row r="8" spans="1:21" ht="54" customHeight="1" x14ac:dyDescent="0.25">
      <c r="A8" s="6"/>
      <c r="B8" s="21"/>
      <c r="C8" s="449" t="s">
        <v>137</v>
      </c>
      <c r="D8" s="449"/>
      <c r="E8" s="449"/>
      <c r="F8" s="449"/>
      <c r="G8" s="449"/>
      <c r="H8" s="449"/>
      <c r="I8" s="449"/>
      <c r="J8" s="449"/>
      <c r="K8" s="449"/>
      <c r="L8" s="20"/>
    </row>
    <row r="9" spans="1:21" ht="8.25" customHeight="1" x14ac:dyDescent="0.25">
      <c r="A9" s="6"/>
      <c r="B9" s="21"/>
      <c r="C9" s="14"/>
      <c r="D9" s="22"/>
      <c r="E9" s="22"/>
      <c r="F9" s="22"/>
      <c r="G9" s="22"/>
      <c r="H9" s="22"/>
      <c r="I9" s="16"/>
      <c r="J9" s="16"/>
      <c r="K9" s="76"/>
      <c r="L9" s="20"/>
    </row>
    <row r="10" spans="1:21" ht="28.5" x14ac:dyDescent="0.25">
      <c r="A10" s="6"/>
      <c r="B10" s="21"/>
      <c r="C10" s="14"/>
      <c r="D10" s="22"/>
      <c r="E10" s="22"/>
      <c r="H10" s="95" t="s">
        <v>365</v>
      </c>
      <c r="I10" s="16"/>
      <c r="J10" s="16"/>
      <c r="K10" s="76"/>
      <c r="L10" s="20"/>
    </row>
    <row r="11" spans="1:21" ht="10.5" customHeight="1" x14ac:dyDescent="0.25">
      <c r="A11" s="6"/>
      <c r="B11" s="21"/>
      <c r="C11" s="22"/>
      <c r="D11" s="22"/>
      <c r="E11" s="22"/>
      <c r="F11" s="22"/>
      <c r="G11" s="22"/>
      <c r="H11" s="22"/>
      <c r="I11" s="16"/>
      <c r="J11" s="16"/>
      <c r="K11" s="76"/>
      <c r="L11" s="20"/>
    </row>
    <row r="12" spans="1:21" ht="28.5" x14ac:dyDescent="0.25">
      <c r="A12" s="6"/>
      <c r="B12" s="21"/>
      <c r="F12" s="22"/>
      <c r="H12" s="22"/>
      <c r="I12" s="16"/>
      <c r="J12" s="16"/>
      <c r="K12" s="76"/>
      <c r="L12" s="20"/>
    </row>
    <row r="13" spans="1:21" ht="27" x14ac:dyDescent="0.25">
      <c r="A13" s="6"/>
      <c r="B13" s="21"/>
      <c r="C13" s="469" t="s">
        <v>235</v>
      </c>
      <c r="D13" s="470"/>
      <c r="E13" s="470"/>
      <c r="F13" s="466" t="s">
        <v>26</v>
      </c>
      <c r="G13" s="467"/>
      <c r="H13" s="467"/>
      <c r="I13" s="467"/>
      <c r="J13" s="468"/>
      <c r="K13" s="71" t="s">
        <v>237</v>
      </c>
      <c r="L13" s="49"/>
    </row>
    <row r="14" spans="1:21" ht="33" customHeight="1" x14ac:dyDescent="0.25">
      <c r="A14" s="6"/>
      <c r="B14" s="34"/>
      <c r="C14" s="453">
        <v>1</v>
      </c>
      <c r="D14" s="460" t="s">
        <v>62</v>
      </c>
      <c r="E14" s="460"/>
      <c r="F14" s="92">
        <v>1</v>
      </c>
      <c r="G14" s="458" t="s">
        <v>48</v>
      </c>
      <c r="H14" s="458"/>
      <c r="I14" s="458"/>
      <c r="J14" s="458"/>
      <c r="K14" s="93" t="s">
        <v>238</v>
      </c>
      <c r="L14" s="35"/>
    </row>
    <row r="15" spans="1:21" ht="33" customHeight="1" x14ac:dyDescent="0.25">
      <c r="A15" s="6"/>
      <c r="B15" s="34"/>
      <c r="C15" s="454"/>
      <c r="D15" s="461"/>
      <c r="E15" s="461"/>
      <c r="F15" s="92">
        <v>2</v>
      </c>
      <c r="G15" s="458" t="s">
        <v>44</v>
      </c>
      <c r="H15" s="458"/>
      <c r="I15" s="458"/>
      <c r="J15" s="458"/>
      <c r="K15" s="94"/>
      <c r="L15" s="35"/>
    </row>
    <row r="16" spans="1:21" ht="33" customHeight="1" x14ac:dyDescent="0.25">
      <c r="A16" s="6"/>
      <c r="B16" s="34"/>
      <c r="C16" s="454"/>
      <c r="D16" s="461"/>
      <c r="E16" s="461"/>
      <c r="F16" s="92">
        <v>3</v>
      </c>
      <c r="G16" s="458" t="s">
        <v>45</v>
      </c>
      <c r="H16" s="458"/>
      <c r="I16" s="458"/>
      <c r="J16" s="458"/>
      <c r="K16" s="94" t="s">
        <v>239</v>
      </c>
      <c r="L16" s="35"/>
    </row>
    <row r="17" spans="1:12" ht="33" customHeight="1" x14ac:dyDescent="0.25">
      <c r="A17" s="6"/>
      <c r="B17" s="34"/>
      <c r="C17" s="454"/>
      <c r="D17" s="461"/>
      <c r="E17" s="461"/>
      <c r="F17" s="92">
        <v>4</v>
      </c>
      <c r="G17" s="458" t="s">
        <v>46</v>
      </c>
      <c r="H17" s="458"/>
      <c r="I17" s="458"/>
      <c r="J17" s="458"/>
      <c r="K17" s="94"/>
      <c r="L17" s="35"/>
    </row>
    <row r="18" spans="1:12" ht="49.5" customHeight="1" x14ac:dyDescent="0.25">
      <c r="A18" s="6"/>
      <c r="B18" s="34"/>
      <c r="C18" s="463"/>
      <c r="D18" s="462"/>
      <c r="E18" s="462"/>
      <c r="F18" s="92">
        <v>5</v>
      </c>
      <c r="G18" s="458" t="s">
        <v>47</v>
      </c>
      <c r="H18" s="458"/>
      <c r="I18" s="458"/>
      <c r="J18" s="458"/>
      <c r="K18" s="94" t="s">
        <v>240</v>
      </c>
      <c r="L18" s="35"/>
    </row>
    <row r="19" spans="1:12" ht="28.5" customHeight="1" x14ac:dyDescent="0.25">
      <c r="A19" s="6"/>
      <c r="B19" s="34"/>
      <c r="C19" s="453">
        <v>2</v>
      </c>
      <c r="D19" s="460" t="s">
        <v>49</v>
      </c>
      <c r="E19" s="460"/>
      <c r="F19" s="92">
        <v>6</v>
      </c>
      <c r="G19" s="458" t="s">
        <v>50</v>
      </c>
      <c r="H19" s="458"/>
      <c r="I19" s="458"/>
      <c r="J19" s="458"/>
      <c r="K19" s="93" t="s">
        <v>135</v>
      </c>
      <c r="L19" s="35"/>
    </row>
    <row r="20" spans="1:12" ht="28.5" customHeight="1" x14ac:dyDescent="0.25">
      <c r="A20" s="6"/>
      <c r="B20" s="34"/>
      <c r="C20" s="454"/>
      <c r="D20" s="461"/>
      <c r="E20" s="461"/>
      <c r="F20" s="92">
        <v>7</v>
      </c>
      <c r="G20" s="458" t="s">
        <v>244</v>
      </c>
      <c r="H20" s="458"/>
      <c r="I20" s="458"/>
      <c r="J20" s="458"/>
      <c r="K20" s="93" t="s">
        <v>135</v>
      </c>
      <c r="L20" s="35"/>
    </row>
    <row r="21" spans="1:12" ht="28.5" customHeight="1" x14ac:dyDescent="0.25">
      <c r="A21" s="6"/>
      <c r="B21" s="34"/>
      <c r="C21" s="454"/>
      <c r="D21" s="461"/>
      <c r="E21" s="461"/>
      <c r="F21" s="92">
        <v>8</v>
      </c>
      <c r="G21" s="458" t="s">
        <v>245</v>
      </c>
      <c r="H21" s="458"/>
      <c r="I21" s="458"/>
      <c r="J21" s="458"/>
      <c r="K21" s="93" t="s">
        <v>135</v>
      </c>
      <c r="L21" s="35"/>
    </row>
    <row r="22" spans="1:12" ht="28.5" customHeight="1" x14ac:dyDescent="0.25">
      <c r="A22" s="6"/>
      <c r="B22" s="34"/>
      <c r="C22" s="454"/>
      <c r="D22" s="461"/>
      <c r="E22" s="461"/>
      <c r="F22" s="92">
        <v>9</v>
      </c>
      <c r="G22" s="458" t="s">
        <v>246</v>
      </c>
      <c r="H22" s="458"/>
      <c r="I22" s="458"/>
      <c r="J22" s="458"/>
      <c r="K22" s="94" t="s">
        <v>239</v>
      </c>
      <c r="L22" s="250" t="s">
        <v>372</v>
      </c>
    </row>
    <row r="23" spans="1:12" ht="28.5" customHeight="1" x14ac:dyDescent="0.25">
      <c r="A23" s="6"/>
      <c r="B23" s="34"/>
      <c r="C23" s="454"/>
      <c r="D23" s="461"/>
      <c r="E23" s="461"/>
      <c r="F23" s="92">
        <v>10</v>
      </c>
      <c r="G23" s="458" t="s">
        <v>247</v>
      </c>
      <c r="H23" s="458"/>
      <c r="I23" s="458"/>
      <c r="J23" s="458"/>
      <c r="K23" s="94" t="s">
        <v>239</v>
      </c>
      <c r="L23" s="250" t="s">
        <v>372</v>
      </c>
    </row>
    <row r="24" spans="1:12" ht="28.5" customHeight="1" x14ac:dyDescent="0.25">
      <c r="A24" s="6"/>
      <c r="B24" s="34"/>
      <c r="C24" s="454"/>
      <c r="D24" s="461"/>
      <c r="E24" s="461"/>
      <c r="F24" s="92">
        <v>11</v>
      </c>
      <c r="G24" s="458" t="s">
        <v>248</v>
      </c>
      <c r="H24" s="458"/>
      <c r="I24" s="458"/>
      <c r="J24" s="458"/>
      <c r="K24" s="94" t="s">
        <v>239</v>
      </c>
      <c r="L24" s="250" t="s">
        <v>372</v>
      </c>
    </row>
    <row r="25" spans="1:12" ht="28.5" customHeight="1" x14ac:dyDescent="0.25">
      <c r="A25" s="6"/>
      <c r="B25" s="34"/>
      <c r="C25" s="453">
        <v>3</v>
      </c>
      <c r="D25" s="460" t="s">
        <v>51</v>
      </c>
      <c r="E25" s="460"/>
      <c r="F25" s="92">
        <v>12</v>
      </c>
      <c r="G25" s="458" t="s">
        <v>249</v>
      </c>
      <c r="H25" s="458"/>
      <c r="I25" s="458"/>
      <c r="J25" s="458"/>
      <c r="K25" s="93" t="s">
        <v>135</v>
      </c>
      <c r="L25" s="35"/>
    </row>
    <row r="26" spans="1:12" ht="30" x14ac:dyDescent="0.25">
      <c r="A26" s="6"/>
      <c r="B26" s="34"/>
      <c r="C26" s="454"/>
      <c r="D26" s="461"/>
      <c r="E26" s="461"/>
      <c r="F26" s="92">
        <v>13</v>
      </c>
      <c r="G26" s="458" t="s">
        <v>250</v>
      </c>
      <c r="H26" s="458"/>
      <c r="I26" s="458"/>
      <c r="J26" s="458"/>
      <c r="K26" s="94" t="s">
        <v>239</v>
      </c>
      <c r="L26" s="250" t="s">
        <v>372</v>
      </c>
    </row>
    <row r="27" spans="1:12" ht="28.5" x14ac:dyDescent="0.25">
      <c r="A27" s="6"/>
      <c r="B27" s="34"/>
      <c r="C27" s="454"/>
      <c r="D27" s="461"/>
      <c r="E27" s="461"/>
      <c r="F27" s="92">
        <v>14</v>
      </c>
      <c r="G27" s="455" t="s">
        <v>52</v>
      </c>
      <c r="H27" s="456"/>
      <c r="I27" s="456"/>
      <c r="J27" s="457"/>
      <c r="K27" s="93" t="s">
        <v>135</v>
      </c>
      <c r="L27" s="35"/>
    </row>
    <row r="28" spans="1:12" ht="28.5" x14ac:dyDescent="0.25">
      <c r="A28" s="6"/>
      <c r="B28" s="34"/>
      <c r="C28" s="454"/>
      <c r="D28" s="461"/>
      <c r="E28" s="461"/>
      <c r="F28" s="92">
        <v>15</v>
      </c>
      <c r="G28" s="455" t="s">
        <v>251</v>
      </c>
      <c r="H28" s="456"/>
      <c r="I28" s="456"/>
      <c r="J28" s="457"/>
      <c r="K28" s="93" t="s">
        <v>135</v>
      </c>
      <c r="L28" s="35"/>
    </row>
    <row r="29" spans="1:12" ht="28.5" x14ac:dyDescent="0.25">
      <c r="A29" s="6"/>
      <c r="B29" s="34"/>
      <c r="C29" s="454"/>
      <c r="D29" s="461"/>
      <c r="E29" s="461"/>
      <c r="F29" s="92">
        <v>16</v>
      </c>
      <c r="G29" s="455" t="s">
        <v>252</v>
      </c>
      <c r="H29" s="456"/>
      <c r="I29" s="456"/>
      <c r="J29" s="457"/>
      <c r="K29" s="93" t="s">
        <v>135</v>
      </c>
      <c r="L29" s="35"/>
    </row>
    <row r="30" spans="1:12" ht="28.5" customHeight="1" x14ac:dyDescent="0.25">
      <c r="A30" s="3"/>
      <c r="B30" s="36"/>
      <c r="C30" s="453">
        <v>4</v>
      </c>
      <c r="D30" s="460" t="s">
        <v>53</v>
      </c>
      <c r="E30" s="460"/>
      <c r="F30" s="92">
        <v>17</v>
      </c>
      <c r="G30" s="458" t="s">
        <v>253</v>
      </c>
      <c r="H30" s="458"/>
      <c r="I30" s="458"/>
      <c r="J30" s="458"/>
      <c r="K30" s="93" t="s">
        <v>135</v>
      </c>
      <c r="L30" s="35"/>
    </row>
    <row r="31" spans="1:12" ht="28.5" customHeight="1" x14ac:dyDescent="0.25">
      <c r="A31" s="3"/>
      <c r="B31" s="36"/>
      <c r="C31" s="454"/>
      <c r="D31" s="461"/>
      <c r="E31" s="461"/>
      <c r="F31" s="92">
        <v>18</v>
      </c>
      <c r="G31" s="458" t="s">
        <v>54</v>
      </c>
      <c r="H31" s="458"/>
      <c r="I31" s="458"/>
      <c r="J31" s="458"/>
      <c r="K31" s="93" t="s">
        <v>135</v>
      </c>
      <c r="L31" s="35"/>
    </row>
    <row r="32" spans="1:12" ht="28.5" x14ac:dyDescent="0.25">
      <c r="A32" s="3"/>
      <c r="B32" s="36"/>
      <c r="C32" s="454"/>
      <c r="D32" s="461"/>
      <c r="E32" s="461"/>
      <c r="F32" s="92">
        <v>19</v>
      </c>
      <c r="G32" s="458" t="s">
        <v>55</v>
      </c>
      <c r="H32" s="458"/>
      <c r="I32" s="458"/>
      <c r="J32" s="458"/>
      <c r="K32" s="93" t="s">
        <v>135</v>
      </c>
      <c r="L32" s="35"/>
    </row>
    <row r="33" spans="1:12" ht="30" x14ac:dyDescent="0.25">
      <c r="A33" s="3"/>
      <c r="B33" s="36"/>
      <c r="C33" s="454"/>
      <c r="D33" s="461"/>
      <c r="E33" s="461"/>
      <c r="F33" s="92">
        <v>20</v>
      </c>
      <c r="G33" s="458" t="s">
        <v>56</v>
      </c>
      <c r="H33" s="458"/>
      <c r="I33" s="458"/>
      <c r="J33" s="458"/>
      <c r="K33" s="94" t="s">
        <v>239</v>
      </c>
      <c r="L33" s="250" t="s">
        <v>372</v>
      </c>
    </row>
    <row r="34" spans="1:12" ht="28.5" x14ac:dyDescent="0.25">
      <c r="A34" s="3"/>
      <c r="B34" s="36"/>
      <c r="C34" s="454"/>
      <c r="D34" s="461"/>
      <c r="E34" s="461"/>
      <c r="F34" s="92">
        <v>21</v>
      </c>
      <c r="G34" s="455" t="s">
        <v>254</v>
      </c>
      <c r="H34" s="456"/>
      <c r="I34" s="456"/>
      <c r="J34" s="457"/>
      <c r="K34" s="93" t="s">
        <v>135</v>
      </c>
      <c r="L34" s="35"/>
    </row>
    <row r="35" spans="1:12" ht="28.5" x14ac:dyDescent="0.25">
      <c r="A35" s="3"/>
      <c r="B35" s="36"/>
      <c r="C35" s="454"/>
      <c r="D35" s="461"/>
      <c r="E35" s="461"/>
      <c r="F35" s="92">
        <v>22</v>
      </c>
      <c r="G35" s="455" t="s">
        <v>255</v>
      </c>
      <c r="H35" s="456"/>
      <c r="I35" s="456"/>
      <c r="J35" s="457"/>
      <c r="K35" s="93" t="s">
        <v>135</v>
      </c>
      <c r="L35" s="35"/>
    </row>
    <row r="36" spans="1:12" ht="28.5" x14ac:dyDescent="0.25">
      <c r="A36" s="3"/>
      <c r="B36" s="36"/>
      <c r="C36" s="454"/>
      <c r="D36" s="461"/>
      <c r="E36" s="461"/>
      <c r="F36" s="92">
        <v>23</v>
      </c>
      <c r="G36" s="455" t="s">
        <v>256</v>
      </c>
      <c r="H36" s="456"/>
      <c r="I36" s="456"/>
      <c r="J36" s="457"/>
      <c r="K36" s="93" t="s">
        <v>135</v>
      </c>
      <c r="L36" s="35"/>
    </row>
    <row r="37" spans="1:12" ht="40.5" customHeight="1" x14ac:dyDescent="0.25">
      <c r="A37" s="3"/>
      <c r="B37" s="36"/>
      <c r="C37" s="453">
        <v>5</v>
      </c>
      <c r="D37" s="464" t="s">
        <v>57</v>
      </c>
      <c r="E37" s="464"/>
      <c r="F37" s="92">
        <v>24</v>
      </c>
      <c r="G37" s="450" t="s">
        <v>58</v>
      </c>
      <c r="H37" s="451"/>
      <c r="I37" s="451"/>
      <c r="J37" s="452"/>
      <c r="K37" s="93" t="s">
        <v>135</v>
      </c>
      <c r="L37" s="35"/>
    </row>
    <row r="38" spans="1:12" ht="40.5" customHeight="1" x14ac:dyDescent="0.25">
      <c r="A38" s="3"/>
      <c r="B38" s="36"/>
      <c r="C38" s="463"/>
      <c r="D38" s="465"/>
      <c r="E38" s="465"/>
      <c r="F38" s="92">
        <v>25</v>
      </c>
      <c r="G38" s="459" t="s">
        <v>59</v>
      </c>
      <c r="H38" s="459"/>
      <c r="I38" s="459"/>
      <c r="J38" s="459"/>
      <c r="K38" s="93" t="s">
        <v>135</v>
      </c>
      <c r="L38" s="35"/>
    </row>
    <row r="39" spans="1:12" ht="28.5" customHeight="1" x14ac:dyDescent="0.25">
      <c r="A39" s="3"/>
      <c r="B39" s="36"/>
      <c r="C39" s="453">
        <v>6</v>
      </c>
      <c r="D39" s="460" t="s">
        <v>61</v>
      </c>
      <c r="E39" s="460"/>
      <c r="F39" s="92">
        <v>26</v>
      </c>
      <c r="G39" s="459" t="s">
        <v>257</v>
      </c>
      <c r="H39" s="459"/>
      <c r="I39" s="459"/>
      <c r="J39" s="459"/>
      <c r="K39" s="94" t="s">
        <v>239</v>
      </c>
      <c r="L39" s="250" t="s">
        <v>372</v>
      </c>
    </row>
    <row r="40" spans="1:12" ht="28.5" customHeight="1" x14ac:dyDescent="0.25">
      <c r="A40" s="3"/>
      <c r="B40" s="36"/>
      <c r="C40" s="454"/>
      <c r="D40" s="461"/>
      <c r="E40" s="461"/>
      <c r="F40" s="92">
        <v>27</v>
      </c>
      <c r="G40" s="450" t="s">
        <v>258</v>
      </c>
      <c r="H40" s="451"/>
      <c r="I40" s="451"/>
      <c r="J40" s="452"/>
      <c r="K40" s="93" t="s">
        <v>135</v>
      </c>
      <c r="L40" s="35"/>
    </row>
    <row r="41" spans="1:12" ht="28.5" customHeight="1" x14ac:dyDescent="0.25">
      <c r="A41" s="3"/>
      <c r="B41" s="36"/>
      <c r="C41" s="454"/>
      <c r="D41" s="461"/>
      <c r="E41" s="461"/>
      <c r="F41" s="92">
        <v>28</v>
      </c>
      <c r="G41" s="450" t="s">
        <v>259</v>
      </c>
      <c r="H41" s="451"/>
      <c r="I41" s="451"/>
      <c r="J41" s="452"/>
      <c r="K41" s="93" t="s">
        <v>135</v>
      </c>
      <c r="L41" s="35"/>
    </row>
    <row r="42" spans="1:12" ht="28.5" customHeight="1" x14ac:dyDescent="0.25">
      <c r="A42" s="3"/>
      <c r="B42" s="36"/>
      <c r="C42" s="454"/>
      <c r="D42" s="461"/>
      <c r="E42" s="461"/>
      <c r="F42" s="92">
        <v>29</v>
      </c>
      <c r="G42" s="450" t="s">
        <v>260</v>
      </c>
      <c r="H42" s="451"/>
      <c r="I42" s="451"/>
      <c r="J42" s="452"/>
      <c r="K42" s="94" t="s">
        <v>239</v>
      </c>
      <c r="L42" s="250" t="s">
        <v>372</v>
      </c>
    </row>
    <row r="43" spans="1:12" ht="28.5" customHeight="1" x14ac:dyDescent="0.25">
      <c r="A43" s="3"/>
      <c r="B43" s="36"/>
      <c r="C43" s="454"/>
      <c r="D43" s="461"/>
      <c r="E43" s="461"/>
      <c r="F43" s="92">
        <v>30</v>
      </c>
      <c r="G43" s="450" t="s">
        <v>261</v>
      </c>
      <c r="H43" s="451"/>
      <c r="I43" s="451"/>
      <c r="J43" s="452"/>
      <c r="K43" s="94" t="s">
        <v>239</v>
      </c>
      <c r="L43" s="250" t="s">
        <v>372</v>
      </c>
    </row>
    <row r="44" spans="1:12" ht="28.5" customHeight="1" x14ac:dyDescent="0.25">
      <c r="A44" s="3"/>
      <c r="B44" s="36"/>
      <c r="C44" s="454"/>
      <c r="D44" s="461"/>
      <c r="E44" s="461"/>
      <c r="F44" s="92">
        <v>31</v>
      </c>
      <c r="G44" s="450" t="s">
        <v>262</v>
      </c>
      <c r="H44" s="451"/>
      <c r="I44" s="451"/>
      <c r="J44" s="452"/>
      <c r="K44" s="94" t="s">
        <v>239</v>
      </c>
      <c r="L44" s="250" t="s">
        <v>372</v>
      </c>
    </row>
    <row r="45" spans="1:12" ht="28.5" customHeight="1" x14ac:dyDescent="0.25">
      <c r="A45" s="3"/>
      <c r="B45" s="36"/>
      <c r="C45" s="454"/>
      <c r="D45" s="461"/>
      <c r="E45" s="461"/>
      <c r="F45" s="92">
        <v>32</v>
      </c>
      <c r="G45" s="450" t="s">
        <v>60</v>
      </c>
      <c r="H45" s="451"/>
      <c r="I45" s="451"/>
      <c r="J45" s="452"/>
      <c r="K45" s="93" t="s">
        <v>135</v>
      </c>
      <c r="L45" s="35"/>
    </row>
    <row r="46" spans="1:12" ht="30" x14ac:dyDescent="0.25">
      <c r="A46" s="3"/>
      <c r="B46" s="36"/>
      <c r="C46" s="463"/>
      <c r="D46" s="462"/>
      <c r="E46" s="462"/>
      <c r="F46" s="92">
        <v>33</v>
      </c>
      <c r="G46" s="459" t="s">
        <v>263</v>
      </c>
      <c r="H46" s="459"/>
      <c r="I46" s="459"/>
      <c r="J46" s="459"/>
      <c r="K46" s="94" t="s">
        <v>239</v>
      </c>
      <c r="L46" s="250" t="s">
        <v>372</v>
      </c>
    </row>
    <row r="47" spans="1:12" ht="28.5" x14ac:dyDescent="0.25">
      <c r="A47" s="3"/>
      <c r="B47" s="36"/>
      <c r="C47" s="30"/>
      <c r="D47" s="51"/>
      <c r="F47" s="47"/>
      <c r="G47" s="47"/>
      <c r="H47" s="47"/>
      <c r="I47" s="47"/>
      <c r="J47" s="47"/>
      <c r="K47" s="77"/>
      <c r="L47" s="35"/>
    </row>
    <row r="48" spans="1:12" ht="28.5" x14ac:dyDescent="0.25">
      <c r="A48" s="3"/>
      <c r="B48" s="36"/>
      <c r="C48" s="30"/>
      <c r="D48" s="37"/>
      <c r="E48" s="37"/>
      <c r="F48" s="10"/>
      <c r="G48" s="10"/>
      <c r="H48" s="10"/>
      <c r="I48" s="10"/>
      <c r="J48" s="2"/>
      <c r="K48" s="73"/>
      <c r="L48" s="35"/>
    </row>
    <row r="49" spans="1:12" ht="28.5" x14ac:dyDescent="0.25">
      <c r="A49" s="3"/>
      <c r="B49" s="36"/>
      <c r="C49" s="16"/>
      <c r="D49" s="10"/>
      <c r="E49" s="10"/>
      <c r="F49" s="10"/>
      <c r="G49" s="10"/>
      <c r="H49" s="10"/>
      <c r="I49" s="10"/>
      <c r="K49" s="70"/>
      <c r="L49" s="35"/>
    </row>
    <row r="50" spans="1:12" ht="27.75" thickBot="1" x14ac:dyDescent="0.3">
      <c r="A50" s="3"/>
      <c r="B50" s="27"/>
      <c r="C50" s="28"/>
      <c r="D50" s="28"/>
      <c r="E50" s="28"/>
      <c r="F50" s="28"/>
      <c r="G50" s="28"/>
      <c r="H50" s="28"/>
      <c r="I50" s="28"/>
      <c r="J50" s="28"/>
      <c r="K50" s="79"/>
      <c r="L50" s="29"/>
    </row>
  </sheetData>
  <mergeCells count="49">
    <mergeCell ref="C13:E13"/>
    <mergeCell ref="G14:J14"/>
    <mergeCell ref="G19:J19"/>
    <mergeCell ref="G24:J24"/>
    <mergeCell ref="G25:J25"/>
    <mergeCell ref="G20:J20"/>
    <mergeCell ref="D19:E24"/>
    <mergeCell ref="C19:C24"/>
    <mergeCell ref="D25:E29"/>
    <mergeCell ref="C14:C18"/>
    <mergeCell ref="D14:E18"/>
    <mergeCell ref="C30:C36"/>
    <mergeCell ref="D30:E36"/>
    <mergeCell ref="G15:J15"/>
    <mergeCell ref="G16:J16"/>
    <mergeCell ref="G17:J17"/>
    <mergeCell ref="G18:J18"/>
    <mergeCell ref="G22:J22"/>
    <mergeCell ref="G23:J23"/>
    <mergeCell ref="G21:J21"/>
    <mergeCell ref="G34:J34"/>
    <mergeCell ref="G35:J35"/>
    <mergeCell ref="G33:J33"/>
    <mergeCell ref="G26:J26"/>
    <mergeCell ref="G27:J27"/>
    <mergeCell ref="G28:J28"/>
    <mergeCell ref="G29:J29"/>
    <mergeCell ref="G43:J43"/>
    <mergeCell ref="G44:J44"/>
    <mergeCell ref="O6:U6"/>
    <mergeCell ref="F13:J13"/>
    <mergeCell ref="G30:J30"/>
    <mergeCell ref="G31:J31"/>
    <mergeCell ref="G45:J45"/>
    <mergeCell ref="C8:K8"/>
    <mergeCell ref="C25:C29"/>
    <mergeCell ref="G36:J36"/>
    <mergeCell ref="G32:J32"/>
    <mergeCell ref="G38:J38"/>
    <mergeCell ref="D39:E46"/>
    <mergeCell ref="C39:C46"/>
    <mergeCell ref="C37:C38"/>
    <mergeCell ref="D37:E38"/>
    <mergeCell ref="G37:J37"/>
    <mergeCell ref="G39:J39"/>
    <mergeCell ref="G46:J46"/>
    <mergeCell ref="G40:J40"/>
    <mergeCell ref="G41:J41"/>
    <mergeCell ref="G42:J42"/>
  </mergeCells>
  <printOptions horizontalCentered="1" verticalCentered="1"/>
  <pageMargins left="0.25" right="0.25" top="0.75" bottom="0.75" header="0.3" footer="0.3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opLeftCell="A22" zoomScale="70" zoomScaleNormal="70" workbookViewId="0">
      <selection activeCell="S12" sqref="S12"/>
    </sheetView>
  </sheetViews>
  <sheetFormatPr baseColWidth="10" defaultRowHeight="15" x14ac:dyDescent="0.25"/>
  <cols>
    <col min="1" max="1" width="4.28515625" customWidth="1"/>
    <col min="4" max="4" width="9.42578125" customWidth="1"/>
    <col min="5" max="5" width="6.85546875" customWidth="1"/>
    <col min="6" max="6" width="7.5703125" customWidth="1"/>
    <col min="8" max="8" width="18.7109375" customWidth="1"/>
    <col min="10" max="10" width="18" customWidth="1"/>
    <col min="11" max="11" width="16" style="32" customWidth="1"/>
  </cols>
  <sheetData>
    <row r="1" spans="1:12" ht="15.75" thickBo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73"/>
      <c r="L1" s="1"/>
    </row>
    <row r="2" spans="1:12" x14ac:dyDescent="0.25">
      <c r="A2" s="1"/>
      <c r="B2" s="11"/>
      <c r="C2" s="12"/>
      <c r="D2" s="12"/>
      <c r="E2" s="12"/>
      <c r="F2" s="12"/>
      <c r="G2" s="12"/>
      <c r="H2" s="12"/>
      <c r="I2" s="12"/>
      <c r="J2" s="12"/>
      <c r="K2" s="74"/>
      <c r="L2" s="13"/>
    </row>
    <row r="3" spans="1:12" ht="28.5" x14ac:dyDescent="0.25">
      <c r="A3" s="3"/>
      <c r="B3" s="15"/>
      <c r="C3" s="16"/>
      <c r="D3" s="16"/>
      <c r="E3" s="16"/>
      <c r="F3" s="16"/>
      <c r="G3" s="16"/>
      <c r="H3" s="14"/>
      <c r="I3" s="14"/>
      <c r="J3" s="17"/>
      <c r="K3" s="168"/>
      <c r="L3" s="18"/>
    </row>
    <row r="4" spans="1:12" ht="28.5" x14ac:dyDescent="0.25">
      <c r="A4" s="3"/>
      <c r="B4" s="15"/>
      <c r="C4" s="14"/>
      <c r="D4" s="16"/>
      <c r="E4" s="16"/>
      <c r="F4" s="16"/>
      <c r="G4" s="16"/>
      <c r="H4" s="14"/>
      <c r="I4" s="14"/>
      <c r="J4" s="17"/>
      <c r="K4" s="75"/>
      <c r="L4" s="20"/>
    </row>
    <row r="5" spans="1:12" ht="28.5" x14ac:dyDescent="0.25">
      <c r="A5" s="3"/>
      <c r="B5" s="15"/>
      <c r="C5" s="16"/>
      <c r="D5" s="16"/>
      <c r="E5" s="16"/>
      <c r="F5" s="16"/>
      <c r="G5" s="16"/>
      <c r="H5" s="16"/>
      <c r="I5" s="16"/>
      <c r="J5" s="16"/>
      <c r="K5" s="76"/>
      <c r="L5" s="20"/>
    </row>
    <row r="6" spans="1:12" ht="28.5" x14ac:dyDescent="0.25">
      <c r="A6" s="3"/>
      <c r="B6" s="15"/>
      <c r="C6" s="248"/>
      <c r="D6" s="249"/>
      <c r="E6" s="249"/>
      <c r="F6" s="244"/>
      <c r="G6" s="251" t="s">
        <v>24</v>
      </c>
      <c r="H6" s="248"/>
      <c r="I6" s="248"/>
      <c r="J6" s="248"/>
      <c r="K6" s="244"/>
      <c r="L6" s="20"/>
    </row>
    <row r="7" spans="1:12" ht="28.5" x14ac:dyDescent="0.25">
      <c r="A7" s="6"/>
      <c r="B7" s="21"/>
      <c r="C7" s="22"/>
      <c r="D7" s="14"/>
      <c r="E7" s="14"/>
      <c r="F7" s="22"/>
      <c r="G7" s="22"/>
      <c r="H7" s="22"/>
      <c r="I7" s="16"/>
      <c r="J7" s="16"/>
      <c r="K7" s="76"/>
      <c r="L7" s="20"/>
    </row>
    <row r="8" spans="1:12" ht="53.1" customHeight="1" x14ac:dyDescent="0.25">
      <c r="A8" s="6"/>
      <c r="B8" s="21"/>
      <c r="C8" s="471" t="s">
        <v>284</v>
      </c>
      <c r="D8" s="472"/>
      <c r="E8" s="472"/>
      <c r="F8" s="472"/>
      <c r="G8" s="472"/>
      <c r="H8" s="472"/>
      <c r="I8" s="472"/>
      <c r="J8" s="472"/>
      <c r="K8" s="473"/>
      <c r="L8" s="20"/>
    </row>
    <row r="9" spans="1:12" ht="8.25" customHeight="1" x14ac:dyDescent="0.25">
      <c r="A9" s="6"/>
      <c r="B9" s="21"/>
      <c r="C9" s="14"/>
      <c r="D9" s="22"/>
      <c r="E9" s="22"/>
      <c r="F9" s="22"/>
      <c r="G9" s="22"/>
      <c r="H9" s="22"/>
      <c r="I9" s="16"/>
      <c r="J9" s="16"/>
      <c r="K9" s="76"/>
      <c r="L9" s="20"/>
    </row>
    <row r="10" spans="1:12" ht="28.5" x14ac:dyDescent="0.25">
      <c r="A10" s="6"/>
      <c r="B10" s="21"/>
      <c r="C10" s="14"/>
      <c r="D10" s="22"/>
      <c r="E10" s="22"/>
      <c r="H10" s="23" t="s">
        <v>365</v>
      </c>
      <c r="I10" s="16"/>
      <c r="J10" s="16"/>
      <c r="K10" s="76"/>
      <c r="L10" s="20"/>
    </row>
    <row r="11" spans="1:12" ht="10.5" customHeight="1" x14ac:dyDescent="0.25">
      <c r="A11" s="6"/>
      <c r="B11" s="21"/>
      <c r="C11" s="22"/>
      <c r="D11" s="22"/>
      <c r="E11" s="22"/>
      <c r="F11" s="22"/>
      <c r="G11" s="22"/>
      <c r="H11" s="22"/>
      <c r="I11" s="16"/>
      <c r="J11" s="16"/>
      <c r="K11" s="76"/>
      <c r="L11" s="20"/>
    </row>
    <row r="12" spans="1:12" ht="28.5" x14ac:dyDescent="0.25">
      <c r="A12" s="6"/>
      <c r="B12" s="21"/>
      <c r="C12" s="22"/>
      <c r="D12" s="22"/>
      <c r="E12" s="22"/>
      <c r="F12" s="22"/>
      <c r="G12" s="22"/>
      <c r="H12" s="22"/>
      <c r="I12" s="16"/>
      <c r="J12" s="16"/>
      <c r="K12" s="76"/>
      <c r="L12" s="20"/>
    </row>
    <row r="13" spans="1:12" ht="28.5" x14ac:dyDescent="0.25">
      <c r="A13" s="6"/>
      <c r="B13" s="21"/>
      <c r="C13" s="22"/>
      <c r="D13" s="22"/>
      <c r="E13" s="22"/>
      <c r="F13" s="22"/>
      <c r="G13" s="22"/>
      <c r="H13" s="22"/>
      <c r="I13" s="16"/>
      <c r="J13" s="16"/>
      <c r="K13" s="76"/>
      <c r="L13" s="20"/>
    </row>
    <row r="14" spans="1:12" ht="28.5" x14ac:dyDescent="0.25">
      <c r="A14" s="6"/>
      <c r="B14" s="21"/>
      <c r="C14" s="22"/>
      <c r="D14" s="22"/>
      <c r="E14" s="22"/>
      <c r="F14" s="22"/>
      <c r="G14" s="22"/>
      <c r="H14" s="22"/>
      <c r="I14" s="16"/>
      <c r="J14" s="16"/>
      <c r="K14" s="76"/>
      <c r="L14" s="20"/>
    </row>
    <row r="15" spans="1:12" ht="27" x14ac:dyDescent="0.25">
      <c r="A15" s="6"/>
      <c r="B15" s="21"/>
      <c r="C15" s="120"/>
      <c r="D15" s="121"/>
      <c r="E15" s="122"/>
      <c r="F15" s="123" t="s">
        <v>23</v>
      </c>
      <c r="G15" s="474" t="s">
        <v>373</v>
      </c>
      <c r="H15" s="475"/>
      <c r="I15" s="475"/>
      <c r="J15" s="475"/>
      <c r="K15" s="476"/>
      <c r="L15" s="49"/>
    </row>
    <row r="16" spans="1:12" ht="33" customHeight="1" x14ac:dyDescent="0.25">
      <c r="A16" s="6"/>
      <c r="B16" s="34"/>
      <c r="C16" s="124"/>
      <c r="D16" s="125"/>
      <c r="E16" s="126"/>
      <c r="F16" s="127"/>
      <c r="G16" s="477"/>
      <c r="H16" s="478"/>
      <c r="I16" s="478"/>
      <c r="J16" s="478"/>
      <c r="K16" s="479"/>
      <c r="L16" s="50"/>
    </row>
    <row r="17" spans="1:12" ht="33" customHeight="1" x14ac:dyDescent="0.25">
      <c r="A17" s="6"/>
      <c r="B17" s="34"/>
      <c r="C17" s="51"/>
      <c r="D17" s="51"/>
      <c r="E17" s="110"/>
      <c r="F17" s="51"/>
      <c r="G17" s="128"/>
      <c r="H17" s="128"/>
      <c r="I17" s="128"/>
      <c r="J17" s="128"/>
      <c r="K17" s="129"/>
      <c r="L17" s="35"/>
    </row>
    <row r="18" spans="1:12" ht="33" customHeight="1" x14ac:dyDescent="0.25">
      <c r="A18" s="6"/>
      <c r="B18" s="34"/>
      <c r="C18" s="120"/>
      <c r="D18" s="121"/>
      <c r="E18" s="121"/>
      <c r="F18" s="123" t="s">
        <v>25</v>
      </c>
      <c r="G18" s="130" t="s">
        <v>285</v>
      </c>
      <c r="H18" s="131"/>
      <c r="I18" s="132"/>
      <c r="J18" s="132"/>
      <c r="K18" s="133"/>
      <c r="L18" s="35"/>
    </row>
    <row r="19" spans="1:12" ht="33" customHeight="1" x14ac:dyDescent="0.25">
      <c r="A19" s="6"/>
      <c r="B19" s="34"/>
      <c r="C19" s="134"/>
      <c r="D19" s="51"/>
      <c r="E19" s="51"/>
      <c r="F19" s="135"/>
      <c r="G19" s="136" t="s">
        <v>286</v>
      </c>
      <c r="H19" s="137"/>
      <c r="I19" s="137"/>
      <c r="J19" s="137"/>
      <c r="K19" s="138"/>
      <c r="L19" s="35"/>
    </row>
    <row r="20" spans="1:12" ht="49.5" customHeight="1" x14ac:dyDescent="0.25">
      <c r="A20" s="6"/>
      <c r="B20" s="34"/>
      <c r="C20" s="134"/>
      <c r="D20" s="51"/>
      <c r="E20" s="51"/>
      <c r="F20" s="135"/>
      <c r="G20" s="136" t="s">
        <v>287</v>
      </c>
      <c r="H20" s="137"/>
      <c r="I20" s="137"/>
      <c r="J20" s="137"/>
      <c r="K20" s="139"/>
      <c r="L20" s="35"/>
    </row>
    <row r="21" spans="1:12" ht="28.5" customHeight="1" x14ac:dyDescent="0.25">
      <c r="A21" s="6"/>
      <c r="B21" s="34"/>
      <c r="C21" s="134"/>
      <c r="D21" s="51"/>
      <c r="E21" s="51"/>
      <c r="F21" s="135"/>
      <c r="G21" s="136" t="s">
        <v>288</v>
      </c>
      <c r="H21" s="137"/>
      <c r="I21" s="137"/>
      <c r="J21" s="137"/>
      <c r="K21" s="140"/>
      <c r="L21" s="35"/>
    </row>
    <row r="22" spans="1:12" ht="28.5" x14ac:dyDescent="0.25">
      <c r="A22" s="6"/>
      <c r="B22" s="34"/>
      <c r="C22" s="124"/>
      <c r="D22" s="125"/>
      <c r="E22" s="125"/>
      <c r="F22" s="127"/>
      <c r="G22" s="141" t="s">
        <v>289</v>
      </c>
      <c r="H22" s="142"/>
      <c r="I22" s="142"/>
      <c r="J22" s="142"/>
      <c r="K22" s="143"/>
      <c r="L22" s="35"/>
    </row>
    <row r="23" spans="1:12" ht="28.5" customHeight="1" x14ac:dyDescent="0.25">
      <c r="A23" s="6"/>
      <c r="B23" s="34"/>
      <c r="C23" s="51"/>
      <c r="D23" s="51"/>
      <c r="E23" s="51"/>
      <c r="F23" s="51"/>
      <c r="G23" s="144"/>
      <c r="H23" s="137"/>
      <c r="I23" s="137"/>
      <c r="J23" s="137"/>
      <c r="K23" s="145"/>
      <c r="L23" s="35"/>
    </row>
    <row r="24" spans="1:12" ht="28.5" x14ac:dyDescent="0.25">
      <c r="A24" s="6"/>
      <c r="B24" s="34"/>
      <c r="C24" s="146"/>
      <c r="D24" s="147"/>
      <c r="E24" s="147"/>
      <c r="F24" s="148" t="s">
        <v>290</v>
      </c>
      <c r="G24" s="149" t="s">
        <v>374</v>
      </c>
      <c r="H24" s="150"/>
      <c r="I24" s="151"/>
      <c r="J24" s="151"/>
      <c r="K24" s="152"/>
      <c r="L24" s="35"/>
    </row>
    <row r="25" spans="1:12" ht="28.5" x14ac:dyDescent="0.25">
      <c r="A25" s="6"/>
      <c r="B25" s="34"/>
      <c r="C25" s="51"/>
      <c r="D25" s="51"/>
      <c r="E25" s="51"/>
      <c r="F25" s="51"/>
      <c r="G25" s="137"/>
      <c r="H25" s="137"/>
      <c r="I25" s="145"/>
      <c r="J25" s="145"/>
      <c r="K25" s="153"/>
      <c r="L25" s="35"/>
    </row>
    <row r="26" spans="1:12" ht="28.5" customHeight="1" x14ac:dyDescent="0.25">
      <c r="A26" s="3"/>
      <c r="B26" s="36"/>
      <c r="C26" s="120"/>
      <c r="D26" s="121"/>
      <c r="E26" s="154"/>
      <c r="F26" s="123" t="s">
        <v>291</v>
      </c>
      <c r="G26" s="130" t="s">
        <v>292</v>
      </c>
      <c r="H26" s="155"/>
      <c r="I26" s="155"/>
      <c r="J26" s="155"/>
      <c r="K26" s="156"/>
      <c r="L26" s="35"/>
    </row>
    <row r="27" spans="1:12" ht="28.5" customHeight="1" x14ac:dyDescent="0.25">
      <c r="A27" s="3"/>
      <c r="B27" s="36"/>
      <c r="C27" s="157"/>
      <c r="D27" s="65"/>
      <c r="E27" s="158"/>
      <c r="F27" s="159" t="s">
        <v>293</v>
      </c>
      <c r="G27" s="136" t="s">
        <v>294</v>
      </c>
      <c r="H27" s="145"/>
      <c r="I27" s="145"/>
      <c r="J27" s="145"/>
      <c r="K27" s="139"/>
      <c r="L27" s="35"/>
    </row>
    <row r="28" spans="1:12" ht="28.5" x14ac:dyDescent="0.25">
      <c r="A28" s="3"/>
      <c r="B28" s="36"/>
      <c r="C28" s="124"/>
      <c r="D28" s="125"/>
      <c r="E28" s="160"/>
      <c r="F28" s="161" t="s">
        <v>291</v>
      </c>
      <c r="G28" s="141" t="s">
        <v>295</v>
      </c>
      <c r="H28" s="142"/>
      <c r="I28" s="162"/>
      <c r="J28" s="162"/>
      <c r="K28" s="163"/>
      <c r="L28" s="35"/>
    </row>
    <row r="29" spans="1:12" ht="28.5" x14ac:dyDescent="0.25">
      <c r="A29" s="3"/>
      <c r="B29" s="36"/>
      <c r="C29" s="51"/>
      <c r="D29" s="51"/>
      <c r="E29" s="110"/>
      <c r="F29" s="110"/>
      <c r="G29" s="144"/>
      <c r="H29" s="137"/>
      <c r="I29" s="145"/>
      <c r="J29" s="145"/>
      <c r="K29" s="153"/>
      <c r="L29" s="35"/>
    </row>
    <row r="30" spans="1:12" ht="28.5" customHeight="1" x14ac:dyDescent="0.25">
      <c r="A30" s="3"/>
      <c r="B30" s="36"/>
      <c r="C30" s="120"/>
      <c r="D30" s="121"/>
      <c r="E30" s="122"/>
      <c r="F30" s="123" t="s">
        <v>296</v>
      </c>
      <c r="G30" s="130" t="s">
        <v>297</v>
      </c>
      <c r="H30" s="164"/>
      <c r="I30" s="155"/>
      <c r="J30" s="155"/>
      <c r="K30" s="156"/>
      <c r="L30" s="35"/>
    </row>
    <row r="31" spans="1:12" ht="28.5" customHeight="1" x14ac:dyDescent="0.25">
      <c r="A31" s="3"/>
      <c r="B31" s="36"/>
      <c r="C31" s="165"/>
      <c r="D31" s="166"/>
      <c r="E31" s="166"/>
      <c r="F31" s="167"/>
      <c r="G31" s="141" t="s">
        <v>375</v>
      </c>
      <c r="H31" s="162"/>
      <c r="I31" s="162"/>
      <c r="J31" s="162"/>
      <c r="K31" s="163"/>
      <c r="L31" s="35"/>
    </row>
    <row r="32" spans="1:12" ht="28.5" customHeight="1" x14ac:dyDescent="0.25">
      <c r="A32" s="3"/>
      <c r="B32" s="36"/>
      <c r="C32" s="97"/>
      <c r="D32" s="65"/>
      <c r="E32" s="65"/>
      <c r="F32" s="78"/>
      <c r="G32" s="65"/>
      <c r="H32" s="65"/>
      <c r="I32" s="65"/>
      <c r="J32" s="65"/>
      <c r="K32" s="72"/>
      <c r="L32" s="35"/>
    </row>
    <row r="33" spans="1:12" ht="28.5" customHeight="1" x14ac:dyDescent="0.25">
      <c r="A33" s="3"/>
      <c r="B33" s="36"/>
      <c r="C33" s="97"/>
      <c r="D33" s="66"/>
      <c r="E33" s="66"/>
      <c r="F33" s="78"/>
      <c r="G33" s="65"/>
      <c r="H33" s="65"/>
      <c r="I33" s="65"/>
      <c r="J33" s="65"/>
      <c r="K33" s="72"/>
      <c r="L33" s="35"/>
    </row>
    <row r="34" spans="1:12" ht="28.5" x14ac:dyDescent="0.25">
      <c r="A34" s="3"/>
      <c r="B34" s="36"/>
      <c r="C34" s="97"/>
      <c r="D34" s="65"/>
      <c r="E34" s="65"/>
      <c r="F34" s="78"/>
      <c r="G34" s="65"/>
      <c r="H34" s="65"/>
      <c r="I34" s="65"/>
      <c r="J34" s="65"/>
      <c r="K34" s="72"/>
      <c r="L34" s="35"/>
    </row>
    <row r="35" spans="1:12" ht="28.5" x14ac:dyDescent="0.25">
      <c r="A35" s="3"/>
      <c r="B35" s="36"/>
      <c r="C35" s="30"/>
      <c r="D35" s="51"/>
      <c r="F35" s="108"/>
      <c r="G35" s="108"/>
      <c r="H35" s="108"/>
      <c r="I35" s="108"/>
      <c r="J35" s="69"/>
      <c r="K35" s="77"/>
      <c r="L35" s="35"/>
    </row>
    <row r="36" spans="1:12" ht="28.5" x14ac:dyDescent="0.25">
      <c r="A36" s="3"/>
      <c r="B36" s="36"/>
      <c r="C36" s="30"/>
      <c r="F36" s="108"/>
      <c r="G36" s="108"/>
      <c r="H36" s="108"/>
      <c r="I36" s="108"/>
      <c r="J36" s="69"/>
      <c r="K36" s="77"/>
      <c r="L36" s="35"/>
    </row>
    <row r="37" spans="1:12" ht="28.5" x14ac:dyDescent="0.25">
      <c r="A37" s="3"/>
      <c r="B37" s="36"/>
      <c r="C37" s="30"/>
      <c r="D37" s="10"/>
      <c r="E37" s="10"/>
      <c r="F37" s="69"/>
      <c r="G37" s="69"/>
      <c r="H37" s="69"/>
      <c r="I37" s="69"/>
      <c r="J37" s="69"/>
      <c r="K37" s="77"/>
      <c r="L37" s="35"/>
    </row>
    <row r="38" spans="1:12" ht="28.5" x14ac:dyDescent="0.25">
      <c r="A38" s="3"/>
      <c r="B38" s="36"/>
      <c r="C38" s="30"/>
      <c r="D38" s="37"/>
      <c r="E38" s="37"/>
      <c r="F38" s="10"/>
      <c r="G38" s="10"/>
      <c r="H38" s="10"/>
      <c r="I38" s="10"/>
      <c r="J38" s="2"/>
      <c r="K38" s="73"/>
      <c r="L38" s="35"/>
    </row>
    <row r="39" spans="1:12" ht="28.5" x14ac:dyDescent="0.25">
      <c r="A39" s="3"/>
      <c r="B39" s="36"/>
      <c r="C39" s="16"/>
      <c r="D39" s="10"/>
      <c r="E39" s="10"/>
      <c r="F39" s="10"/>
      <c r="G39" s="10"/>
      <c r="H39" s="10"/>
      <c r="I39" s="10"/>
      <c r="K39" s="110"/>
      <c r="L39" s="35"/>
    </row>
    <row r="40" spans="1:12" ht="27.75" thickBot="1" x14ac:dyDescent="0.3">
      <c r="A40" s="3"/>
      <c r="B40" s="27"/>
      <c r="C40" s="28"/>
      <c r="D40" s="28"/>
      <c r="E40" s="28"/>
      <c r="F40" s="28"/>
      <c r="G40" s="28"/>
      <c r="H40" s="28"/>
      <c r="I40" s="28"/>
      <c r="J40" s="28"/>
      <c r="K40" s="79"/>
      <c r="L40" s="29"/>
    </row>
  </sheetData>
  <mergeCells count="2">
    <mergeCell ref="C8:K8"/>
    <mergeCell ref="G15:K16"/>
  </mergeCells>
  <pageMargins left="0.7" right="0.7" top="0.75" bottom="0.75" header="0.3" footer="0.3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2"/>
  <sheetViews>
    <sheetView tabSelected="1" view="pageBreakPreview" zoomScale="60" zoomScaleNormal="60" workbookViewId="0">
      <selection activeCell="Y26" sqref="Y26"/>
    </sheetView>
  </sheetViews>
  <sheetFormatPr baseColWidth="10" defaultRowHeight="15" x14ac:dyDescent="0.25"/>
  <cols>
    <col min="1" max="1" width="1.140625" customWidth="1"/>
    <col min="2" max="2" width="12.140625" style="31" customWidth="1"/>
    <col min="3" max="3" width="31.42578125" customWidth="1"/>
    <col min="4" max="4" width="10.7109375" style="32" customWidth="1"/>
    <col min="5" max="8" width="10.7109375" customWidth="1"/>
  </cols>
  <sheetData>
    <row r="1" spans="1:22" ht="9" customHeight="1" x14ac:dyDescent="0.25"/>
    <row r="2" spans="1:22" ht="42" customHeight="1" x14ac:dyDescent="0.25">
      <c r="B2" s="251" t="s">
        <v>376</v>
      </c>
      <c r="C2" s="252"/>
      <c r="D2" s="253"/>
      <c r="E2" s="249"/>
      <c r="F2" s="252"/>
      <c r="G2" s="252"/>
      <c r="H2" s="252"/>
      <c r="I2" s="252"/>
      <c r="J2" s="252"/>
    </row>
    <row r="3" spans="1:22" ht="6.75" customHeight="1" thickBot="1" x14ac:dyDescent="0.3">
      <c r="B3" s="106"/>
      <c r="C3" s="51"/>
      <c r="D3" s="55"/>
      <c r="E3" s="58"/>
      <c r="F3" s="51"/>
      <c r="G3" s="51"/>
      <c r="H3" s="51"/>
      <c r="I3" s="51"/>
      <c r="J3" s="51"/>
      <c r="P3" s="51"/>
      <c r="Q3" s="51"/>
    </row>
    <row r="4" spans="1:22" ht="15" customHeight="1" x14ac:dyDescent="0.25">
      <c r="A4" s="98"/>
      <c r="B4" s="99"/>
      <c r="C4" s="39"/>
      <c r="D4" s="100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40"/>
    </row>
    <row r="5" spans="1:22" ht="15" customHeight="1" x14ac:dyDescent="0.25">
      <c r="A5" s="101"/>
      <c r="B5" s="64"/>
      <c r="C5" s="51"/>
      <c r="D5" s="60"/>
      <c r="E5" s="51"/>
      <c r="F5" s="51"/>
      <c r="G5" s="51"/>
      <c r="H5" s="51"/>
      <c r="I5" s="51"/>
      <c r="J5" s="51"/>
      <c r="K5" s="51"/>
      <c r="L5" s="51"/>
      <c r="M5" s="51"/>
      <c r="N5" s="102"/>
      <c r="O5" s="51"/>
      <c r="P5" s="51"/>
      <c r="Q5" s="51"/>
      <c r="R5" s="51"/>
      <c r="S5" s="51"/>
      <c r="T5" s="51"/>
      <c r="U5" s="51"/>
      <c r="V5" s="61"/>
    </row>
    <row r="6" spans="1:22" ht="15" customHeight="1" x14ac:dyDescent="0.25">
      <c r="A6" s="101"/>
      <c r="B6" s="103"/>
      <c r="C6" s="103"/>
      <c r="D6" s="60"/>
      <c r="E6" s="51"/>
      <c r="F6" s="51"/>
      <c r="G6" s="51"/>
      <c r="H6" s="51"/>
      <c r="I6" s="51"/>
      <c r="J6" s="51"/>
      <c r="K6" s="51"/>
      <c r="L6" s="51"/>
      <c r="M6" s="51"/>
      <c r="N6" s="102"/>
      <c r="O6" s="51"/>
      <c r="P6" s="51"/>
      <c r="Q6" s="51"/>
      <c r="R6" s="51"/>
      <c r="S6" s="51"/>
      <c r="T6" s="51"/>
      <c r="U6" s="51"/>
      <c r="V6" s="61"/>
    </row>
    <row r="7" spans="1:22" ht="15" customHeight="1" x14ac:dyDescent="0.25">
      <c r="A7" s="101"/>
      <c r="B7" s="103"/>
      <c r="C7" s="103"/>
      <c r="D7" s="60"/>
      <c r="E7" s="51"/>
      <c r="F7" s="51"/>
      <c r="G7" s="51"/>
      <c r="H7" s="51"/>
      <c r="I7" s="51"/>
      <c r="J7" s="51"/>
      <c r="K7" s="51"/>
      <c r="L7" s="51"/>
      <c r="M7" s="51"/>
      <c r="N7" s="102"/>
      <c r="O7" s="51"/>
      <c r="P7" s="51"/>
      <c r="Q7" s="51"/>
      <c r="R7" s="51"/>
      <c r="S7" s="51"/>
      <c r="T7" s="51"/>
      <c r="U7" s="51"/>
      <c r="V7" s="61"/>
    </row>
    <row r="8" spans="1:22" ht="15" customHeight="1" x14ac:dyDescent="0.25">
      <c r="A8" s="101"/>
      <c r="B8" s="103"/>
      <c r="C8" s="103"/>
      <c r="D8" s="60"/>
      <c r="E8" s="51"/>
      <c r="F8" s="51"/>
      <c r="G8" s="51"/>
      <c r="H8" s="51"/>
      <c r="I8" s="51"/>
      <c r="J8" s="51"/>
      <c r="K8" s="51"/>
      <c r="L8" s="51"/>
      <c r="M8" s="51"/>
      <c r="N8" s="102"/>
      <c r="O8" s="51"/>
      <c r="P8" s="51"/>
      <c r="Q8" s="51"/>
      <c r="R8" s="51"/>
      <c r="S8" s="51"/>
      <c r="T8" s="51"/>
      <c r="U8" s="51"/>
      <c r="V8" s="61"/>
    </row>
    <row r="9" spans="1:22" ht="15" customHeight="1" x14ac:dyDescent="0.25">
      <c r="A9" s="101"/>
      <c r="B9" s="103"/>
      <c r="C9" s="103"/>
      <c r="D9" s="60"/>
      <c r="E9" s="51"/>
      <c r="F9" s="51"/>
      <c r="G9" s="51"/>
      <c r="H9" s="51"/>
      <c r="I9" s="51"/>
      <c r="J9" s="51"/>
      <c r="K9" s="51"/>
      <c r="L9" s="51"/>
      <c r="M9" s="51"/>
      <c r="N9" s="102"/>
      <c r="O9" s="51"/>
      <c r="P9" s="51"/>
      <c r="Q9" s="51"/>
      <c r="R9" s="51"/>
      <c r="S9" s="51"/>
      <c r="T9" s="51"/>
      <c r="U9" s="51"/>
      <c r="V9" s="61"/>
    </row>
    <row r="10" spans="1:22" ht="15" customHeight="1" x14ac:dyDescent="0.25">
      <c r="A10" s="101"/>
      <c r="B10" s="103"/>
      <c r="C10" s="103"/>
      <c r="D10" s="60"/>
      <c r="E10" s="51"/>
      <c r="F10" s="51"/>
      <c r="G10" s="51"/>
      <c r="H10" s="51"/>
      <c r="I10" s="51"/>
      <c r="J10" s="51"/>
      <c r="K10" s="51"/>
      <c r="L10" s="51"/>
      <c r="M10" s="51"/>
      <c r="N10" s="102"/>
      <c r="O10" s="51"/>
      <c r="P10" s="51"/>
      <c r="Q10" s="51"/>
      <c r="R10" s="51"/>
      <c r="S10" s="51"/>
      <c r="T10" s="51"/>
      <c r="U10" s="51"/>
      <c r="V10" s="61"/>
    </row>
    <row r="11" spans="1:22" ht="15" customHeight="1" x14ac:dyDescent="0.25">
      <c r="A11" s="101"/>
      <c r="B11" s="103"/>
      <c r="C11" s="103"/>
      <c r="D11" s="60"/>
      <c r="E11" s="51"/>
      <c r="F11" s="51"/>
      <c r="G11" s="51"/>
      <c r="H11" s="51"/>
      <c r="I11" s="51"/>
      <c r="J11" s="51"/>
      <c r="K11" s="51"/>
      <c r="L11" s="51"/>
      <c r="M11" s="51"/>
      <c r="N11" s="102"/>
      <c r="O11" s="51"/>
      <c r="P11" s="51"/>
      <c r="Q11" s="51"/>
      <c r="R11" s="51"/>
      <c r="S11" s="51"/>
      <c r="T11" s="51"/>
      <c r="U11" s="51"/>
      <c r="V11" s="61"/>
    </row>
    <row r="12" spans="1:22" ht="15" customHeight="1" x14ac:dyDescent="0.25">
      <c r="A12" s="101"/>
      <c r="B12" s="103"/>
      <c r="C12" s="103"/>
      <c r="D12" s="60"/>
      <c r="E12" s="51"/>
      <c r="F12" s="51"/>
      <c r="G12" s="51"/>
      <c r="H12" s="51"/>
      <c r="I12" s="51"/>
      <c r="J12" s="51"/>
      <c r="K12" s="51"/>
      <c r="L12" s="51"/>
      <c r="M12" s="51"/>
      <c r="N12" s="102"/>
      <c r="O12" s="51"/>
      <c r="P12" s="51"/>
      <c r="Q12" s="51"/>
      <c r="R12" s="51"/>
      <c r="S12" s="51"/>
      <c r="T12" s="51"/>
      <c r="U12" s="51"/>
      <c r="V12" s="61"/>
    </row>
    <row r="13" spans="1:22" ht="15" customHeight="1" x14ac:dyDescent="0.25">
      <c r="A13" s="101"/>
      <c r="B13" s="103"/>
      <c r="C13" s="103"/>
      <c r="D13" s="60"/>
      <c r="E13" s="51"/>
      <c r="F13" s="51"/>
      <c r="G13" s="51"/>
      <c r="H13" s="51"/>
      <c r="I13" s="51"/>
      <c r="J13" s="51"/>
      <c r="K13" s="51"/>
      <c r="L13" s="51"/>
      <c r="M13" s="51"/>
      <c r="N13" s="102"/>
      <c r="O13" s="51"/>
      <c r="P13" s="51"/>
      <c r="Q13" s="51"/>
      <c r="R13" s="51"/>
      <c r="S13" s="51"/>
      <c r="T13" s="51"/>
      <c r="U13" s="51"/>
      <c r="V13" s="61"/>
    </row>
    <row r="14" spans="1:22" ht="15" customHeight="1" x14ac:dyDescent="0.25">
      <c r="A14" s="101"/>
      <c r="B14" s="103"/>
      <c r="C14" s="103"/>
      <c r="D14" s="60"/>
      <c r="E14" s="51"/>
      <c r="F14" s="51"/>
      <c r="G14" s="51"/>
      <c r="H14" s="51"/>
      <c r="I14" s="51"/>
      <c r="J14" s="51"/>
      <c r="K14" s="51"/>
      <c r="L14" s="51"/>
      <c r="M14" s="51"/>
      <c r="N14" s="102"/>
      <c r="O14" s="51"/>
      <c r="P14" s="51"/>
      <c r="Q14" s="51"/>
      <c r="R14" s="51"/>
      <c r="S14" s="51"/>
      <c r="T14" s="51"/>
      <c r="U14" s="51"/>
      <c r="V14" s="61"/>
    </row>
    <row r="15" spans="1:22" ht="15" customHeight="1" x14ac:dyDescent="0.25">
      <c r="A15" s="101"/>
      <c r="B15" s="103"/>
      <c r="C15" s="103"/>
      <c r="D15" s="60"/>
      <c r="E15" s="51"/>
      <c r="F15" s="51"/>
      <c r="G15" s="51"/>
      <c r="H15" s="51"/>
      <c r="I15" s="51"/>
      <c r="J15" s="51"/>
      <c r="K15" s="51"/>
      <c r="L15" s="51"/>
      <c r="M15" s="51"/>
      <c r="N15" s="102"/>
      <c r="O15" s="51"/>
      <c r="P15" s="51"/>
      <c r="Q15" s="51"/>
      <c r="R15" s="51"/>
      <c r="S15" s="51"/>
      <c r="T15" s="51"/>
      <c r="U15" s="51"/>
      <c r="V15" s="61"/>
    </row>
    <row r="16" spans="1:22" ht="15" customHeight="1" x14ac:dyDescent="0.25">
      <c r="A16" s="101"/>
      <c r="B16" s="103"/>
      <c r="C16" s="103"/>
      <c r="D16" s="60"/>
      <c r="E16" s="51"/>
      <c r="F16" s="51"/>
      <c r="G16" s="51"/>
      <c r="H16" s="51"/>
      <c r="I16" s="51"/>
      <c r="J16" s="51"/>
      <c r="K16" s="51"/>
      <c r="L16" s="51"/>
      <c r="M16" s="51"/>
      <c r="N16" s="102"/>
      <c r="O16" s="51"/>
      <c r="P16" s="51"/>
      <c r="Q16" s="51"/>
      <c r="R16" s="51"/>
      <c r="S16" s="51"/>
      <c r="T16" s="51"/>
      <c r="U16" s="51"/>
      <c r="V16" s="61"/>
    </row>
    <row r="17" spans="1:22" ht="15" customHeight="1" x14ac:dyDescent="0.25">
      <c r="A17" s="101"/>
      <c r="B17" s="103"/>
      <c r="C17" s="103"/>
      <c r="D17" s="60"/>
      <c r="E17" s="51"/>
      <c r="F17" s="51"/>
      <c r="G17" s="51"/>
      <c r="H17" s="51"/>
      <c r="I17" s="51"/>
      <c r="J17" s="51"/>
      <c r="K17" s="51"/>
      <c r="L17" s="51"/>
      <c r="M17" s="51"/>
      <c r="N17" s="234"/>
      <c r="O17" s="51"/>
      <c r="P17" s="51"/>
      <c r="Q17" s="51"/>
      <c r="R17" s="51"/>
      <c r="S17" s="51"/>
      <c r="T17" s="51"/>
      <c r="U17" s="51"/>
      <c r="V17" s="61"/>
    </row>
    <row r="18" spans="1:22" ht="15" customHeight="1" x14ac:dyDescent="0.25">
      <c r="A18" s="101"/>
      <c r="B18" s="103"/>
      <c r="C18" s="103"/>
      <c r="D18" s="60"/>
      <c r="E18" s="51"/>
      <c r="F18" s="51"/>
      <c r="G18" s="51"/>
      <c r="H18" s="51"/>
      <c r="I18" s="51"/>
      <c r="J18" s="51"/>
      <c r="K18" s="51"/>
      <c r="L18" s="51"/>
      <c r="M18" s="51"/>
      <c r="N18" s="234"/>
      <c r="O18" s="51"/>
      <c r="P18" s="51"/>
      <c r="Q18" s="51"/>
      <c r="R18" s="51"/>
      <c r="S18" s="51"/>
      <c r="T18" s="51"/>
      <c r="U18" s="51"/>
      <c r="V18" s="61"/>
    </row>
    <row r="19" spans="1:22" ht="15" customHeight="1" x14ac:dyDescent="0.25">
      <c r="A19" s="101"/>
      <c r="B19" s="103"/>
      <c r="C19" s="103"/>
      <c r="D19" s="60"/>
      <c r="E19" s="51"/>
      <c r="F19" s="51"/>
      <c r="G19" s="51"/>
      <c r="H19" s="51"/>
      <c r="I19" s="51"/>
      <c r="J19" s="51"/>
      <c r="K19" s="51"/>
      <c r="L19" s="51"/>
      <c r="M19" s="51"/>
      <c r="N19" s="234"/>
      <c r="O19" s="51"/>
      <c r="P19" s="51"/>
      <c r="Q19" s="51"/>
      <c r="R19" s="51"/>
      <c r="S19" s="51"/>
      <c r="T19" s="51"/>
      <c r="U19" s="51"/>
      <c r="V19" s="61"/>
    </row>
    <row r="20" spans="1:22" ht="15" customHeight="1" x14ac:dyDescent="0.25">
      <c r="A20" s="101"/>
      <c r="B20" s="103"/>
      <c r="C20" s="103"/>
      <c r="D20" s="60"/>
      <c r="E20" s="51"/>
      <c r="F20" s="51"/>
      <c r="G20" s="51"/>
      <c r="H20" s="51"/>
      <c r="I20" s="51"/>
      <c r="J20" s="51"/>
      <c r="K20" s="51"/>
      <c r="L20" s="51"/>
      <c r="M20" s="51"/>
      <c r="N20" s="234"/>
      <c r="O20" s="51"/>
      <c r="P20" s="51"/>
      <c r="Q20" s="51"/>
      <c r="R20" s="51"/>
      <c r="S20" s="51"/>
      <c r="T20" s="51"/>
      <c r="U20" s="51"/>
      <c r="V20" s="61"/>
    </row>
    <row r="21" spans="1:22" ht="15" customHeight="1" x14ac:dyDescent="0.25">
      <c r="A21" s="101"/>
      <c r="B21" s="103"/>
      <c r="C21" s="103"/>
      <c r="D21" s="60"/>
      <c r="E21" s="51"/>
      <c r="F21" s="51"/>
      <c r="G21" s="51"/>
      <c r="H21" s="51"/>
      <c r="I21" s="51"/>
      <c r="J21" s="51"/>
      <c r="K21" s="51"/>
      <c r="L21" s="51"/>
      <c r="M21" s="51"/>
      <c r="N21" s="234"/>
      <c r="O21" s="51"/>
      <c r="P21" s="51"/>
      <c r="Q21" s="51"/>
      <c r="R21" s="51"/>
      <c r="S21" s="51"/>
      <c r="T21" s="51"/>
      <c r="U21" s="51"/>
      <c r="V21" s="61"/>
    </row>
    <row r="22" spans="1:22" ht="15" customHeight="1" x14ac:dyDescent="0.25">
      <c r="A22" s="101"/>
      <c r="B22" s="103"/>
      <c r="C22" s="103"/>
      <c r="D22" s="60"/>
      <c r="E22" s="51"/>
      <c r="F22" s="51"/>
      <c r="G22" s="51"/>
      <c r="H22" s="51"/>
      <c r="I22" s="51"/>
      <c r="J22" s="51"/>
      <c r="K22" s="51"/>
      <c r="L22" s="51"/>
      <c r="M22" s="51"/>
      <c r="N22" s="234"/>
      <c r="O22" s="51"/>
      <c r="P22" s="51"/>
      <c r="Q22" s="51"/>
      <c r="R22" s="51"/>
      <c r="S22" s="51"/>
      <c r="T22" s="51"/>
      <c r="U22" s="51"/>
      <c r="V22" s="61"/>
    </row>
    <row r="23" spans="1:22" ht="15" customHeight="1" x14ac:dyDescent="0.25">
      <c r="A23" s="101"/>
      <c r="B23" s="103"/>
      <c r="C23" s="103"/>
      <c r="D23" s="60"/>
      <c r="E23" s="51"/>
      <c r="F23" s="51"/>
      <c r="G23" s="51"/>
      <c r="H23" s="51"/>
      <c r="I23" s="51"/>
      <c r="J23" s="51"/>
      <c r="K23" s="51"/>
      <c r="L23" s="51"/>
      <c r="M23" s="51"/>
      <c r="N23" s="234"/>
      <c r="O23" s="51"/>
      <c r="P23" s="51"/>
      <c r="Q23" s="51"/>
      <c r="R23" s="51"/>
      <c r="S23" s="51"/>
      <c r="T23" s="51"/>
      <c r="U23" s="51"/>
      <c r="V23" s="61"/>
    </row>
    <row r="24" spans="1:22" ht="15" customHeight="1" x14ac:dyDescent="0.25">
      <c r="A24" s="101"/>
      <c r="B24" s="103"/>
      <c r="C24" s="103"/>
      <c r="D24" s="60"/>
      <c r="E24" s="51"/>
      <c r="F24" s="51"/>
      <c r="G24" s="51"/>
      <c r="H24" s="51"/>
      <c r="I24" s="51"/>
      <c r="J24" s="51"/>
      <c r="K24" s="51"/>
      <c r="L24" s="51"/>
      <c r="M24" s="51"/>
      <c r="N24" s="234"/>
      <c r="O24" s="51"/>
      <c r="P24" s="51"/>
      <c r="Q24" s="51"/>
      <c r="R24" s="51"/>
      <c r="S24" s="51"/>
      <c r="T24" s="51"/>
      <c r="U24" s="51"/>
      <c r="V24" s="61"/>
    </row>
    <row r="25" spans="1:22" ht="15" customHeight="1" x14ac:dyDescent="0.25">
      <c r="A25" s="101"/>
      <c r="B25" s="103"/>
      <c r="C25" s="103"/>
      <c r="D25" s="60"/>
      <c r="E25" s="51"/>
      <c r="F25" s="51"/>
      <c r="G25" s="51"/>
      <c r="H25" s="51"/>
      <c r="I25" s="51"/>
      <c r="J25" s="51"/>
      <c r="K25" s="51"/>
      <c r="L25" s="51"/>
      <c r="M25" s="51"/>
      <c r="N25" s="234"/>
      <c r="O25" s="51"/>
      <c r="P25" s="51"/>
      <c r="Q25" s="51"/>
      <c r="R25" s="51"/>
      <c r="S25" s="51"/>
      <c r="T25" s="51"/>
      <c r="U25" s="51"/>
      <c r="V25" s="61"/>
    </row>
    <row r="26" spans="1:22" ht="15" customHeight="1" x14ac:dyDescent="0.25">
      <c r="A26" s="101"/>
      <c r="B26" s="103"/>
      <c r="C26" s="103"/>
      <c r="D26" s="60"/>
      <c r="E26" s="51"/>
      <c r="F26" s="51"/>
      <c r="G26" s="51"/>
      <c r="H26" s="51"/>
      <c r="I26" s="51"/>
      <c r="J26" s="51"/>
      <c r="K26" s="51"/>
      <c r="L26" s="51"/>
      <c r="M26" s="51"/>
      <c r="N26" s="234"/>
      <c r="O26" s="51"/>
      <c r="P26" s="51"/>
      <c r="Q26" s="51"/>
      <c r="R26" s="51"/>
      <c r="S26" s="51"/>
      <c r="T26" s="51"/>
      <c r="U26" s="51"/>
      <c r="V26" s="61"/>
    </row>
    <row r="27" spans="1:22" ht="15" customHeight="1" x14ac:dyDescent="0.25">
      <c r="A27" s="101"/>
      <c r="B27" s="64"/>
      <c r="C27" s="103"/>
      <c r="D27" s="60"/>
      <c r="E27" s="51"/>
      <c r="F27" s="51"/>
      <c r="G27" s="51"/>
      <c r="H27" s="51"/>
      <c r="I27" s="51"/>
      <c r="J27" s="51"/>
      <c r="K27" s="51"/>
      <c r="L27" s="51"/>
      <c r="M27" s="51"/>
      <c r="N27" s="234"/>
      <c r="O27" s="51"/>
      <c r="P27" s="51"/>
      <c r="Q27" s="51"/>
      <c r="R27" s="51"/>
      <c r="S27" s="51"/>
      <c r="T27" s="51"/>
      <c r="U27" s="51"/>
      <c r="V27" s="61"/>
    </row>
    <row r="28" spans="1:22" x14ac:dyDescent="0.25">
      <c r="A28" s="101"/>
      <c r="B28" s="64"/>
      <c r="C28" s="103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234"/>
      <c r="O28" s="51"/>
      <c r="P28" s="51"/>
      <c r="Q28" s="51"/>
      <c r="R28" s="51"/>
      <c r="S28" s="51"/>
      <c r="T28" s="51"/>
      <c r="U28" s="51"/>
      <c r="V28" s="61"/>
    </row>
    <row r="29" spans="1:22" x14ac:dyDescent="0.25">
      <c r="A29" s="101"/>
      <c r="B29" s="64"/>
      <c r="C29" s="103"/>
      <c r="D29" s="51"/>
      <c r="E29" s="51"/>
      <c r="F29" s="51"/>
      <c r="G29" s="51"/>
      <c r="H29" s="51"/>
      <c r="I29" s="51"/>
      <c r="J29" s="51"/>
      <c r="K29" s="51"/>
      <c r="L29" s="51"/>
      <c r="M29" s="64"/>
      <c r="N29" s="64"/>
      <c r="O29" s="64"/>
      <c r="P29" s="61"/>
      <c r="Q29" s="51"/>
      <c r="R29" s="51"/>
      <c r="S29" s="51"/>
      <c r="T29" s="51"/>
      <c r="U29" s="51"/>
      <c r="V29" s="61"/>
    </row>
    <row r="30" spans="1:22" x14ac:dyDescent="0.25">
      <c r="A30" s="101"/>
      <c r="B30" s="64"/>
      <c r="C30" s="103"/>
      <c r="D30" s="51"/>
      <c r="E30" s="51"/>
      <c r="F30" s="51"/>
      <c r="G30" s="51"/>
      <c r="H30" s="51"/>
      <c r="I30" s="51"/>
      <c r="J30" s="51"/>
      <c r="K30" s="51"/>
      <c r="L30" s="51"/>
      <c r="M30" s="64"/>
      <c r="N30" s="64"/>
      <c r="O30" s="64"/>
      <c r="P30" s="61"/>
      <c r="Q30" s="51"/>
      <c r="R30" s="51"/>
      <c r="S30" s="51"/>
      <c r="T30" s="51"/>
      <c r="U30" s="51"/>
      <c r="V30" s="61"/>
    </row>
    <row r="31" spans="1:22" x14ac:dyDescent="0.25">
      <c r="A31" s="101"/>
      <c r="B31" s="64"/>
      <c r="C31" s="103"/>
      <c r="D31" s="51"/>
      <c r="E31" s="51"/>
      <c r="F31" s="51"/>
      <c r="G31" s="51"/>
      <c r="H31" s="51"/>
      <c r="I31" s="51"/>
      <c r="J31" s="51"/>
      <c r="K31" s="51"/>
      <c r="L31" s="51"/>
      <c r="M31" s="64"/>
      <c r="N31" s="64"/>
      <c r="O31" s="64"/>
      <c r="P31" s="61"/>
      <c r="Q31" s="51"/>
      <c r="R31" s="51"/>
      <c r="S31" s="51"/>
      <c r="T31" s="51"/>
      <c r="U31" s="51"/>
      <c r="V31" s="61"/>
    </row>
    <row r="32" spans="1:22" x14ac:dyDescent="0.25">
      <c r="A32" s="101"/>
      <c r="B32" s="64"/>
      <c r="C32" s="103"/>
      <c r="D32" s="51"/>
      <c r="E32" s="51"/>
      <c r="F32" s="51"/>
      <c r="G32" s="51"/>
      <c r="H32" s="51"/>
      <c r="I32" s="51"/>
      <c r="J32" s="51"/>
      <c r="K32" s="51"/>
      <c r="L32" s="51"/>
      <c r="M32" s="64"/>
      <c r="N32" s="64"/>
      <c r="O32" s="64"/>
      <c r="P32" s="61"/>
      <c r="Q32" s="51"/>
      <c r="R32" s="51"/>
      <c r="S32" s="51"/>
      <c r="T32" s="51"/>
      <c r="U32" s="51"/>
      <c r="V32" s="61"/>
    </row>
    <row r="33" spans="1:22" x14ac:dyDescent="0.25">
      <c r="A33" s="101"/>
      <c r="B33" s="64"/>
      <c r="C33" s="103"/>
      <c r="D33" s="51"/>
      <c r="E33" s="51"/>
      <c r="F33" s="51"/>
      <c r="G33" s="51"/>
      <c r="H33" s="51"/>
      <c r="I33" s="51"/>
      <c r="J33" s="51"/>
      <c r="K33" s="51"/>
      <c r="L33" s="51"/>
      <c r="M33" s="64"/>
      <c r="N33" s="64"/>
      <c r="O33" s="64"/>
      <c r="P33" s="61"/>
      <c r="Q33" s="51"/>
      <c r="R33" s="51"/>
      <c r="S33" s="51"/>
      <c r="T33" s="51"/>
      <c r="U33" s="51"/>
      <c r="V33" s="61"/>
    </row>
    <row r="34" spans="1:22" x14ac:dyDescent="0.25">
      <c r="A34" s="101"/>
      <c r="B34" s="64"/>
      <c r="C34" s="103"/>
      <c r="D34" s="51"/>
      <c r="E34" s="51"/>
      <c r="F34" s="51"/>
      <c r="G34" s="51"/>
      <c r="H34" s="51"/>
      <c r="I34" s="51"/>
      <c r="J34" s="51"/>
      <c r="K34" s="51"/>
      <c r="L34" s="51"/>
      <c r="M34" s="64"/>
      <c r="N34" s="64"/>
      <c r="O34" s="64"/>
      <c r="P34" s="61"/>
      <c r="Q34" s="51"/>
      <c r="R34" s="51"/>
      <c r="S34" s="51"/>
      <c r="T34" s="51"/>
      <c r="U34" s="51"/>
      <c r="V34" s="61"/>
    </row>
    <row r="35" spans="1:22" x14ac:dyDescent="0.25">
      <c r="A35" s="101"/>
      <c r="B35" s="64"/>
      <c r="C35" s="103"/>
      <c r="D35" s="51"/>
      <c r="E35" s="51"/>
      <c r="F35" s="51"/>
      <c r="G35" s="51"/>
      <c r="H35" s="51"/>
      <c r="I35" s="51"/>
      <c r="J35" s="51"/>
      <c r="K35" s="51"/>
      <c r="L35" s="51"/>
      <c r="M35" s="64"/>
      <c r="N35" s="64"/>
      <c r="O35" s="64"/>
      <c r="P35" s="61"/>
      <c r="Q35" s="51"/>
      <c r="R35" s="51"/>
      <c r="S35" s="51"/>
      <c r="T35" s="51"/>
      <c r="U35" s="51"/>
      <c r="V35" s="61"/>
    </row>
    <row r="36" spans="1:22" x14ac:dyDescent="0.25">
      <c r="A36" s="101"/>
      <c r="B36" s="64"/>
      <c r="C36" s="103"/>
      <c r="D36" s="51"/>
      <c r="E36" s="51"/>
      <c r="F36" s="51"/>
      <c r="G36" s="51"/>
      <c r="H36" s="51"/>
      <c r="I36" s="51"/>
      <c r="J36" s="51"/>
      <c r="K36" s="51"/>
      <c r="L36" s="51"/>
      <c r="M36" s="64"/>
      <c r="N36" s="64"/>
      <c r="O36" s="64"/>
      <c r="P36" s="61"/>
      <c r="Q36" s="51"/>
      <c r="R36" s="51"/>
      <c r="S36" s="51"/>
      <c r="T36" s="51"/>
      <c r="U36" s="51"/>
      <c r="V36" s="61"/>
    </row>
    <row r="37" spans="1:22" x14ac:dyDescent="0.25">
      <c r="A37" s="101"/>
      <c r="B37" s="64"/>
      <c r="C37" s="103"/>
      <c r="D37" s="51"/>
      <c r="E37" s="51"/>
      <c r="F37" s="51"/>
      <c r="G37" s="51"/>
      <c r="H37" s="51"/>
      <c r="I37" s="51"/>
      <c r="J37" s="51"/>
      <c r="K37" s="51"/>
      <c r="L37" s="51"/>
      <c r="M37" s="64"/>
      <c r="N37" s="64"/>
      <c r="O37" s="64"/>
      <c r="P37" s="61"/>
      <c r="Q37" s="51"/>
      <c r="R37" s="51"/>
      <c r="S37" s="51"/>
      <c r="T37" s="51"/>
      <c r="U37" s="51"/>
      <c r="V37" s="61"/>
    </row>
    <row r="38" spans="1:22" x14ac:dyDescent="0.25">
      <c r="A38" s="101"/>
      <c r="B38" s="64"/>
      <c r="C38" s="103"/>
      <c r="D38" s="51"/>
      <c r="E38" s="51"/>
      <c r="F38" s="51"/>
      <c r="G38" s="51"/>
      <c r="H38" s="51"/>
      <c r="I38" s="51"/>
      <c r="J38" s="51"/>
      <c r="K38" s="51"/>
      <c r="L38" s="51"/>
      <c r="M38" s="64"/>
      <c r="N38" s="64"/>
      <c r="O38" s="64"/>
      <c r="P38" s="61"/>
      <c r="Q38" s="51"/>
      <c r="R38" s="51"/>
      <c r="S38" s="51"/>
      <c r="T38" s="51"/>
      <c r="U38" s="51"/>
      <c r="V38" s="61"/>
    </row>
    <row r="39" spans="1:22" x14ac:dyDescent="0.25">
      <c r="A39" s="101"/>
      <c r="B39" s="64"/>
      <c r="C39" s="103"/>
      <c r="D39" s="51"/>
      <c r="E39" s="51"/>
      <c r="F39" s="51"/>
      <c r="G39" s="51"/>
      <c r="H39" s="51"/>
      <c r="I39" s="51"/>
      <c r="J39" s="51"/>
      <c r="K39" s="51"/>
      <c r="L39" s="51"/>
      <c r="M39" s="64"/>
      <c r="N39" s="64"/>
      <c r="O39" s="64"/>
      <c r="P39" s="61"/>
      <c r="Q39" s="51"/>
      <c r="R39" s="51"/>
      <c r="S39" s="51"/>
      <c r="T39" s="51"/>
      <c r="U39" s="51"/>
      <c r="V39" s="61"/>
    </row>
    <row r="40" spans="1:22" x14ac:dyDescent="0.25">
      <c r="A40" s="101"/>
      <c r="B40" s="64"/>
      <c r="C40" s="103"/>
      <c r="D40" s="51"/>
      <c r="E40" s="51"/>
      <c r="F40" s="51"/>
      <c r="G40" s="51"/>
      <c r="H40" s="51"/>
      <c r="I40" s="51"/>
      <c r="J40" s="51"/>
      <c r="K40" s="51"/>
      <c r="L40" s="51"/>
      <c r="M40" s="64"/>
      <c r="N40" s="64"/>
      <c r="O40" s="64"/>
      <c r="P40" s="61"/>
      <c r="Q40" s="51"/>
      <c r="R40" s="51"/>
      <c r="S40" s="51"/>
      <c r="T40" s="51"/>
      <c r="U40" s="51"/>
      <c r="V40" s="61"/>
    </row>
    <row r="41" spans="1:22" x14ac:dyDescent="0.25">
      <c r="A41" s="101"/>
      <c r="B41" s="64"/>
      <c r="C41" s="103"/>
      <c r="D41" s="51"/>
      <c r="E41" s="51"/>
      <c r="F41" s="51"/>
      <c r="G41" s="51"/>
      <c r="H41" s="51"/>
      <c r="I41" s="51"/>
      <c r="J41" s="51"/>
      <c r="K41" s="51"/>
      <c r="L41" s="51"/>
      <c r="M41" s="64"/>
      <c r="N41" s="64"/>
      <c r="O41" s="64"/>
      <c r="P41" s="61"/>
      <c r="Q41" s="51"/>
      <c r="R41" s="51"/>
      <c r="S41" s="51"/>
      <c r="T41" s="51"/>
      <c r="U41" s="51"/>
      <c r="V41" s="61"/>
    </row>
    <row r="42" spans="1:22" x14ac:dyDescent="0.25">
      <c r="A42" s="101"/>
      <c r="B42" s="64"/>
      <c r="C42" s="103"/>
      <c r="D42" s="51"/>
      <c r="E42" s="51"/>
      <c r="F42" s="51"/>
      <c r="G42" s="51"/>
      <c r="H42" s="51"/>
      <c r="I42" s="51"/>
      <c r="J42" s="51"/>
      <c r="K42" s="51"/>
      <c r="L42" s="51"/>
      <c r="M42" s="64"/>
      <c r="N42" s="64"/>
      <c r="O42" s="64"/>
      <c r="P42" s="61"/>
      <c r="Q42" s="51"/>
      <c r="R42" s="51"/>
      <c r="S42" s="51"/>
      <c r="T42" s="51"/>
      <c r="U42" s="51"/>
      <c r="V42" s="61"/>
    </row>
    <row r="43" spans="1:22" x14ac:dyDescent="0.25">
      <c r="A43" s="101"/>
      <c r="B43" s="64"/>
      <c r="C43" s="103"/>
      <c r="D43" s="51"/>
      <c r="E43" s="51"/>
      <c r="F43" s="51"/>
      <c r="G43" s="51"/>
      <c r="H43" s="51"/>
      <c r="I43" s="51"/>
      <c r="J43" s="51"/>
      <c r="K43" s="51"/>
      <c r="L43" s="51"/>
      <c r="M43" s="64"/>
      <c r="N43" s="64"/>
      <c r="O43" s="64"/>
      <c r="P43" s="61"/>
      <c r="Q43" s="51"/>
      <c r="R43" s="51"/>
      <c r="S43" s="51"/>
      <c r="T43" s="51"/>
      <c r="U43" s="51"/>
      <c r="V43" s="61"/>
    </row>
    <row r="44" spans="1:22" x14ac:dyDescent="0.25">
      <c r="A44" s="101"/>
      <c r="B44" s="64"/>
      <c r="C44" s="103"/>
      <c r="D44" s="51"/>
      <c r="E44" s="51"/>
      <c r="F44" s="51"/>
      <c r="G44" s="51"/>
      <c r="H44" s="51"/>
      <c r="I44" s="51"/>
      <c r="J44" s="51"/>
      <c r="K44" s="51"/>
      <c r="L44" s="51"/>
      <c r="M44" s="64"/>
      <c r="N44" s="64"/>
      <c r="O44" s="64"/>
      <c r="P44" s="61"/>
      <c r="Q44" s="51"/>
      <c r="R44" s="51"/>
      <c r="S44" s="51"/>
      <c r="T44" s="51"/>
      <c r="U44" s="51"/>
      <c r="V44" s="61"/>
    </row>
    <row r="45" spans="1:22" x14ac:dyDescent="0.25">
      <c r="A45" s="101"/>
      <c r="B45" s="64"/>
      <c r="C45" s="103"/>
      <c r="D45" s="51"/>
      <c r="E45" s="51"/>
      <c r="F45" s="51"/>
      <c r="G45" s="51"/>
      <c r="H45" s="51"/>
      <c r="I45" s="51"/>
      <c r="J45" s="51"/>
      <c r="K45" s="51"/>
      <c r="L45" s="51"/>
      <c r="M45" s="64"/>
      <c r="N45" s="64"/>
      <c r="O45" s="64"/>
      <c r="P45" s="61"/>
      <c r="Q45" s="51"/>
      <c r="R45" s="51"/>
      <c r="S45" s="51"/>
      <c r="T45" s="51"/>
      <c r="U45" s="51"/>
      <c r="V45" s="61"/>
    </row>
    <row r="46" spans="1:22" x14ac:dyDescent="0.25">
      <c r="A46" s="101"/>
      <c r="B46" s="64"/>
      <c r="C46" s="103"/>
      <c r="D46" s="51"/>
      <c r="E46" s="51"/>
      <c r="F46" s="51"/>
      <c r="G46" s="51"/>
      <c r="H46" s="51"/>
      <c r="I46" s="51"/>
      <c r="J46" s="51"/>
      <c r="K46" s="51"/>
      <c r="L46" s="51"/>
      <c r="M46" s="64"/>
      <c r="N46" s="64"/>
      <c r="O46" s="64"/>
      <c r="P46" s="61"/>
      <c r="Q46" s="51"/>
      <c r="R46" s="51"/>
      <c r="S46" s="51"/>
      <c r="T46" s="51"/>
      <c r="U46" s="51"/>
      <c r="V46" s="61"/>
    </row>
    <row r="47" spans="1:22" x14ac:dyDescent="0.25">
      <c r="A47" s="101"/>
      <c r="B47" s="64"/>
      <c r="C47" s="103"/>
      <c r="D47" s="51"/>
      <c r="E47" s="51"/>
      <c r="F47" s="51"/>
      <c r="G47" s="51"/>
      <c r="H47" s="51"/>
      <c r="I47" s="51"/>
      <c r="J47" s="51"/>
      <c r="K47" s="51"/>
      <c r="L47" s="51"/>
      <c r="M47" s="64"/>
      <c r="N47" s="64"/>
      <c r="O47" s="64"/>
      <c r="P47" s="61"/>
      <c r="Q47" s="51"/>
      <c r="R47" s="51"/>
      <c r="S47" s="51"/>
      <c r="T47" s="51"/>
      <c r="U47" s="51"/>
      <c r="V47" s="61"/>
    </row>
    <row r="48" spans="1:22" x14ac:dyDescent="0.25">
      <c r="A48" s="101"/>
      <c r="B48" s="64"/>
      <c r="C48" s="103"/>
      <c r="D48" s="51"/>
      <c r="E48" s="51"/>
      <c r="F48" s="51"/>
      <c r="G48" s="51"/>
      <c r="H48" s="51"/>
      <c r="I48" s="51"/>
      <c r="J48" s="51"/>
      <c r="K48" s="51"/>
      <c r="L48" s="51"/>
      <c r="M48" s="64"/>
      <c r="N48" s="64"/>
      <c r="O48" s="64"/>
      <c r="P48" s="61"/>
      <c r="Q48" s="51"/>
      <c r="R48" s="51"/>
      <c r="S48" s="51"/>
      <c r="T48" s="51"/>
      <c r="U48" s="51"/>
      <c r="V48" s="61"/>
    </row>
    <row r="49" spans="1:22" x14ac:dyDescent="0.25">
      <c r="A49" s="101"/>
      <c r="B49" s="64"/>
      <c r="C49" s="103"/>
      <c r="D49" s="51"/>
      <c r="E49" s="51"/>
      <c r="F49" s="51"/>
      <c r="G49" s="51"/>
      <c r="H49" s="51"/>
      <c r="I49" s="51"/>
      <c r="J49" s="51"/>
      <c r="K49" s="51"/>
      <c r="L49" s="51"/>
      <c r="M49" s="64"/>
      <c r="N49" s="64"/>
      <c r="O49" s="64"/>
      <c r="P49" s="61"/>
      <c r="Q49" s="51"/>
      <c r="R49" s="51"/>
      <c r="S49" s="51"/>
      <c r="T49" s="51"/>
      <c r="U49" s="51"/>
      <c r="V49" s="61"/>
    </row>
    <row r="50" spans="1:22" x14ac:dyDescent="0.25">
      <c r="A50" s="101"/>
      <c r="B50" s="64"/>
      <c r="C50" s="103"/>
      <c r="D50" s="51"/>
      <c r="E50" s="51"/>
      <c r="F50" s="51"/>
      <c r="G50" s="51"/>
      <c r="H50" s="51"/>
      <c r="I50" s="51"/>
      <c r="J50" s="51"/>
      <c r="K50" s="51"/>
      <c r="L50" s="51"/>
      <c r="M50" s="64"/>
      <c r="N50" s="64"/>
      <c r="O50" s="64"/>
      <c r="P50" s="61"/>
      <c r="Q50" s="51"/>
      <c r="R50" s="51"/>
      <c r="S50" s="51"/>
      <c r="T50" s="51"/>
      <c r="U50" s="51"/>
      <c r="V50" s="61"/>
    </row>
    <row r="51" spans="1:22" x14ac:dyDescent="0.25">
      <c r="A51" s="101"/>
      <c r="B51" s="64"/>
      <c r="C51" s="103"/>
      <c r="D51" s="51"/>
      <c r="E51" s="51"/>
      <c r="F51" s="51"/>
      <c r="G51" s="51"/>
      <c r="H51" s="51"/>
      <c r="I51" s="51"/>
      <c r="J51" s="51"/>
      <c r="K51" s="51"/>
      <c r="L51" s="51"/>
      <c r="M51" s="64"/>
      <c r="N51" s="64"/>
      <c r="O51" s="64"/>
      <c r="P51" s="61"/>
      <c r="Q51" s="51"/>
      <c r="R51" s="51"/>
      <c r="S51" s="51"/>
      <c r="T51" s="51"/>
      <c r="U51" s="51"/>
      <c r="V51" s="61"/>
    </row>
    <row r="52" spans="1:22" x14ac:dyDescent="0.25">
      <c r="A52" s="51"/>
      <c r="B52" s="64"/>
      <c r="C52" s="103"/>
      <c r="D52" s="51"/>
      <c r="E52" s="51"/>
      <c r="F52" s="51"/>
      <c r="G52" s="51"/>
      <c r="H52" s="51"/>
      <c r="I52" s="51"/>
      <c r="J52" s="51"/>
      <c r="K52" s="51"/>
      <c r="L52" s="51"/>
      <c r="M52" s="64"/>
      <c r="N52" s="64"/>
      <c r="O52" s="64"/>
      <c r="P52" s="51"/>
      <c r="Q52" s="51"/>
      <c r="R52" s="51"/>
      <c r="S52" s="51"/>
      <c r="T52" s="51"/>
      <c r="U52" s="51"/>
      <c r="V52" s="61"/>
    </row>
    <row r="53" spans="1:22" x14ac:dyDescent="0.25">
      <c r="A53" s="51"/>
      <c r="B53" s="64"/>
      <c r="C53" s="103"/>
      <c r="D53" s="51"/>
      <c r="E53" s="51"/>
      <c r="F53" s="51"/>
      <c r="G53" s="51"/>
      <c r="H53" s="51"/>
      <c r="I53" s="51"/>
      <c r="J53" s="51"/>
      <c r="K53" s="51"/>
      <c r="L53" s="51"/>
      <c r="M53" s="64"/>
      <c r="N53" s="64"/>
      <c r="O53" s="64"/>
      <c r="P53" s="51"/>
      <c r="Q53" s="51"/>
      <c r="R53" s="51"/>
      <c r="S53" s="51"/>
      <c r="T53" s="51"/>
      <c r="U53" s="51"/>
      <c r="V53" s="61"/>
    </row>
    <row r="54" spans="1:22" x14ac:dyDescent="0.25">
      <c r="A54" s="51"/>
      <c r="B54" s="64"/>
      <c r="C54" s="103"/>
      <c r="D54" s="51"/>
      <c r="E54" s="51"/>
      <c r="F54" s="51"/>
      <c r="G54" s="51"/>
      <c r="H54" s="51"/>
      <c r="I54" s="51"/>
      <c r="J54" s="51"/>
      <c r="K54" s="51"/>
      <c r="L54" s="51"/>
      <c r="M54" s="64"/>
      <c r="N54" s="64"/>
      <c r="O54" s="64"/>
      <c r="P54" s="51"/>
      <c r="Q54" s="51"/>
      <c r="R54" s="51"/>
      <c r="S54" s="51"/>
      <c r="T54" s="51"/>
      <c r="U54" s="51"/>
      <c r="V54" s="61"/>
    </row>
    <row r="55" spans="1:22" ht="15.75" thickBot="1" x14ac:dyDescent="0.3">
      <c r="A55" s="104"/>
      <c r="B55" s="105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2"/>
    </row>
    <row r="56" spans="1:22" x14ac:dyDescent="0.25">
      <c r="D56"/>
    </row>
    <row r="57" spans="1:22" x14ac:dyDescent="0.25">
      <c r="D57"/>
    </row>
    <row r="58" spans="1:22" x14ac:dyDescent="0.25">
      <c r="D58"/>
    </row>
    <row r="59" spans="1:22" x14ac:dyDescent="0.25">
      <c r="D59"/>
    </row>
    <row r="60" spans="1:22" x14ac:dyDescent="0.25">
      <c r="D60"/>
    </row>
    <row r="61" spans="1:22" x14ac:dyDescent="0.25">
      <c r="D61"/>
    </row>
    <row r="62" spans="1:22" x14ac:dyDescent="0.25">
      <c r="D62"/>
    </row>
    <row r="63" spans="1:22" x14ac:dyDescent="0.25">
      <c r="D63"/>
    </row>
    <row r="64" spans="1:22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</sheetData>
  <pageMargins left="0.70866141732283472" right="0.70866141732283472" top="0.74803149606299213" bottom="0.74803149606299213" header="0.31496062992125984" footer="0.31496062992125984"/>
  <pageSetup paperSize="8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8"/>
  <sheetViews>
    <sheetView topLeftCell="A10" zoomScale="90" zoomScaleNormal="90" workbookViewId="0">
      <selection activeCell="S12" sqref="S12"/>
    </sheetView>
  </sheetViews>
  <sheetFormatPr baseColWidth="10" defaultRowHeight="15" x14ac:dyDescent="0.25"/>
  <cols>
    <col min="1" max="1" width="5.140625" style="1" customWidth="1"/>
    <col min="2" max="2" width="16.28515625" style="14" customWidth="1"/>
    <col min="3" max="3" width="83.42578125" style="54" customWidth="1"/>
    <col min="4" max="4" width="15.7109375" style="54" customWidth="1"/>
    <col min="5" max="5" width="15.7109375" style="53" customWidth="1"/>
    <col min="6" max="8" width="15.7109375" style="1" customWidth="1"/>
    <col min="9" max="9" width="13.140625" style="1" customWidth="1"/>
    <col min="10" max="14" width="11.42578125" style="1" customWidth="1"/>
    <col min="15" max="32" width="11.42578125" style="14" customWidth="1"/>
    <col min="33" max="16384" width="11.42578125" style="14"/>
  </cols>
  <sheetData>
    <row r="1" spans="1:42" s="24" customFormat="1" ht="5.25" customHeight="1" x14ac:dyDescent="0.25">
      <c r="A1" s="1"/>
      <c r="B1" s="14"/>
      <c r="C1" s="54"/>
      <c r="D1" s="54"/>
      <c r="E1" s="53"/>
      <c r="F1" s="1"/>
      <c r="G1" s="1"/>
      <c r="H1" s="1"/>
      <c r="I1" s="1"/>
      <c r="J1" s="1"/>
      <c r="K1" s="1"/>
      <c r="L1" s="1"/>
      <c r="M1" s="1"/>
      <c r="N1" s="1"/>
      <c r="O1" s="14"/>
      <c r="P1" s="14"/>
    </row>
    <row r="2" spans="1:42" s="24" customFormat="1" ht="15" customHeight="1" x14ac:dyDescent="0.25">
      <c r="A2" s="1"/>
      <c r="B2" s="14"/>
      <c r="C2" s="54"/>
      <c r="D2" s="54"/>
      <c r="E2" s="53"/>
      <c r="F2" s="1"/>
      <c r="G2" s="1"/>
      <c r="H2" s="1"/>
      <c r="I2" s="1"/>
      <c r="J2" s="1"/>
      <c r="K2" s="1"/>
      <c r="L2" s="1"/>
      <c r="M2" s="1"/>
      <c r="N2" s="1"/>
      <c r="O2" s="14"/>
      <c r="P2" s="14"/>
    </row>
    <row r="3" spans="1:42" s="24" customFormat="1" ht="9" customHeight="1" x14ac:dyDescent="0.25">
      <c r="A3" s="1"/>
      <c r="B3" s="14"/>
      <c r="C3" s="54"/>
      <c r="D3" s="54"/>
      <c r="E3" s="53"/>
      <c r="F3" s="1"/>
      <c r="G3" s="1"/>
      <c r="H3" s="1"/>
      <c r="I3" s="1"/>
      <c r="J3" s="1"/>
      <c r="K3" s="1"/>
      <c r="L3" s="1"/>
      <c r="M3" s="1"/>
      <c r="N3" s="1"/>
      <c r="O3" s="14"/>
      <c r="P3" s="14"/>
    </row>
    <row r="4" spans="1:42" s="24" customFormat="1" ht="42" customHeight="1" x14ac:dyDescent="0.25">
      <c r="A4" s="1"/>
      <c r="B4" s="248" t="s">
        <v>477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58"/>
      <c r="N4" s="1"/>
      <c r="O4" s="14"/>
      <c r="P4" s="14"/>
    </row>
    <row r="5" spans="1:42" s="24" customFormat="1" ht="66.75" customHeight="1" x14ac:dyDescent="0.25">
      <c r="A5" s="1"/>
      <c r="B5" s="14"/>
      <c r="C5" s="54"/>
      <c r="D5" s="54"/>
      <c r="E5" s="53"/>
      <c r="F5" s="1"/>
      <c r="G5" s="1"/>
      <c r="H5" s="1"/>
      <c r="I5" s="1"/>
      <c r="J5" s="1"/>
      <c r="K5" s="1"/>
      <c r="L5" s="1"/>
      <c r="M5" s="1"/>
      <c r="N5" s="1"/>
      <c r="O5" s="14"/>
      <c r="P5" s="14"/>
    </row>
    <row r="6" spans="1:42" s="24" customFormat="1" ht="66.75" customHeight="1" x14ac:dyDescent="0.25">
      <c r="A6" s="1"/>
      <c r="B6" s="14"/>
      <c r="C6" s="54"/>
      <c r="D6" s="54"/>
      <c r="E6" s="53"/>
      <c r="F6" s="1"/>
      <c r="G6" s="1"/>
      <c r="H6" s="1"/>
      <c r="I6" s="1"/>
      <c r="J6" s="1"/>
      <c r="K6" s="1"/>
      <c r="L6" s="1"/>
      <c r="M6" s="1"/>
      <c r="N6" s="1"/>
      <c r="O6" s="14"/>
      <c r="P6" s="14"/>
    </row>
    <row r="7" spans="1:42" s="24" customFormat="1" ht="66.75" customHeight="1" x14ac:dyDescent="0.25">
      <c r="A7" s="1"/>
      <c r="B7" s="14"/>
      <c r="C7" s="54"/>
      <c r="D7" s="54"/>
      <c r="E7" s="53"/>
      <c r="F7" s="1"/>
      <c r="G7" s="1"/>
      <c r="H7" s="1"/>
      <c r="I7" s="1"/>
      <c r="J7" s="1"/>
      <c r="K7" s="1"/>
      <c r="L7" s="1"/>
      <c r="M7" s="1"/>
      <c r="N7" s="1"/>
      <c r="O7" s="14"/>
      <c r="P7" s="14"/>
    </row>
    <row r="8" spans="1:42" s="24" customFormat="1" ht="51" customHeight="1" x14ac:dyDescent="0.25">
      <c r="A8" s="1"/>
      <c r="B8" s="14"/>
      <c r="C8" s="54"/>
      <c r="D8" s="54"/>
      <c r="E8" s="53"/>
      <c r="F8" s="1"/>
      <c r="G8" s="1"/>
      <c r="H8" s="1"/>
      <c r="I8" s="1"/>
      <c r="J8" s="1"/>
      <c r="K8" s="1"/>
      <c r="L8" s="1"/>
      <c r="M8" s="1"/>
      <c r="N8" s="1"/>
      <c r="O8" s="14"/>
      <c r="P8" s="14"/>
    </row>
    <row r="9" spans="1:42" s="24" customFormat="1" ht="39" customHeight="1" x14ac:dyDescent="0.25">
      <c r="A9" s="1"/>
      <c r="B9" s="14"/>
      <c r="C9" s="54"/>
      <c r="D9" s="54"/>
      <c r="E9" s="53"/>
      <c r="F9" s="1"/>
      <c r="G9" s="1"/>
      <c r="H9" s="1"/>
      <c r="I9" s="1"/>
      <c r="J9" s="1"/>
      <c r="K9" s="1"/>
      <c r="L9" s="1"/>
      <c r="M9" s="1"/>
      <c r="N9" s="1"/>
      <c r="O9" s="14"/>
      <c r="P9" s="14"/>
    </row>
    <row r="10" spans="1:42" s="24" customFormat="1" ht="339.75" customHeight="1" thickBot="1" x14ac:dyDescent="0.3">
      <c r="A10" s="1"/>
      <c r="B10" s="14"/>
      <c r="C10" s="54"/>
      <c r="D10" s="54"/>
      <c r="E10" s="53"/>
      <c r="F10" s="1"/>
      <c r="G10" s="1"/>
      <c r="H10" s="1"/>
      <c r="I10" s="1"/>
      <c r="J10" s="1"/>
      <c r="K10" s="1"/>
      <c r="L10" s="1"/>
      <c r="M10" s="1"/>
      <c r="N10" s="1"/>
      <c r="O10" s="14"/>
      <c r="P10" s="14"/>
    </row>
    <row r="11" spans="1:42" s="24" customFormat="1" ht="50.25" customHeight="1" x14ac:dyDescent="0.25">
      <c r="A11" s="1"/>
      <c r="B11" s="14"/>
      <c r="C11" s="54"/>
      <c r="D11" s="433"/>
      <c r="E11" s="435"/>
      <c r="F11" s="415" t="s">
        <v>436</v>
      </c>
      <c r="G11" s="349"/>
      <c r="H11" s="351"/>
      <c r="I11" s="227"/>
      <c r="J11" s="354"/>
      <c r="K11" s="354"/>
      <c r="L11" s="354"/>
      <c r="M11" s="354"/>
      <c r="N11" s="354"/>
      <c r="O11" s="361"/>
      <c r="P11" s="361"/>
      <c r="Q11" s="361"/>
      <c r="R11" s="361"/>
      <c r="S11" s="415" t="s">
        <v>446</v>
      </c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13"/>
    </row>
    <row r="12" spans="1:42" s="24" customFormat="1" ht="34.5" customHeight="1" thickBot="1" x14ac:dyDescent="0.3">
      <c r="A12" s="1"/>
      <c r="B12" s="14"/>
      <c r="C12" s="54"/>
      <c r="D12" s="434"/>
      <c r="E12" s="438"/>
      <c r="F12" s="439" t="s">
        <v>439</v>
      </c>
      <c r="G12" s="440"/>
      <c r="H12" s="480" t="s">
        <v>437</v>
      </c>
      <c r="I12" s="481"/>
      <c r="J12" s="355"/>
      <c r="K12" s="356"/>
      <c r="L12" s="417" t="s">
        <v>440</v>
      </c>
      <c r="M12" s="356"/>
      <c r="N12" s="357"/>
      <c r="O12" s="362"/>
      <c r="P12" s="363"/>
      <c r="Q12" s="363"/>
      <c r="R12" s="363"/>
      <c r="S12" s="363"/>
      <c r="T12" s="363"/>
      <c r="U12" s="363"/>
      <c r="V12" s="417" t="s">
        <v>447</v>
      </c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363"/>
      <c r="AM12" s="363"/>
      <c r="AN12" s="363"/>
      <c r="AO12" s="363"/>
      <c r="AP12" s="379"/>
    </row>
    <row r="13" spans="1:42" s="59" customFormat="1" ht="39" customHeight="1" thickBot="1" x14ac:dyDescent="0.3">
      <c r="A13" s="33" t="s">
        <v>22</v>
      </c>
      <c r="B13" s="33" t="s">
        <v>4</v>
      </c>
      <c r="C13" s="33" t="s">
        <v>2</v>
      </c>
      <c r="D13" s="436" t="s">
        <v>438</v>
      </c>
      <c r="E13" s="441" t="s">
        <v>21</v>
      </c>
      <c r="F13" s="437" t="s">
        <v>139</v>
      </c>
      <c r="G13" s="416" t="s">
        <v>5</v>
      </c>
      <c r="H13" s="352" t="s">
        <v>438</v>
      </c>
      <c r="I13" s="353" t="s">
        <v>439</v>
      </c>
      <c r="J13" s="358" t="s">
        <v>441</v>
      </c>
      <c r="K13" s="359" t="s">
        <v>442</v>
      </c>
      <c r="L13" s="359" t="s">
        <v>443</v>
      </c>
      <c r="M13" s="359" t="s">
        <v>444</v>
      </c>
      <c r="N13" s="360" t="s">
        <v>445</v>
      </c>
      <c r="O13" s="350" t="s">
        <v>448</v>
      </c>
      <c r="P13" s="366" t="s">
        <v>449</v>
      </c>
      <c r="Q13" s="366" t="s">
        <v>450</v>
      </c>
      <c r="R13" s="366" t="s">
        <v>451</v>
      </c>
      <c r="S13" s="366" t="s">
        <v>452</v>
      </c>
      <c r="T13" s="364" t="s">
        <v>453</v>
      </c>
      <c r="U13" s="366" t="s">
        <v>454</v>
      </c>
      <c r="V13" s="366" t="s">
        <v>455</v>
      </c>
      <c r="W13" s="366" t="s">
        <v>456</v>
      </c>
      <c r="X13" s="366" t="s">
        <v>457</v>
      </c>
      <c r="Y13" s="364" t="s">
        <v>458</v>
      </c>
      <c r="Z13" s="365" t="s">
        <v>459</v>
      </c>
      <c r="AA13" s="366" t="s">
        <v>460</v>
      </c>
      <c r="AB13" s="366" t="s">
        <v>461</v>
      </c>
      <c r="AC13" s="366" t="s">
        <v>462</v>
      </c>
      <c r="AD13" s="366" t="s">
        <v>463</v>
      </c>
      <c r="AE13" s="366" t="s">
        <v>464</v>
      </c>
      <c r="AF13" s="364" t="s">
        <v>465</v>
      </c>
      <c r="AG13" s="365" t="s">
        <v>466</v>
      </c>
      <c r="AH13" s="364" t="s">
        <v>467</v>
      </c>
      <c r="AI13" s="366" t="s">
        <v>468</v>
      </c>
      <c r="AJ13" s="366" t="s">
        <v>469</v>
      </c>
      <c r="AK13" s="366" t="s">
        <v>470</v>
      </c>
      <c r="AL13" s="366" t="s">
        <v>471</v>
      </c>
      <c r="AM13" s="366" t="s">
        <v>472</v>
      </c>
      <c r="AN13" s="366" t="s">
        <v>473</v>
      </c>
      <c r="AO13" s="366" t="s">
        <v>474</v>
      </c>
      <c r="AP13" s="367" t="s">
        <v>475</v>
      </c>
    </row>
    <row r="14" spans="1:42" s="24" customFormat="1" ht="30" customHeight="1" x14ac:dyDescent="0.25">
      <c r="A14" s="400">
        <v>1</v>
      </c>
      <c r="B14" s="401" t="s">
        <v>77</v>
      </c>
      <c r="C14" s="402" t="s">
        <v>209</v>
      </c>
      <c r="D14" s="444">
        <v>0.68421052631578949</v>
      </c>
      <c r="E14" s="403">
        <v>23</v>
      </c>
      <c r="F14" s="403">
        <f>+Brutos!BY7</f>
        <v>12</v>
      </c>
      <c r="G14" s="380">
        <f t="shared" ref="G14:G51" si="0">+F14/E14</f>
        <v>0.52173913043478259</v>
      </c>
      <c r="H14" s="375">
        <v>3.0490716110658953</v>
      </c>
      <c r="I14" s="373">
        <f>+AVERAGE(J14:N14)</f>
        <v>3.3519606782106783</v>
      </c>
      <c r="J14" s="418">
        <f>AVERAGE(O14:T14)</f>
        <v>2.9027777777777781</v>
      </c>
      <c r="K14" s="419">
        <f>AVERAGE(U14:Y14)</f>
        <v>2.8984848484848484</v>
      </c>
      <c r="L14" s="419">
        <f>AVERAGE(Z14:AF14)</f>
        <v>3.8107503607503608</v>
      </c>
      <c r="M14" s="419">
        <f>AVERAGE(AG14:AH14)</f>
        <v>3.7454545454545451</v>
      </c>
      <c r="N14" s="420">
        <f>AVERAGE(AI14:AP14)</f>
        <v>3.4023358585858583</v>
      </c>
      <c r="O14" s="419">
        <f>+Brutos!AQ7</f>
        <v>3.3333333333333335</v>
      </c>
      <c r="P14" s="419">
        <f>+Brutos!AR7</f>
        <v>2.5833333333333335</v>
      </c>
      <c r="Q14" s="419">
        <f>+Brutos!AS7</f>
        <v>2.5</v>
      </c>
      <c r="R14" s="419">
        <f>+Brutos!AT7</f>
        <v>4.666666666666667</v>
      </c>
      <c r="S14" s="419">
        <f>+Brutos!AU7</f>
        <v>3.3333333333333335</v>
      </c>
      <c r="T14" s="421">
        <f>+Brutos!AV7</f>
        <v>1</v>
      </c>
      <c r="U14" s="422">
        <f>+Brutos!AW7</f>
        <v>3.4166666666666665</v>
      </c>
      <c r="V14" s="419">
        <f>+Brutos!AX7</f>
        <v>2.3333333333333335</v>
      </c>
      <c r="W14" s="419">
        <f>+Brutos!AY7</f>
        <v>2.8333333333333335</v>
      </c>
      <c r="X14" s="419">
        <f>+Brutos!AZ7</f>
        <v>2.9090909090909092</v>
      </c>
      <c r="Y14" s="421">
        <f>+Brutos!BA7</f>
        <v>3</v>
      </c>
      <c r="Z14" s="422">
        <f>+Brutos!BB7</f>
        <v>3.6363636363636362</v>
      </c>
      <c r="AA14" s="419">
        <f>+Brutos!BC7</f>
        <v>4.3</v>
      </c>
      <c r="AB14" s="419">
        <f>+Brutos!BD7</f>
        <v>4.083333333333333</v>
      </c>
      <c r="AC14" s="419">
        <f>+Brutos!BE7</f>
        <v>4.5555555555555554</v>
      </c>
      <c r="AD14" s="419">
        <f>+Brutos!BF7</f>
        <v>3.5</v>
      </c>
      <c r="AE14" s="419">
        <f>+Brutos!BG7</f>
        <v>3.6</v>
      </c>
      <c r="AF14" s="421">
        <f>+Brutos!BH7</f>
        <v>3</v>
      </c>
      <c r="AG14" s="422">
        <f>+Brutos!BI7</f>
        <v>3.4</v>
      </c>
      <c r="AH14" s="421">
        <f>+Brutos!BJ7</f>
        <v>4.0909090909090908</v>
      </c>
      <c r="AI14" s="422">
        <f>+Brutos!BK7</f>
        <v>4.166666666666667</v>
      </c>
      <c r="AJ14" s="419">
        <f>+Brutos!BL7</f>
        <v>3.75</v>
      </c>
      <c r="AK14" s="419">
        <f>+Brutos!BM7</f>
        <v>2.8333333333333335</v>
      </c>
      <c r="AL14" s="419">
        <f>+Brutos!BN7</f>
        <v>3.9090909090909092</v>
      </c>
      <c r="AM14" s="419">
        <f>+Brutos!BO7</f>
        <v>2</v>
      </c>
      <c r="AN14" s="419">
        <f>+Brutos!BP7</f>
        <v>4.5999999999999996</v>
      </c>
      <c r="AO14" s="419">
        <f>+Brutos!BQ7</f>
        <v>3.1818181818181817</v>
      </c>
      <c r="AP14" s="420">
        <f>+Brutos!BR7</f>
        <v>2.7777777777777777</v>
      </c>
    </row>
    <row r="15" spans="1:42" s="24" customFormat="1" ht="30" customHeight="1" x14ac:dyDescent="0.25">
      <c r="A15" s="404">
        <v>2</v>
      </c>
      <c r="B15" s="405" t="s">
        <v>76</v>
      </c>
      <c r="C15" s="406" t="s">
        <v>208</v>
      </c>
      <c r="D15" s="445">
        <v>0.4</v>
      </c>
      <c r="E15" s="407">
        <v>13</v>
      </c>
      <c r="F15" s="407">
        <f>+Brutos!BY8</f>
        <v>2</v>
      </c>
      <c r="G15" s="381">
        <f t="shared" si="0"/>
        <v>0.15384615384615385</v>
      </c>
      <c r="H15" s="376">
        <v>3.3641666666666667</v>
      </c>
      <c r="I15" s="374">
        <f t="shared" ref="I15:I50" si="1">+AVERAGE(J15:N15)</f>
        <v>3.3470238095238094</v>
      </c>
      <c r="J15" s="423">
        <f t="shared" ref="J15:J50" si="2">AVERAGE(O15:T15)</f>
        <v>2.8333333333333335</v>
      </c>
      <c r="K15" s="424">
        <f t="shared" ref="K15:K50" si="3">AVERAGE(U15:Y15)</f>
        <v>3</v>
      </c>
      <c r="L15" s="424">
        <f t="shared" ref="L15:L50" si="4">AVERAGE(Z15:AF15)</f>
        <v>3.7142857142857144</v>
      </c>
      <c r="M15" s="424">
        <f t="shared" ref="M15:M50" si="5">AVERAGE(AG15:AH15)</f>
        <v>2.75</v>
      </c>
      <c r="N15" s="425">
        <f t="shared" ref="N15:N50" si="6">AVERAGE(AI15:AP15)</f>
        <v>4.4375</v>
      </c>
      <c r="O15" s="424">
        <f>+Brutos!AQ8</f>
        <v>3.5</v>
      </c>
      <c r="P15" s="424">
        <f>+Brutos!AR8</f>
        <v>3.5</v>
      </c>
      <c r="Q15" s="424">
        <f>+Brutos!AS8</f>
        <v>3</v>
      </c>
      <c r="R15" s="424">
        <f>+Brutos!AT8</f>
        <v>3</v>
      </c>
      <c r="S15" s="424">
        <f>+Brutos!AU8</f>
        <v>3</v>
      </c>
      <c r="T15" s="426">
        <f>+Brutos!AV8</f>
        <v>1</v>
      </c>
      <c r="U15" s="427">
        <f>+Brutos!AW8</f>
        <v>3.5</v>
      </c>
      <c r="V15" s="424">
        <f>+Brutos!AX8</f>
        <v>1</v>
      </c>
      <c r="W15" s="424">
        <f>+Brutos!AY8</f>
        <v>3.5</v>
      </c>
      <c r="X15" s="424">
        <f>+Brutos!AZ8</f>
        <v>3.5</v>
      </c>
      <c r="Y15" s="426">
        <f>+Brutos!BA8</f>
        <v>3.5</v>
      </c>
      <c r="Z15" s="427">
        <f>+Brutos!BB8</f>
        <v>4.5</v>
      </c>
      <c r="AA15" s="424">
        <f>+Brutos!BC8</f>
        <v>5</v>
      </c>
      <c r="AB15" s="424">
        <f>+Brutos!BD8</f>
        <v>5</v>
      </c>
      <c r="AC15" s="424">
        <f>+Brutos!BE8</f>
        <v>0</v>
      </c>
      <c r="AD15" s="424">
        <f>+Brutos!BF8</f>
        <v>4.5</v>
      </c>
      <c r="AE15" s="424">
        <f>+Brutos!BG8</f>
        <v>4</v>
      </c>
      <c r="AF15" s="426">
        <f>+Brutos!BH8</f>
        <v>3</v>
      </c>
      <c r="AG15" s="427">
        <f>+Brutos!BI8</f>
        <v>3</v>
      </c>
      <c r="AH15" s="426">
        <f>+Brutos!BJ8</f>
        <v>2.5</v>
      </c>
      <c r="AI15" s="427">
        <f>+Brutos!BK8</f>
        <v>4</v>
      </c>
      <c r="AJ15" s="424">
        <f>+Brutos!BL8</f>
        <v>4</v>
      </c>
      <c r="AK15" s="424">
        <f>+Brutos!BM8</f>
        <v>3.5</v>
      </c>
      <c r="AL15" s="424">
        <f>+Brutos!BN8</f>
        <v>5</v>
      </c>
      <c r="AM15" s="424">
        <f>+Brutos!BO8</f>
        <v>5</v>
      </c>
      <c r="AN15" s="424">
        <f>+Brutos!BP8</f>
        <v>5</v>
      </c>
      <c r="AO15" s="424">
        <f>+Brutos!BQ8</f>
        <v>4</v>
      </c>
      <c r="AP15" s="425">
        <f>+Brutos!BR8</f>
        <v>5</v>
      </c>
    </row>
    <row r="16" spans="1:42" s="24" customFormat="1" ht="30" customHeight="1" x14ac:dyDescent="0.25">
      <c r="A16" s="404">
        <v>3</v>
      </c>
      <c r="B16" s="405" t="s">
        <v>98</v>
      </c>
      <c r="C16" s="406" t="s">
        <v>210</v>
      </c>
      <c r="D16" s="445">
        <v>0.42857142857142855</v>
      </c>
      <c r="E16" s="407">
        <v>7</v>
      </c>
      <c r="F16" s="407">
        <f>+Brutos!BY9</f>
        <v>5</v>
      </c>
      <c r="G16" s="381">
        <f t="shared" si="0"/>
        <v>0.7142857142857143</v>
      </c>
      <c r="H16" s="376">
        <v>3.2385714285714284</v>
      </c>
      <c r="I16" s="374">
        <f t="shared" si="1"/>
        <v>3.0700952380952389</v>
      </c>
      <c r="J16" s="423">
        <f t="shared" si="2"/>
        <v>2.7833333333333337</v>
      </c>
      <c r="K16" s="424">
        <f t="shared" si="3"/>
        <v>2.3600000000000003</v>
      </c>
      <c r="L16" s="424">
        <f t="shared" si="4"/>
        <v>3.1071428571428572</v>
      </c>
      <c r="M16" s="424">
        <f t="shared" si="5"/>
        <v>3.8</v>
      </c>
      <c r="N16" s="425">
        <f t="shared" si="6"/>
        <v>3.3</v>
      </c>
      <c r="O16" s="424">
        <f>+Brutos!AQ9</f>
        <v>2.5</v>
      </c>
      <c r="P16" s="424">
        <f>+Brutos!AR9</f>
        <v>2.4</v>
      </c>
      <c r="Q16" s="424">
        <f>+Brutos!AS9</f>
        <v>2.2000000000000002</v>
      </c>
      <c r="R16" s="424">
        <f>+Brutos!AT9</f>
        <v>4.2</v>
      </c>
      <c r="S16" s="424">
        <f>+Brutos!AU9</f>
        <v>3.4</v>
      </c>
      <c r="T16" s="426">
        <f>+Brutos!AV9</f>
        <v>2</v>
      </c>
      <c r="U16" s="427">
        <f>+Brutos!AW9</f>
        <v>3.4</v>
      </c>
      <c r="V16" s="424">
        <f>+Brutos!AX9</f>
        <v>2</v>
      </c>
      <c r="W16" s="424">
        <f>+Brutos!AY9</f>
        <v>2</v>
      </c>
      <c r="X16" s="424">
        <f>+Brutos!AZ9</f>
        <v>2.2000000000000002</v>
      </c>
      <c r="Y16" s="426">
        <f>+Brutos!BA9</f>
        <v>2.2000000000000002</v>
      </c>
      <c r="Z16" s="427">
        <f>+Brutos!BB9</f>
        <v>2.5</v>
      </c>
      <c r="AA16" s="424">
        <f>+Brutos!BC9</f>
        <v>3</v>
      </c>
      <c r="AB16" s="424">
        <f>+Brutos!BD9</f>
        <v>4</v>
      </c>
      <c r="AC16" s="424">
        <f>+Brutos!BE9</f>
        <v>4</v>
      </c>
      <c r="AD16" s="424">
        <f>+Brutos!BF9</f>
        <v>2.75</v>
      </c>
      <c r="AE16" s="424">
        <f>+Brutos!BG9</f>
        <v>2.75</v>
      </c>
      <c r="AF16" s="426">
        <f>+Brutos!BH9</f>
        <v>2.75</v>
      </c>
      <c r="AG16" s="427">
        <f>+Brutos!BI9</f>
        <v>3.6</v>
      </c>
      <c r="AH16" s="426">
        <f>+Brutos!BJ9</f>
        <v>4</v>
      </c>
      <c r="AI16" s="427">
        <f>+Brutos!BK9</f>
        <v>4</v>
      </c>
      <c r="AJ16" s="424">
        <f>+Brutos!BL9</f>
        <v>2.8</v>
      </c>
      <c r="AK16" s="424">
        <f>+Brutos!BM9</f>
        <v>2.8</v>
      </c>
      <c r="AL16" s="424">
        <f>+Brutos!BN9</f>
        <v>3.4</v>
      </c>
      <c r="AM16" s="424">
        <f>+Brutos!BO9</f>
        <v>2</v>
      </c>
      <c r="AN16" s="424">
        <f>+Brutos!BP9</f>
        <v>5</v>
      </c>
      <c r="AO16" s="424">
        <f>+Brutos!BQ9</f>
        <v>3</v>
      </c>
      <c r="AP16" s="425">
        <f>+Brutos!BR9</f>
        <v>3.4</v>
      </c>
    </row>
    <row r="17" spans="1:42" s="24" customFormat="1" ht="30" customHeight="1" x14ac:dyDescent="0.25">
      <c r="A17" s="404">
        <v>4</v>
      </c>
      <c r="B17" s="405" t="s">
        <v>93</v>
      </c>
      <c r="C17" s="406" t="s">
        <v>233</v>
      </c>
      <c r="D17" s="445">
        <v>0.5</v>
      </c>
      <c r="E17" s="407">
        <v>1</v>
      </c>
      <c r="F17" s="407">
        <f>+Brutos!BY10</f>
        <v>1</v>
      </c>
      <c r="G17" s="381">
        <f t="shared" si="0"/>
        <v>1</v>
      </c>
      <c r="H17" s="376">
        <v>3.6053968253968249</v>
      </c>
      <c r="I17" s="374">
        <f t="shared" si="1"/>
        <v>3.5671428571428572</v>
      </c>
      <c r="J17" s="423">
        <f t="shared" si="2"/>
        <v>2.5</v>
      </c>
      <c r="K17" s="424">
        <f t="shared" si="3"/>
        <v>4.8</v>
      </c>
      <c r="L17" s="424">
        <f t="shared" si="4"/>
        <v>4.2857142857142856</v>
      </c>
      <c r="M17" s="424">
        <f t="shared" si="5"/>
        <v>2.5</v>
      </c>
      <c r="N17" s="425">
        <f t="shared" si="6"/>
        <v>3.75</v>
      </c>
      <c r="O17" s="424">
        <f>+Brutos!AQ10</f>
        <v>5</v>
      </c>
      <c r="P17" s="424">
        <f>+Brutos!AR10</f>
        <v>4</v>
      </c>
      <c r="Q17" s="424">
        <f>+Brutos!AS10</f>
        <v>4</v>
      </c>
      <c r="R17" s="424">
        <f>+Brutos!AT10</f>
        <v>1</v>
      </c>
      <c r="S17" s="424">
        <f>+Brutos!AU10</f>
        <v>1</v>
      </c>
      <c r="T17" s="426">
        <f>+Brutos!AV10</f>
        <v>0</v>
      </c>
      <c r="U17" s="427">
        <f>+Brutos!AW10</f>
        <v>4</v>
      </c>
      <c r="V17" s="424">
        <f>+Brutos!AX10</f>
        <v>5</v>
      </c>
      <c r="W17" s="424">
        <f>+Brutos!AY10</f>
        <v>5</v>
      </c>
      <c r="X17" s="424">
        <f>+Brutos!AZ10</f>
        <v>5</v>
      </c>
      <c r="Y17" s="426">
        <f>+Brutos!BA10</f>
        <v>5</v>
      </c>
      <c r="Z17" s="427">
        <f>+Brutos!BB10</f>
        <v>5</v>
      </c>
      <c r="AA17" s="424">
        <f>+Brutos!BC10</f>
        <v>5</v>
      </c>
      <c r="AB17" s="424">
        <f>+Brutos!BD10</f>
        <v>5</v>
      </c>
      <c r="AC17" s="424">
        <f>+Brutos!BE10</f>
        <v>5</v>
      </c>
      <c r="AD17" s="424">
        <f>+Brutos!BF10</f>
        <v>3</v>
      </c>
      <c r="AE17" s="424">
        <f>+Brutos!BG10</f>
        <v>3</v>
      </c>
      <c r="AF17" s="426">
        <f>+Brutos!BH10</f>
        <v>4</v>
      </c>
      <c r="AG17" s="427">
        <f>+Brutos!BI10</f>
        <v>5</v>
      </c>
      <c r="AH17" s="426">
        <f>+Brutos!BJ10</f>
        <v>0</v>
      </c>
      <c r="AI17" s="427">
        <f>+Brutos!BK10</f>
        <v>5</v>
      </c>
      <c r="AJ17" s="424">
        <f>+Brutos!BL10</f>
        <v>5</v>
      </c>
      <c r="AK17" s="424">
        <f>+Brutos!BM10</f>
        <v>0</v>
      </c>
      <c r="AL17" s="424">
        <f>+Brutos!BN10</f>
        <v>1</v>
      </c>
      <c r="AM17" s="424">
        <f>+Brutos!BO10</f>
        <v>5</v>
      </c>
      <c r="AN17" s="424">
        <f>+Brutos!BP10</f>
        <v>5</v>
      </c>
      <c r="AO17" s="424">
        <f>+Brutos!BQ10</f>
        <v>4</v>
      </c>
      <c r="AP17" s="425">
        <f>+Brutos!BR10</f>
        <v>5</v>
      </c>
    </row>
    <row r="18" spans="1:42" s="24" customFormat="1" ht="30" customHeight="1" x14ac:dyDescent="0.25">
      <c r="A18" s="404">
        <v>5</v>
      </c>
      <c r="B18" s="405" t="s">
        <v>80</v>
      </c>
      <c r="C18" s="406" t="s">
        <v>211</v>
      </c>
      <c r="D18" s="445">
        <v>0.72222222222222221</v>
      </c>
      <c r="E18" s="407">
        <v>7</v>
      </c>
      <c r="F18" s="407">
        <f>+Brutos!BY11</f>
        <v>4</v>
      </c>
      <c r="G18" s="381">
        <f t="shared" si="0"/>
        <v>0.5714285714285714</v>
      </c>
      <c r="H18" s="376">
        <v>3.573755102040816</v>
      </c>
      <c r="I18" s="374">
        <f t="shared" si="1"/>
        <v>4.0912499999999996</v>
      </c>
      <c r="J18" s="423">
        <f t="shared" si="2"/>
        <v>3.5</v>
      </c>
      <c r="K18" s="424">
        <f t="shared" si="3"/>
        <v>3.7166666666666672</v>
      </c>
      <c r="L18" s="424">
        <f t="shared" si="4"/>
        <v>4.666666666666667</v>
      </c>
      <c r="M18" s="424">
        <f t="shared" si="5"/>
        <v>4.375</v>
      </c>
      <c r="N18" s="425">
        <f t="shared" si="6"/>
        <v>4.1979166666666661</v>
      </c>
      <c r="O18" s="424">
        <f>+Brutos!AQ11</f>
        <v>4.5</v>
      </c>
      <c r="P18" s="424">
        <f>+Brutos!AR11</f>
        <v>4.25</v>
      </c>
      <c r="Q18" s="424">
        <f>+Brutos!AS11</f>
        <v>4.25</v>
      </c>
      <c r="R18" s="424">
        <f>+Brutos!AT11</f>
        <v>4</v>
      </c>
      <c r="S18" s="424">
        <f>+Brutos!AU11</f>
        <v>3</v>
      </c>
      <c r="T18" s="426">
        <f>+Brutos!AV11</f>
        <v>1</v>
      </c>
      <c r="U18" s="427">
        <f>+Brutos!AW11</f>
        <v>4</v>
      </c>
      <c r="V18" s="424">
        <f>+Brutos!AX11</f>
        <v>2.3333333333333335</v>
      </c>
      <c r="W18" s="424">
        <f>+Brutos!AY11</f>
        <v>3.5</v>
      </c>
      <c r="X18" s="424">
        <f>+Brutos!AZ11</f>
        <v>4</v>
      </c>
      <c r="Y18" s="426">
        <f>+Brutos!BA11</f>
        <v>4.75</v>
      </c>
      <c r="Z18" s="427">
        <f>+Brutos!BB11</f>
        <v>5</v>
      </c>
      <c r="AA18" s="424">
        <f>+Brutos!BC11</f>
        <v>5</v>
      </c>
      <c r="AB18" s="424">
        <f>+Brutos!BD11</f>
        <v>5</v>
      </c>
      <c r="AC18" s="424">
        <f>+Brutos!BE11</f>
        <v>5</v>
      </c>
      <c r="AD18" s="424">
        <f>+Brutos!BF11</f>
        <v>4.666666666666667</v>
      </c>
      <c r="AE18" s="424">
        <f>+Brutos!BG11</f>
        <v>4.25</v>
      </c>
      <c r="AF18" s="426">
        <f>+Brutos!BH11</f>
        <v>3.75</v>
      </c>
      <c r="AG18" s="427">
        <f>+Brutos!BI11</f>
        <v>4.75</v>
      </c>
      <c r="AH18" s="426">
        <f>+Brutos!BJ11</f>
        <v>4</v>
      </c>
      <c r="AI18" s="427">
        <f>+Brutos!BK11</f>
        <v>4.75</v>
      </c>
      <c r="AJ18" s="424">
        <f>+Brutos!BL11</f>
        <v>4.75</v>
      </c>
      <c r="AK18" s="424">
        <f>+Brutos!BM11</f>
        <v>4.25</v>
      </c>
      <c r="AL18" s="424">
        <f>+Brutos!BN11</f>
        <v>5</v>
      </c>
      <c r="AM18" s="424">
        <f>+Brutos!BO11</f>
        <v>2.3333333333333335</v>
      </c>
      <c r="AN18" s="424">
        <f>+Brutos!BP11</f>
        <v>3</v>
      </c>
      <c r="AO18" s="424">
        <f>+Brutos!BQ11</f>
        <v>4.5</v>
      </c>
      <c r="AP18" s="425">
        <f>+Brutos!BR11</f>
        <v>5</v>
      </c>
    </row>
    <row r="19" spans="1:42" s="24" customFormat="1" ht="30" customHeight="1" x14ac:dyDescent="0.25">
      <c r="A19" s="404">
        <v>6</v>
      </c>
      <c r="B19" s="405" t="s">
        <v>89</v>
      </c>
      <c r="C19" s="406" t="s">
        <v>212</v>
      </c>
      <c r="D19" s="445">
        <v>0.2</v>
      </c>
      <c r="E19" s="407">
        <v>4</v>
      </c>
      <c r="F19" s="407">
        <f>+Brutos!BY12</f>
        <v>1</v>
      </c>
      <c r="G19" s="381">
        <f t="shared" si="0"/>
        <v>0.25</v>
      </c>
      <c r="H19" s="376">
        <v>3.8930952380952375</v>
      </c>
      <c r="I19" s="374">
        <f t="shared" si="1"/>
        <v>4.2790476190476188</v>
      </c>
      <c r="J19" s="423">
        <f t="shared" si="2"/>
        <v>3.6666666666666665</v>
      </c>
      <c r="K19" s="424">
        <f t="shared" si="3"/>
        <v>3.8</v>
      </c>
      <c r="L19" s="424">
        <f t="shared" si="4"/>
        <v>4.4285714285714288</v>
      </c>
      <c r="M19" s="424">
        <f t="shared" si="5"/>
        <v>5</v>
      </c>
      <c r="N19" s="425">
        <f t="shared" si="6"/>
        <v>4.5</v>
      </c>
      <c r="O19" s="424">
        <f>+Brutos!AQ12</f>
        <v>4</v>
      </c>
      <c r="P19" s="424">
        <f>+Brutos!AR12</f>
        <v>4</v>
      </c>
      <c r="Q19" s="424">
        <f>+Brutos!AS12</f>
        <v>3</v>
      </c>
      <c r="R19" s="424">
        <f>+Brutos!AT12</f>
        <v>5</v>
      </c>
      <c r="S19" s="424">
        <f>+Brutos!AU12</f>
        <v>1</v>
      </c>
      <c r="T19" s="426">
        <f>+Brutos!AV12</f>
        <v>5</v>
      </c>
      <c r="U19" s="427">
        <f>+Brutos!AW12</f>
        <v>4</v>
      </c>
      <c r="V19" s="424">
        <f>+Brutos!AX12</f>
        <v>5</v>
      </c>
      <c r="W19" s="424">
        <f>+Brutos!AY12</f>
        <v>3</v>
      </c>
      <c r="X19" s="424">
        <f>+Brutos!AZ12</f>
        <v>3</v>
      </c>
      <c r="Y19" s="426">
        <f>+Brutos!BA12</f>
        <v>4</v>
      </c>
      <c r="Z19" s="427">
        <f>+Brutos!BB12</f>
        <v>4</v>
      </c>
      <c r="AA19" s="424">
        <f>+Brutos!BC12</f>
        <v>5</v>
      </c>
      <c r="AB19" s="424">
        <f>+Brutos!BD12</f>
        <v>5</v>
      </c>
      <c r="AC19" s="424">
        <f>+Brutos!BE12</f>
        <v>5</v>
      </c>
      <c r="AD19" s="424">
        <f>+Brutos!BF12</f>
        <v>4</v>
      </c>
      <c r="AE19" s="424">
        <f>+Brutos!BG12</f>
        <v>4</v>
      </c>
      <c r="AF19" s="426">
        <f>+Brutos!BH12</f>
        <v>4</v>
      </c>
      <c r="AG19" s="427">
        <f>+Brutos!BI12</f>
        <v>5</v>
      </c>
      <c r="AH19" s="426">
        <f>+Brutos!BJ12</f>
        <v>5</v>
      </c>
      <c r="AI19" s="427">
        <f>+Brutos!BK12</f>
        <v>5</v>
      </c>
      <c r="AJ19" s="424">
        <f>+Brutos!BL12</f>
        <v>4</v>
      </c>
      <c r="AK19" s="424">
        <f>+Brutos!BM12</f>
        <v>3</v>
      </c>
      <c r="AL19" s="424">
        <f>+Brutos!BN12</f>
        <v>5</v>
      </c>
      <c r="AM19" s="424">
        <f>+Brutos!BO12</f>
        <v>5</v>
      </c>
      <c r="AN19" s="424">
        <f>+Brutos!BP12</f>
        <v>5</v>
      </c>
      <c r="AO19" s="424">
        <f>+Brutos!BQ12</f>
        <v>4</v>
      </c>
      <c r="AP19" s="425">
        <f>+Brutos!BR12</f>
        <v>5</v>
      </c>
    </row>
    <row r="20" spans="1:42" s="24" customFormat="1" ht="30" customHeight="1" x14ac:dyDescent="0.25">
      <c r="A20" s="404">
        <v>7</v>
      </c>
      <c r="B20" s="405" t="s">
        <v>91</v>
      </c>
      <c r="C20" s="406" t="s">
        <v>234</v>
      </c>
      <c r="D20" s="445">
        <v>0.26666666666666666</v>
      </c>
      <c r="E20" s="407">
        <v>11</v>
      </c>
      <c r="F20" s="407">
        <f>+Brutos!BY13</f>
        <v>6</v>
      </c>
      <c r="G20" s="381">
        <f t="shared" si="0"/>
        <v>0.54545454545454541</v>
      </c>
      <c r="H20" s="376">
        <v>3.292876984126984</v>
      </c>
      <c r="I20" s="374">
        <f t="shared" si="1"/>
        <v>2.585119047619048</v>
      </c>
      <c r="J20" s="423">
        <f t="shared" si="2"/>
        <v>2.25</v>
      </c>
      <c r="K20" s="424">
        <f t="shared" si="3"/>
        <v>2.5</v>
      </c>
      <c r="L20" s="424">
        <f t="shared" si="4"/>
        <v>2.9714285714285715</v>
      </c>
      <c r="M20" s="424">
        <f t="shared" si="5"/>
        <v>2.416666666666667</v>
      </c>
      <c r="N20" s="425">
        <f t="shared" si="6"/>
        <v>2.7875000000000001</v>
      </c>
      <c r="O20" s="424">
        <f>+Brutos!AQ13</f>
        <v>3.1666666666666665</v>
      </c>
      <c r="P20" s="424">
        <f>+Brutos!AR13</f>
        <v>2.3333333333333335</v>
      </c>
      <c r="Q20" s="424">
        <f>+Brutos!AS13</f>
        <v>1.6666666666666667</v>
      </c>
      <c r="R20" s="424">
        <f>+Brutos!AT13</f>
        <v>3.6666666666666665</v>
      </c>
      <c r="S20" s="424">
        <f>+Brutos!AU13</f>
        <v>1.6666666666666667</v>
      </c>
      <c r="T20" s="426">
        <f>+Brutos!AV13</f>
        <v>1</v>
      </c>
      <c r="U20" s="427">
        <f>+Brutos!AW13</f>
        <v>3.4</v>
      </c>
      <c r="V20" s="424">
        <f>+Brutos!AX13</f>
        <v>1.8</v>
      </c>
      <c r="W20" s="424">
        <f>+Brutos!AY13</f>
        <v>2.4</v>
      </c>
      <c r="X20" s="424">
        <f>+Brutos!AZ13</f>
        <v>2.4</v>
      </c>
      <c r="Y20" s="426">
        <f>+Brutos!BA13</f>
        <v>2.5</v>
      </c>
      <c r="Z20" s="427">
        <f>+Brutos!BB13</f>
        <v>2.6666666666666665</v>
      </c>
      <c r="AA20" s="424">
        <f>+Brutos!BC13</f>
        <v>4.2</v>
      </c>
      <c r="AB20" s="424">
        <f>+Brutos!BD13</f>
        <v>3.6666666666666665</v>
      </c>
      <c r="AC20" s="424">
        <f>+Brutos!BE13</f>
        <v>2.6</v>
      </c>
      <c r="AD20" s="424">
        <f>+Brutos!BF13</f>
        <v>2.5</v>
      </c>
      <c r="AE20" s="424">
        <f>+Brutos!BG13</f>
        <v>2.6666666666666665</v>
      </c>
      <c r="AF20" s="426">
        <f>+Brutos!BH13</f>
        <v>2.5</v>
      </c>
      <c r="AG20" s="427">
        <f>+Brutos!BI13</f>
        <v>2.8333333333333335</v>
      </c>
      <c r="AH20" s="426">
        <f>+Brutos!BJ13</f>
        <v>2</v>
      </c>
      <c r="AI20" s="427">
        <f>+Brutos!BK13</f>
        <v>3.3333333333333335</v>
      </c>
      <c r="AJ20" s="424">
        <f>+Brutos!BL13</f>
        <v>2.3333333333333335</v>
      </c>
      <c r="AK20" s="424">
        <f>+Brutos!BM13</f>
        <v>2</v>
      </c>
      <c r="AL20" s="424">
        <f>+Brutos!BN13</f>
        <v>4.2</v>
      </c>
      <c r="AM20" s="424">
        <f>+Brutos!BO13</f>
        <v>2.6</v>
      </c>
      <c r="AN20" s="424">
        <f>+Brutos!BP13</f>
        <v>2.3333333333333335</v>
      </c>
      <c r="AO20" s="424">
        <f>+Brutos!BQ13</f>
        <v>2.5</v>
      </c>
      <c r="AP20" s="425">
        <f>+Brutos!BR13</f>
        <v>3</v>
      </c>
    </row>
    <row r="21" spans="1:42" s="24" customFormat="1" ht="30" customHeight="1" x14ac:dyDescent="0.25">
      <c r="A21" s="404">
        <v>8</v>
      </c>
      <c r="B21" s="405" t="s">
        <v>82</v>
      </c>
      <c r="C21" s="406" t="s">
        <v>213</v>
      </c>
      <c r="D21" s="445">
        <v>0.5</v>
      </c>
      <c r="E21" s="407">
        <v>12</v>
      </c>
      <c r="F21" s="407">
        <f>+Brutos!BY14</f>
        <v>8</v>
      </c>
      <c r="G21" s="381">
        <f t="shared" si="0"/>
        <v>0.66666666666666663</v>
      </c>
      <c r="H21" s="376">
        <v>3.1537142857142855</v>
      </c>
      <c r="I21" s="374">
        <f t="shared" si="1"/>
        <v>3.1074574829931976</v>
      </c>
      <c r="J21" s="423">
        <f t="shared" si="2"/>
        <v>2.8809523809523814</v>
      </c>
      <c r="K21" s="424">
        <f t="shared" si="3"/>
        <v>2.4785714285714286</v>
      </c>
      <c r="L21" s="424">
        <f t="shared" si="4"/>
        <v>3.4149659863945581</v>
      </c>
      <c r="M21" s="424">
        <f t="shared" si="5"/>
        <v>3</v>
      </c>
      <c r="N21" s="425">
        <f t="shared" si="6"/>
        <v>3.7627976190476193</v>
      </c>
      <c r="O21" s="424">
        <f>+Brutos!AQ14</f>
        <v>3.75</v>
      </c>
      <c r="P21" s="424">
        <f>+Brutos!AR14</f>
        <v>3.25</v>
      </c>
      <c r="Q21" s="424">
        <f>+Brutos!AS14</f>
        <v>3</v>
      </c>
      <c r="R21" s="424">
        <f>+Brutos!AT14</f>
        <v>3</v>
      </c>
      <c r="S21" s="424">
        <f>+Brutos!AU14</f>
        <v>2.7142857142857144</v>
      </c>
      <c r="T21" s="426">
        <f>+Brutos!AV14</f>
        <v>1.5714285714285714</v>
      </c>
      <c r="U21" s="427">
        <f>+Brutos!AW14</f>
        <v>3.375</v>
      </c>
      <c r="V21" s="424">
        <f>+Brutos!AX14</f>
        <v>2.1428571428571428</v>
      </c>
      <c r="W21" s="424">
        <f>+Brutos!AY14</f>
        <v>1.875</v>
      </c>
      <c r="X21" s="424">
        <f>+Brutos!AZ14</f>
        <v>2.25</v>
      </c>
      <c r="Y21" s="426">
        <f>+Brutos!BA14</f>
        <v>2.75</v>
      </c>
      <c r="Z21" s="427">
        <f>+Brutos!BB14</f>
        <v>3.4285714285714284</v>
      </c>
      <c r="AA21" s="424">
        <f>+Brutos!BC14</f>
        <v>3.1428571428571428</v>
      </c>
      <c r="AB21" s="424">
        <f>+Brutos!BD14</f>
        <v>4.2857142857142856</v>
      </c>
      <c r="AC21" s="424">
        <f>+Brutos!BE14</f>
        <v>4.333333333333333</v>
      </c>
      <c r="AD21" s="424">
        <f>+Brutos!BF14</f>
        <v>3.7142857142857144</v>
      </c>
      <c r="AE21" s="424">
        <f>+Brutos!BG14</f>
        <v>2.5</v>
      </c>
      <c r="AF21" s="426">
        <f>+Brutos!BH14</f>
        <v>2.5</v>
      </c>
      <c r="AG21" s="427">
        <f>+Brutos!BI14</f>
        <v>3</v>
      </c>
      <c r="AH21" s="426">
        <f>+Brutos!BJ14</f>
        <v>3</v>
      </c>
      <c r="AI21" s="427">
        <f>+Brutos!BK14</f>
        <v>4.25</v>
      </c>
      <c r="AJ21" s="424">
        <f>+Brutos!BL14</f>
        <v>4.125</v>
      </c>
      <c r="AK21" s="424">
        <f>+Brutos!BM14</f>
        <v>3.375</v>
      </c>
      <c r="AL21" s="424">
        <f>+Brutos!BN14</f>
        <v>5</v>
      </c>
      <c r="AM21" s="424">
        <f>+Brutos!BO14</f>
        <v>2.7142857142857144</v>
      </c>
      <c r="AN21" s="424">
        <f>+Brutos!BP14</f>
        <v>3.4</v>
      </c>
      <c r="AO21" s="424">
        <f>+Brutos!BQ14</f>
        <v>3.5714285714285716</v>
      </c>
      <c r="AP21" s="425">
        <f>+Brutos!BR14</f>
        <v>3.6666666666666665</v>
      </c>
    </row>
    <row r="22" spans="1:42" s="24" customFormat="1" ht="30" customHeight="1" x14ac:dyDescent="0.25">
      <c r="A22" s="404">
        <v>9</v>
      </c>
      <c r="B22" s="405" t="s">
        <v>83</v>
      </c>
      <c r="C22" s="406" t="s">
        <v>214</v>
      </c>
      <c r="D22" s="445">
        <v>0.53846153846153844</v>
      </c>
      <c r="E22" s="407">
        <v>12</v>
      </c>
      <c r="F22" s="407">
        <f>+Brutos!BY15</f>
        <v>3</v>
      </c>
      <c r="G22" s="381">
        <f t="shared" si="0"/>
        <v>0.25</v>
      </c>
      <c r="H22" s="376">
        <v>2.9628174603174604</v>
      </c>
      <c r="I22" s="374">
        <f t="shared" si="1"/>
        <v>3.6841269841269844</v>
      </c>
      <c r="J22" s="423">
        <f t="shared" si="2"/>
        <v>2.7777777777777772</v>
      </c>
      <c r="K22" s="424">
        <f t="shared" si="3"/>
        <v>3.3333333333333335</v>
      </c>
      <c r="L22" s="424">
        <f t="shared" si="4"/>
        <v>4.3095238095238093</v>
      </c>
      <c r="M22" s="424">
        <f t="shared" si="5"/>
        <v>3.333333333333333</v>
      </c>
      <c r="N22" s="425">
        <f t="shared" si="6"/>
        <v>4.666666666666667</v>
      </c>
      <c r="O22" s="424">
        <f>+Brutos!AQ15</f>
        <v>4</v>
      </c>
      <c r="P22" s="424">
        <f>+Brutos!AR15</f>
        <v>3.6666666666666665</v>
      </c>
      <c r="Q22" s="424">
        <f>+Brutos!AS15</f>
        <v>4</v>
      </c>
      <c r="R22" s="424">
        <f>+Brutos!AT15</f>
        <v>3</v>
      </c>
      <c r="S22" s="424">
        <f>+Brutos!AU15</f>
        <v>1</v>
      </c>
      <c r="T22" s="426">
        <f>+Brutos!AV15</f>
        <v>1</v>
      </c>
      <c r="U22" s="427">
        <f>+Brutos!AW15</f>
        <v>3.6666666666666665</v>
      </c>
      <c r="V22" s="424">
        <f>+Brutos!AX15</f>
        <v>5</v>
      </c>
      <c r="W22" s="424">
        <f>+Brutos!AY15</f>
        <v>2.3333333333333335</v>
      </c>
      <c r="X22" s="424">
        <f>+Brutos!AZ15</f>
        <v>3</v>
      </c>
      <c r="Y22" s="426">
        <f>+Brutos!BA15</f>
        <v>2.6666666666666665</v>
      </c>
      <c r="Z22" s="427">
        <f>+Brutos!BB15</f>
        <v>4.666666666666667</v>
      </c>
      <c r="AA22" s="424">
        <f>+Brutos!BC15</f>
        <v>5</v>
      </c>
      <c r="AB22" s="424">
        <f>+Brutos!BD15</f>
        <v>5</v>
      </c>
      <c r="AC22" s="424">
        <f>+Brutos!BE15</f>
        <v>5</v>
      </c>
      <c r="AD22" s="424">
        <f>+Brutos!BF15</f>
        <v>3.5</v>
      </c>
      <c r="AE22" s="424">
        <f>+Brutos!BG15</f>
        <v>3.3333333333333335</v>
      </c>
      <c r="AF22" s="426">
        <f>+Brutos!BH15</f>
        <v>3.6666666666666665</v>
      </c>
      <c r="AG22" s="427">
        <f>+Brutos!BI15</f>
        <v>3.6666666666666665</v>
      </c>
      <c r="AH22" s="426">
        <f>+Brutos!BJ15</f>
        <v>3</v>
      </c>
      <c r="AI22" s="427">
        <f>+Brutos!BK15</f>
        <v>4.666666666666667</v>
      </c>
      <c r="AJ22" s="424">
        <f>+Brutos!BL15</f>
        <v>4.666666666666667</v>
      </c>
      <c r="AK22" s="424">
        <f>+Brutos!BM15</f>
        <v>4</v>
      </c>
      <c r="AL22" s="424">
        <f>+Brutos!BN15</f>
        <v>5</v>
      </c>
      <c r="AM22" s="424">
        <f>+Brutos!BO15</f>
        <v>5</v>
      </c>
      <c r="AN22" s="424">
        <f>+Brutos!BP15</f>
        <v>5</v>
      </c>
      <c r="AO22" s="424">
        <f>+Brutos!BQ15</f>
        <v>4</v>
      </c>
      <c r="AP22" s="425">
        <f>+Brutos!BR15</f>
        <v>5</v>
      </c>
    </row>
    <row r="23" spans="1:42" s="24" customFormat="1" ht="30" customHeight="1" x14ac:dyDescent="0.25">
      <c r="A23" s="404">
        <v>10</v>
      </c>
      <c r="B23" s="408" t="s">
        <v>420</v>
      </c>
      <c r="C23" s="409" t="s">
        <v>431</v>
      </c>
      <c r="D23" s="445"/>
      <c r="E23" s="407">
        <v>0</v>
      </c>
      <c r="F23" s="407"/>
      <c r="G23" s="381"/>
      <c r="H23" s="378"/>
      <c r="I23" s="374"/>
      <c r="J23" s="423">
        <f t="shared" si="2"/>
        <v>0</v>
      </c>
      <c r="K23" s="424">
        <f t="shared" si="3"/>
        <v>0</v>
      </c>
      <c r="L23" s="424">
        <f t="shared" si="4"/>
        <v>0</v>
      </c>
      <c r="M23" s="424">
        <f t="shared" si="5"/>
        <v>0</v>
      </c>
      <c r="N23" s="425">
        <f t="shared" si="6"/>
        <v>0</v>
      </c>
      <c r="O23" s="424">
        <f>+Brutos!AQ16</f>
        <v>0</v>
      </c>
      <c r="P23" s="424">
        <f>+Brutos!AR16</f>
        <v>0</v>
      </c>
      <c r="Q23" s="424">
        <f>+Brutos!AS16</f>
        <v>0</v>
      </c>
      <c r="R23" s="424">
        <f>+Brutos!AT16</f>
        <v>0</v>
      </c>
      <c r="S23" s="424">
        <f>+Brutos!AU16</f>
        <v>0</v>
      </c>
      <c r="T23" s="426">
        <f>+Brutos!AV16</f>
        <v>0</v>
      </c>
      <c r="U23" s="427">
        <f>+Brutos!AW16</f>
        <v>0</v>
      </c>
      <c r="V23" s="424">
        <f>+Brutos!AX16</f>
        <v>0</v>
      </c>
      <c r="W23" s="424">
        <f>+Brutos!AY16</f>
        <v>0</v>
      </c>
      <c r="X23" s="424">
        <f>+Brutos!AZ16</f>
        <v>0</v>
      </c>
      <c r="Y23" s="426">
        <f>+Brutos!BA16</f>
        <v>0</v>
      </c>
      <c r="Z23" s="427">
        <f>+Brutos!BB16</f>
        <v>0</v>
      </c>
      <c r="AA23" s="424">
        <f>+Brutos!BC16</f>
        <v>0</v>
      </c>
      <c r="AB23" s="424">
        <f>+Brutos!BD16</f>
        <v>0</v>
      </c>
      <c r="AC23" s="424">
        <f>+Brutos!BE16</f>
        <v>0</v>
      </c>
      <c r="AD23" s="424">
        <f>+Brutos!BF16</f>
        <v>0</v>
      </c>
      <c r="AE23" s="424">
        <f>+Brutos!BG16</f>
        <v>0</v>
      </c>
      <c r="AF23" s="426">
        <f>+Brutos!BH16</f>
        <v>0</v>
      </c>
      <c r="AG23" s="427">
        <f>+Brutos!BI16</f>
        <v>0</v>
      </c>
      <c r="AH23" s="426">
        <f>+Brutos!BJ16</f>
        <v>0</v>
      </c>
      <c r="AI23" s="427">
        <f>+Brutos!BK16</f>
        <v>0</v>
      </c>
      <c r="AJ23" s="424">
        <f>+Brutos!BL16</f>
        <v>0</v>
      </c>
      <c r="AK23" s="424">
        <f>+Brutos!BM16</f>
        <v>0</v>
      </c>
      <c r="AL23" s="424">
        <f>+Brutos!BN16</f>
        <v>0</v>
      </c>
      <c r="AM23" s="424">
        <f>+Brutos!BO16</f>
        <v>0</v>
      </c>
      <c r="AN23" s="424">
        <f>+Brutos!BP16</f>
        <v>0</v>
      </c>
      <c r="AO23" s="424">
        <f>+Brutos!BQ16</f>
        <v>0</v>
      </c>
      <c r="AP23" s="425">
        <f>+Brutos!BR16</f>
        <v>0</v>
      </c>
    </row>
    <row r="24" spans="1:42" s="24" customFormat="1" ht="30" customHeight="1" x14ac:dyDescent="0.25">
      <c r="A24" s="404">
        <v>11</v>
      </c>
      <c r="B24" s="405" t="s">
        <v>72</v>
      </c>
      <c r="C24" s="406" t="s">
        <v>215</v>
      </c>
      <c r="D24" s="445">
        <v>0.33333333333333331</v>
      </c>
      <c r="E24" s="407">
        <v>8</v>
      </c>
      <c r="F24" s="407">
        <f>+Brutos!BY17</f>
        <v>3</v>
      </c>
      <c r="G24" s="381">
        <f t="shared" si="0"/>
        <v>0.375</v>
      </c>
      <c r="H24" s="376">
        <v>4.288095238095238</v>
      </c>
      <c r="I24" s="374">
        <f t="shared" si="1"/>
        <v>3.3140476190476194</v>
      </c>
      <c r="J24" s="423">
        <f t="shared" si="2"/>
        <v>1.8333333333333333</v>
      </c>
      <c r="K24" s="424">
        <f t="shared" si="3"/>
        <v>2.9333333333333331</v>
      </c>
      <c r="L24" s="424">
        <f t="shared" si="4"/>
        <v>4.0952380952380949</v>
      </c>
      <c r="M24" s="424">
        <f t="shared" si="5"/>
        <v>3.5</v>
      </c>
      <c r="N24" s="425">
        <f t="shared" si="6"/>
        <v>4.2083333333333339</v>
      </c>
      <c r="O24" s="424">
        <f>+Brutos!AQ17</f>
        <v>2</v>
      </c>
      <c r="P24" s="424">
        <f>+Brutos!AR17</f>
        <v>1.6666666666666667</v>
      </c>
      <c r="Q24" s="424">
        <f>+Brutos!AS17</f>
        <v>1.6666666666666667</v>
      </c>
      <c r="R24" s="424">
        <f>+Brutos!AT17</f>
        <v>3.6666666666666665</v>
      </c>
      <c r="S24" s="424">
        <f>+Brutos!AU17</f>
        <v>1</v>
      </c>
      <c r="T24" s="426">
        <f>+Brutos!AV17</f>
        <v>1</v>
      </c>
      <c r="U24" s="427">
        <f>+Brutos!AW17</f>
        <v>3.6666666666666665</v>
      </c>
      <c r="V24" s="424">
        <f>+Brutos!AX17</f>
        <v>2.3333333333333335</v>
      </c>
      <c r="W24" s="424">
        <f>+Brutos!AY17</f>
        <v>2.6666666666666665</v>
      </c>
      <c r="X24" s="424">
        <f>+Brutos!AZ17</f>
        <v>3</v>
      </c>
      <c r="Y24" s="426">
        <f>+Brutos!BA17</f>
        <v>3</v>
      </c>
      <c r="Z24" s="427">
        <f>+Brutos!BB17</f>
        <v>3.6666666666666665</v>
      </c>
      <c r="AA24" s="424">
        <f>+Brutos!BC17</f>
        <v>5</v>
      </c>
      <c r="AB24" s="424">
        <f>+Brutos!BD17</f>
        <v>5</v>
      </c>
      <c r="AC24" s="424">
        <f>+Brutos!BE17</f>
        <v>5</v>
      </c>
      <c r="AD24" s="424">
        <f>+Brutos!BF17</f>
        <v>3.6666666666666665</v>
      </c>
      <c r="AE24" s="424">
        <f>+Brutos!BG17</f>
        <v>3</v>
      </c>
      <c r="AF24" s="426">
        <f>+Brutos!BH17</f>
        <v>3.3333333333333335</v>
      </c>
      <c r="AG24" s="427">
        <f>+Brutos!BI17</f>
        <v>3.6666666666666665</v>
      </c>
      <c r="AH24" s="426">
        <f>+Brutos!BJ17</f>
        <v>3.3333333333333335</v>
      </c>
      <c r="AI24" s="427">
        <f>+Brutos!BK17</f>
        <v>5</v>
      </c>
      <c r="AJ24" s="424">
        <f>+Brutos!BL17</f>
        <v>4.666666666666667</v>
      </c>
      <c r="AK24" s="424">
        <f>+Brutos!BM17</f>
        <v>3</v>
      </c>
      <c r="AL24" s="424">
        <f>+Brutos!BN17</f>
        <v>3.6666666666666665</v>
      </c>
      <c r="AM24" s="424">
        <f>+Brutos!BO17</f>
        <v>3.6666666666666665</v>
      </c>
      <c r="AN24" s="424">
        <f>+Brutos!BP17</f>
        <v>5</v>
      </c>
      <c r="AO24" s="424">
        <f>+Brutos!BQ17</f>
        <v>3.6666666666666665</v>
      </c>
      <c r="AP24" s="425">
        <f>+Brutos!BR17</f>
        <v>5</v>
      </c>
    </row>
    <row r="25" spans="1:42" s="24" customFormat="1" ht="30" customHeight="1" x14ac:dyDescent="0.25">
      <c r="A25" s="404">
        <v>12</v>
      </c>
      <c r="B25" s="405" t="s">
        <v>85</v>
      </c>
      <c r="C25" s="406" t="s">
        <v>216</v>
      </c>
      <c r="D25" s="445">
        <v>0.57894736842105265</v>
      </c>
      <c r="E25" s="407">
        <v>9</v>
      </c>
      <c r="F25" s="407">
        <f>+Brutos!BY18</f>
        <v>1</v>
      </c>
      <c r="G25" s="381">
        <f t="shared" si="0"/>
        <v>0.1111111111111111</v>
      </c>
      <c r="H25" s="376">
        <v>3.7140154950869233</v>
      </c>
      <c r="I25" s="374">
        <f t="shared" si="1"/>
        <v>4.3495238095238093</v>
      </c>
      <c r="J25" s="423">
        <f t="shared" si="2"/>
        <v>3.3333333333333335</v>
      </c>
      <c r="K25" s="424">
        <f t="shared" si="3"/>
        <v>4.2</v>
      </c>
      <c r="L25" s="424">
        <f t="shared" si="4"/>
        <v>4.7142857142857144</v>
      </c>
      <c r="M25" s="424">
        <f t="shared" si="5"/>
        <v>4.5</v>
      </c>
      <c r="N25" s="425">
        <f t="shared" si="6"/>
        <v>5</v>
      </c>
      <c r="O25" s="424">
        <f>+Brutos!AQ18</f>
        <v>4</v>
      </c>
      <c r="P25" s="424">
        <f>+Brutos!AR18</f>
        <v>5</v>
      </c>
      <c r="Q25" s="424">
        <f>+Brutos!AS18</f>
        <v>4</v>
      </c>
      <c r="R25" s="424">
        <f>+Brutos!AT18</f>
        <v>1</v>
      </c>
      <c r="S25" s="424">
        <f>+Brutos!AU18</f>
        <v>5</v>
      </c>
      <c r="T25" s="426">
        <f>+Brutos!AV18</f>
        <v>1</v>
      </c>
      <c r="U25" s="427">
        <f>+Brutos!AW18</f>
        <v>5</v>
      </c>
      <c r="V25" s="424">
        <f>+Brutos!AX18</f>
        <v>1</v>
      </c>
      <c r="W25" s="424">
        <f>+Brutos!AY18</f>
        <v>5</v>
      </c>
      <c r="X25" s="424">
        <f>+Brutos!AZ18</f>
        <v>5</v>
      </c>
      <c r="Y25" s="426">
        <f>+Brutos!BA18</f>
        <v>5</v>
      </c>
      <c r="Z25" s="427">
        <f>+Brutos!BB18</f>
        <v>5</v>
      </c>
      <c r="AA25" s="424">
        <f>+Brutos!BC18</f>
        <v>4</v>
      </c>
      <c r="AB25" s="424">
        <f>+Brutos!BD18</f>
        <v>5</v>
      </c>
      <c r="AC25" s="424">
        <f>+Brutos!BE18</f>
        <v>5</v>
      </c>
      <c r="AD25" s="424">
        <f>+Brutos!BF18</f>
        <v>5</v>
      </c>
      <c r="AE25" s="424">
        <f>+Brutos!BG18</f>
        <v>5</v>
      </c>
      <c r="AF25" s="426">
        <f>+Brutos!BH18</f>
        <v>4</v>
      </c>
      <c r="AG25" s="427">
        <f>+Brutos!BI18</f>
        <v>5</v>
      </c>
      <c r="AH25" s="426">
        <f>+Brutos!BJ18</f>
        <v>4</v>
      </c>
      <c r="AI25" s="427">
        <f>+Brutos!BK18</f>
        <v>5</v>
      </c>
      <c r="AJ25" s="424">
        <f>+Brutos!BL18</f>
        <v>5</v>
      </c>
      <c r="AK25" s="424">
        <f>+Brutos!BM18</f>
        <v>5</v>
      </c>
      <c r="AL25" s="424">
        <f>+Brutos!BN18</f>
        <v>5</v>
      </c>
      <c r="AM25" s="424">
        <f>+Brutos!BO18</f>
        <v>5</v>
      </c>
      <c r="AN25" s="424">
        <f>+Brutos!BP18</f>
        <v>5</v>
      </c>
      <c r="AO25" s="424">
        <f>+Brutos!BQ18</f>
        <v>5</v>
      </c>
      <c r="AP25" s="425">
        <f>+Brutos!BR18</f>
        <v>5</v>
      </c>
    </row>
    <row r="26" spans="1:42" s="24" customFormat="1" ht="30" customHeight="1" x14ac:dyDescent="0.25">
      <c r="A26" s="404">
        <v>13</v>
      </c>
      <c r="B26" s="405" t="s">
        <v>81</v>
      </c>
      <c r="C26" s="406" t="s">
        <v>217</v>
      </c>
      <c r="D26" s="445">
        <v>0.33333333333333331</v>
      </c>
      <c r="E26" s="407">
        <v>9</v>
      </c>
      <c r="F26" s="407">
        <f>+Brutos!BY19</f>
        <v>6</v>
      </c>
      <c r="G26" s="381">
        <f t="shared" si="0"/>
        <v>0.66666666666666663</v>
      </c>
      <c r="H26" s="376">
        <v>2.5978571428571429</v>
      </c>
      <c r="I26" s="374">
        <f t="shared" si="1"/>
        <v>3.3343333333333334</v>
      </c>
      <c r="J26" s="423">
        <f t="shared" si="2"/>
        <v>3.2333333333333329</v>
      </c>
      <c r="K26" s="424">
        <f t="shared" si="3"/>
        <v>3.5800000000000005</v>
      </c>
      <c r="L26" s="424">
        <f t="shared" si="4"/>
        <v>3.6999999999999997</v>
      </c>
      <c r="M26" s="424">
        <f t="shared" si="5"/>
        <v>2.833333333333333</v>
      </c>
      <c r="N26" s="425">
        <f t="shared" si="6"/>
        <v>3.3249999999999997</v>
      </c>
      <c r="O26" s="424">
        <f>+Brutos!AQ19</f>
        <v>4</v>
      </c>
      <c r="P26" s="424">
        <f>+Brutos!AR19</f>
        <v>3</v>
      </c>
      <c r="Q26" s="424">
        <f>+Brutos!AS19</f>
        <v>3.4</v>
      </c>
      <c r="R26" s="424">
        <f>+Brutos!AT19</f>
        <v>5</v>
      </c>
      <c r="S26" s="424">
        <f>+Brutos!AU19</f>
        <v>1</v>
      </c>
      <c r="T26" s="426">
        <f>+Brutos!AV19</f>
        <v>3</v>
      </c>
      <c r="U26" s="427">
        <f>+Brutos!AW19</f>
        <v>3.8333333333333335</v>
      </c>
      <c r="V26" s="424">
        <f>+Brutos!AX19</f>
        <v>3.6666666666666665</v>
      </c>
      <c r="W26" s="424">
        <f>+Brutos!AY19</f>
        <v>3.3333333333333335</v>
      </c>
      <c r="X26" s="424">
        <f>+Brutos!AZ19</f>
        <v>3.4</v>
      </c>
      <c r="Y26" s="426">
        <f>+Brutos!BA19</f>
        <v>3.6666666666666665</v>
      </c>
      <c r="Z26" s="427">
        <f>+Brutos!BB19</f>
        <v>3.5</v>
      </c>
      <c r="AA26" s="424">
        <f>+Brutos!BC19</f>
        <v>3.6</v>
      </c>
      <c r="AB26" s="424">
        <f>+Brutos!BD19</f>
        <v>3.1666666666666665</v>
      </c>
      <c r="AC26" s="424">
        <f>+Brutos!BE19</f>
        <v>4</v>
      </c>
      <c r="AD26" s="424">
        <f>+Brutos!BF19</f>
        <v>3.8333333333333335</v>
      </c>
      <c r="AE26" s="424">
        <f>+Brutos!BG19</f>
        <v>4</v>
      </c>
      <c r="AF26" s="426">
        <f>+Brutos!BH19</f>
        <v>3.8</v>
      </c>
      <c r="AG26" s="427">
        <f>+Brutos!BI19</f>
        <v>3.1666666666666665</v>
      </c>
      <c r="AH26" s="426">
        <f>+Brutos!BJ19</f>
        <v>2.5</v>
      </c>
      <c r="AI26" s="427">
        <f>+Brutos!BK19</f>
        <v>3.1666666666666665</v>
      </c>
      <c r="AJ26" s="424">
        <f>+Brutos!BL19</f>
        <v>3.3333333333333335</v>
      </c>
      <c r="AK26" s="424">
        <f>+Brutos!BM19</f>
        <v>3.1666666666666665</v>
      </c>
      <c r="AL26" s="424">
        <f>+Brutos!BN19</f>
        <v>4.2</v>
      </c>
      <c r="AM26" s="424">
        <f>+Brutos!BO19</f>
        <v>1</v>
      </c>
      <c r="AN26" s="424">
        <f>+Brutos!BP19</f>
        <v>4.2</v>
      </c>
      <c r="AO26" s="424">
        <f>+Brutos!BQ19</f>
        <v>3.3333333333333335</v>
      </c>
      <c r="AP26" s="425">
        <f>+Brutos!BR19</f>
        <v>4.2</v>
      </c>
    </row>
    <row r="27" spans="1:42" s="24" customFormat="1" ht="30" customHeight="1" x14ac:dyDescent="0.25">
      <c r="A27" s="404">
        <v>14</v>
      </c>
      <c r="B27" s="405" t="s">
        <v>73</v>
      </c>
      <c r="C27" s="406" t="s">
        <v>218</v>
      </c>
      <c r="D27" s="445">
        <v>0.5714285714285714</v>
      </c>
      <c r="E27" s="407">
        <v>4</v>
      </c>
      <c r="F27" s="407">
        <f>+Brutos!BY20</f>
        <v>3</v>
      </c>
      <c r="G27" s="381">
        <f t="shared" si="0"/>
        <v>0.75</v>
      </c>
      <c r="H27" s="376">
        <v>4.4479166666666661</v>
      </c>
      <c r="I27" s="374">
        <f t="shared" si="1"/>
        <v>3.9575000000000005</v>
      </c>
      <c r="J27" s="423">
        <f t="shared" si="2"/>
        <v>4.5</v>
      </c>
      <c r="K27" s="424">
        <f t="shared" si="3"/>
        <v>3.9333333333333336</v>
      </c>
      <c r="L27" s="424">
        <f t="shared" si="4"/>
        <v>4</v>
      </c>
      <c r="M27" s="424">
        <f t="shared" si="5"/>
        <v>3.5</v>
      </c>
      <c r="N27" s="425">
        <f t="shared" si="6"/>
        <v>3.8541666666666665</v>
      </c>
      <c r="O27" s="424">
        <f>+Brutos!AQ20</f>
        <v>4</v>
      </c>
      <c r="P27" s="424">
        <f>+Brutos!AR20</f>
        <v>4</v>
      </c>
      <c r="Q27" s="424">
        <f>+Brutos!AS20</f>
        <v>4</v>
      </c>
      <c r="R27" s="424">
        <f>+Brutos!AT20</f>
        <v>5</v>
      </c>
      <c r="S27" s="424">
        <f>+Brutos!AU20</f>
        <v>5</v>
      </c>
      <c r="T27" s="426">
        <f>+Brutos!AV20</f>
        <v>5</v>
      </c>
      <c r="U27" s="427">
        <f>+Brutos!AW20</f>
        <v>3.6666666666666665</v>
      </c>
      <c r="V27" s="424">
        <f>+Brutos!AX20</f>
        <v>2.3333333333333335</v>
      </c>
      <c r="W27" s="424">
        <f>+Brutos!AY20</f>
        <v>4.666666666666667</v>
      </c>
      <c r="X27" s="424">
        <f>+Brutos!AZ20</f>
        <v>4.333333333333333</v>
      </c>
      <c r="Y27" s="426">
        <f>+Brutos!BA20</f>
        <v>4.666666666666667</v>
      </c>
      <c r="Z27" s="427">
        <f>+Brutos!BB20</f>
        <v>4</v>
      </c>
      <c r="AA27" s="424">
        <f>+Brutos!BC20</f>
        <v>5</v>
      </c>
      <c r="AB27" s="424">
        <f>+Brutos!BD20</f>
        <v>5</v>
      </c>
      <c r="AC27" s="424">
        <f>+Brutos!BE20</f>
        <v>5</v>
      </c>
      <c r="AD27" s="424">
        <f>+Brutos!BF20</f>
        <v>2.6666666666666665</v>
      </c>
      <c r="AE27" s="424">
        <f>+Brutos!BG20</f>
        <v>3.3333333333333335</v>
      </c>
      <c r="AF27" s="426">
        <f>+Brutos!BH20</f>
        <v>3</v>
      </c>
      <c r="AG27" s="427">
        <f>+Brutos!BI20</f>
        <v>3.6666666666666665</v>
      </c>
      <c r="AH27" s="426">
        <f>+Brutos!BJ20</f>
        <v>3.3333333333333335</v>
      </c>
      <c r="AI27" s="427">
        <f>+Brutos!BK20</f>
        <v>4.5</v>
      </c>
      <c r="AJ27" s="424">
        <f>+Brutos!BL20</f>
        <v>4.333333333333333</v>
      </c>
      <c r="AK27" s="424">
        <f>+Brutos!BM20</f>
        <v>4.333333333333333</v>
      </c>
      <c r="AL27" s="424">
        <f>+Brutos!BN20</f>
        <v>2.3333333333333335</v>
      </c>
      <c r="AM27" s="424">
        <f>+Brutos!BO20</f>
        <v>2.3333333333333335</v>
      </c>
      <c r="AN27" s="424">
        <f>+Brutos!BP20</f>
        <v>3.6666666666666665</v>
      </c>
      <c r="AO27" s="424">
        <f>+Brutos!BQ20</f>
        <v>4.333333333333333</v>
      </c>
      <c r="AP27" s="425">
        <f>+Brutos!BR20</f>
        <v>5</v>
      </c>
    </row>
    <row r="28" spans="1:42" s="24" customFormat="1" ht="30" customHeight="1" x14ac:dyDescent="0.25">
      <c r="A28" s="404">
        <v>15</v>
      </c>
      <c r="B28" s="405" t="s">
        <v>90</v>
      </c>
      <c r="C28" s="406" t="s">
        <v>219</v>
      </c>
      <c r="D28" s="445">
        <v>0</v>
      </c>
      <c r="E28" s="407">
        <v>3</v>
      </c>
      <c r="F28" s="407">
        <f>+Brutos!BY21</f>
        <v>2</v>
      </c>
      <c r="G28" s="381">
        <f t="shared" si="0"/>
        <v>0.66666666666666663</v>
      </c>
      <c r="H28" s="376"/>
      <c r="I28" s="374">
        <f t="shared" si="1"/>
        <v>2.5619047619047617</v>
      </c>
      <c r="J28" s="423">
        <f t="shared" si="2"/>
        <v>2.4166666666666665</v>
      </c>
      <c r="K28" s="424">
        <f t="shared" si="3"/>
        <v>2.5</v>
      </c>
      <c r="L28" s="424">
        <f t="shared" si="4"/>
        <v>2.1428571428571428</v>
      </c>
      <c r="M28" s="424">
        <f t="shared" si="5"/>
        <v>3.75</v>
      </c>
      <c r="N28" s="425">
        <f t="shared" si="6"/>
        <v>2</v>
      </c>
      <c r="O28" s="424">
        <f>+Brutos!AQ21</f>
        <v>2</v>
      </c>
      <c r="P28" s="424">
        <f>+Brutos!AR21</f>
        <v>1.5</v>
      </c>
      <c r="Q28" s="424">
        <f>+Brutos!AS21</f>
        <v>2</v>
      </c>
      <c r="R28" s="424">
        <f>+Brutos!AT21</f>
        <v>5</v>
      </c>
      <c r="S28" s="424">
        <f>+Brutos!AU21</f>
        <v>3</v>
      </c>
      <c r="T28" s="426">
        <f>+Brutos!AV21</f>
        <v>1</v>
      </c>
      <c r="U28" s="427">
        <f>+Brutos!AW21</f>
        <v>3.5</v>
      </c>
      <c r="V28" s="424">
        <f>+Brutos!AX21</f>
        <v>1</v>
      </c>
      <c r="W28" s="424">
        <f>+Brutos!AY21</f>
        <v>2.5</v>
      </c>
      <c r="X28" s="424">
        <f>+Brutos!AZ21</f>
        <v>3</v>
      </c>
      <c r="Y28" s="426">
        <f>+Brutos!BA21</f>
        <v>2.5</v>
      </c>
      <c r="Z28" s="427">
        <f>+Brutos!BB21</f>
        <v>2</v>
      </c>
      <c r="AA28" s="424">
        <f>+Brutos!BC21</f>
        <v>2</v>
      </c>
      <c r="AB28" s="424">
        <f>+Brutos!BD21</f>
        <v>2</v>
      </c>
      <c r="AC28" s="424">
        <f>+Brutos!BE21</f>
        <v>1</v>
      </c>
      <c r="AD28" s="424">
        <f>+Brutos!BF21</f>
        <v>3.5</v>
      </c>
      <c r="AE28" s="424">
        <f>+Brutos!BG21</f>
        <v>2.5</v>
      </c>
      <c r="AF28" s="426">
        <f>+Brutos!BH21</f>
        <v>2</v>
      </c>
      <c r="AG28" s="427">
        <f>+Brutos!BI21</f>
        <v>3.5</v>
      </c>
      <c r="AH28" s="426">
        <f>+Brutos!BJ21</f>
        <v>4</v>
      </c>
      <c r="AI28" s="427">
        <f>+Brutos!BK21</f>
        <v>2</v>
      </c>
      <c r="AJ28" s="424">
        <f>+Brutos!BL21</f>
        <v>1.5</v>
      </c>
      <c r="AK28" s="424">
        <f>+Brutos!BM21</f>
        <v>2.5</v>
      </c>
      <c r="AL28" s="424">
        <f>+Brutos!BN21</f>
        <v>3</v>
      </c>
      <c r="AM28" s="424">
        <f>+Brutos!BO21</f>
        <v>1</v>
      </c>
      <c r="AN28" s="424">
        <f>+Brutos!BP21</f>
        <v>3</v>
      </c>
      <c r="AO28" s="424">
        <f>+Brutos!BQ21</f>
        <v>2</v>
      </c>
      <c r="AP28" s="425">
        <f>+Brutos!BR21</f>
        <v>1</v>
      </c>
    </row>
    <row r="29" spans="1:42" s="24" customFormat="1" ht="30" customHeight="1" x14ac:dyDescent="0.25">
      <c r="A29" s="404">
        <v>16</v>
      </c>
      <c r="B29" s="405" t="s">
        <v>87</v>
      </c>
      <c r="C29" s="406" t="s">
        <v>220</v>
      </c>
      <c r="D29" s="445">
        <v>0.1</v>
      </c>
      <c r="E29" s="407">
        <v>3</v>
      </c>
      <c r="F29" s="407">
        <f>+Brutos!BY22</f>
        <v>3</v>
      </c>
      <c r="G29" s="381">
        <f t="shared" si="0"/>
        <v>1</v>
      </c>
      <c r="H29" s="376">
        <v>1.836904761904762</v>
      </c>
      <c r="I29" s="374">
        <f t="shared" si="1"/>
        <v>4.0953968253968265</v>
      </c>
      <c r="J29" s="423">
        <f t="shared" si="2"/>
        <v>3.3888888888888888</v>
      </c>
      <c r="K29" s="424">
        <f t="shared" si="3"/>
        <v>4.0999999999999996</v>
      </c>
      <c r="L29" s="424">
        <f t="shared" si="4"/>
        <v>4.2380952380952381</v>
      </c>
      <c r="M29" s="424">
        <f t="shared" si="5"/>
        <v>4.3333333333333339</v>
      </c>
      <c r="N29" s="425">
        <f t="shared" si="6"/>
        <v>4.416666666666667</v>
      </c>
      <c r="O29" s="424">
        <f>+Brutos!AQ22</f>
        <v>4</v>
      </c>
      <c r="P29" s="424">
        <f>+Brutos!AR22</f>
        <v>4</v>
      </c>
      <c r="Q29" s="424">
        <f>+Brutos!AS22</f>
        <v>4</v>
      </c>
      <c r="R29" s="424">
        <f>+Brutos!AT22</f>
        <v>5</v>
      </c>
      <c r="S29" s="424">
        <f>+Brutos!AU22</f>
        <v>2.3333333333333335</v>
      </c>
      <c r="T29" s="426">
        <f>+Brutos!AV22</f>
        <v>1</v>
      </c>
      <c r="U29" s="427">
        <f>+Brutos!AW22</f>
        <v>5</v>
      </c>
      <c r="V29" s="424">
        <f>+Brutos!AX22</f>
        <v>2.3333333333333335</v>
      </c>
      <c r="W29" s="424">
        <f>+Brutos!AY22</f>
        <v>4.5</v>
      </c>
      <c r="X29" s="424">
        <f>+Brutos!AZ22</f>
        <v>4.333333333333333</v>
      </c>
      <c r="Y29" s="426">
        <f>+Brutos!BA22</f>
        <v>4.333333333333333</v>
      </c>
      <c r="Z29" s="427">
        <f>+Brutos!BB22</f>
        <v>5</v>
      </c>
      <c r="AA29" s="424">
        <f>+Brutos!BC22</f>
        <v>5</v>
      </c>
      <c r="AB29" s="424">
        <f>+Brutos!BD22</f>
        <v>4.666666666666667</v>
      </c>
      <c r="AC29" s="424">
        <f>+Brutos!BE22</f>
        <v>3</v>
      </c>
      <c r="AD29" s="424">
        <f>+Brutos!BF22</f>
        <v>4</v>
      </c>
      <c r="AE29" s="424">
        <f>+Brutos!BG22</f>
        <v>4</v>
      </c>
      <c r="AF29" s="426">
        <f>+Brutos!BH22</f>
        <v>4</v>
      </c>
      <c r="AG29" s="427">
        <f>+Brutos!BI22</f>
        <v>4</v>
      </c>
      <c r="AH29" s="426">
        <f>+Brutos!BJ22</f>
        <v>4.666666666666667</v>
      </c>
      <c r="AI29" s="427">
        <f>+Brutos!BK22</f>
        <v>4</v>
      </c>
      <c r="AJ29" s="424">
        <f>+Brutos!BL22</f>
        <v>4.666666666666667</v>
      </c>
      <c r="AK29" s="424">
        <f>+Brutos!BM22</f>
        <v>4</v>
      </c>
      <c r="AL29" s="424">
        <f>+Brutos!BN22</f>
        <v>5</v>
      </c>
      <c r="AM29" s="424">
        <f>+Brutos!BO22</f>
        <v>3.6666666666666665</v>
      </c>
      <c r="AN29" s="424">
        <f>+Brutos!BP22</f>
        <v>5</v>
      </c>
      <c r="AO29" s="424">
        <f>+Brutos!BQ22</f>
        <v>4</v>
      </c>
      <c r="AP29" s="425">
        <f>+Brutos!BR22</f>
        <v>5</v>
      </c>
    </row>
    <row r="30" spans="1:42" s="24" customFormat="1" ht="30" customHeight="1" x14ac:dyDescent="0.25">
      <c r="A30" s="404">
        <v>17</v>
      </c>
      <c r="B30" s="405" t="s">
        <v>97</v>
      </c>
      <c r="C30" s="406" t="s">
        <v>221</v>
      </c>
      <c r="D30" s="445">
        <v>0.16666666666666666</v>
      </c>
      <c r="E30" s="407">
        <v>5</v>
      </c>
      <c r="F30" s="407">
        <f>+Brutos!BY23</f>
        <v>4</v>
      </c>
      <c r="G30" s="381">
        <f t="shared" si="0"/>
        <v>0.8</v>
      </c>
      <c r="H30" s="376">
        <v>3.9878571428571425</v>
      </c>
      <c r="I30" s="374">
        <f t="shared" si="1"/>
        <v>3.7932738095238094</v>
      </c>
      <c r="J30" s="423">
        <f t="shared" si="2"/>
        <v>3.0833333333333335</v>
      </c>
      <c r="K30" s="424">
        <f t="shared" si="3"/>
        <v>2.95</v>
      </c>
      <c r="L30" s="424">
        <f t="shared" si="4"/>
        <v>3.9642857142857144</v>
      </c>
      <c r="M30" s="424">
        <f t="shared" si="5"/>
        <v>4.5</v>
      </c>
      <c r="N30" s="425">
        <f t="shared" si="6"/>
        <v>4.46875</v>
      </c>
      <c r="O30" s="424">
        <f>+Brutos!AQ23</f>
        <v>3.75</v>
      </c>
      <c r="P30" s="424">
        <f>+Brutos!AR23</f>
        <v>3.5</v>
      </c>
      <c r="Q30" s="424">
        <f>+Brutos!AS23</f>
        <v>3.25</v>
      </c>
      <c r="R30" s="424">
        <f>+Brutos!AT23</f>
        <v>4</v>
      </c>
      <c r="S30" s="424">
        <f>+Brutos!AU23</f>
        <v>3</v>
      </c>
      <c r="T30" s="426">
        <f>+Brutos!AV23</f>
        <v>1</v>
      </c>
      <c r="U30" s="427">
        <f>+Brutos!AW23</f>
        <v>3.25</v>
      </c>
      <c r="V30" s="424">
        <f>+Brutos!AX23</f>
        <v>2</v>
      </c>
      <c r="W30" s="424">
        <f>+Brutos!AY23</f>
        <v>3</v>
      </c>
      <c r="X30" s="424">
        <f>+Brutos!AZ23</f>
        <v>3.25</v>
      </c>
      <c r="Y30" s="426">
        <f>+Brutos!BA23</f>
        <v>3.25</v>
      </c>
      <c r="Z30" s="427">
        <f>+Brutos!BB23</f>
        <v>5</v>
      </c>
      <c r="AA30" s="424">
        <f>+Brutos!BC23</f>
        <v>5</v>
      </c>
      <c r="AB30" s="424">
        <f>+Brutos!BD23</f>
        <v>5</v>
      </c>
      <c r="AC30" s="424">
        <f>+Brutos!BE23</f>
        <v>5</v>
      </c>
      <c r="AD30" s="424">
        <f>+Brutos!BF23</f>
        <v>2.25</v>
      </c>
      <c r="AE30" s="424">
        <f>+Brutos!BG23</f>
        <v>2.5</v>
      </c>
      <c r="AF30" s="426">
        <f>+Brutos!BH23</f>
        <v>3</v>
      </c>
      <c r="AG30" s="427">
        <f>+Brutos!BI23</f>
        <v>4.5</v>
      </c>
      <c r="AH30" s="426">
        <f>+Brutos!BJ23</f>
        <v>4.5</v>
      </c>
      <c r="AI30" s="427">
        <f>+Brutos!BK23</f>
        <v>5</v>
      </c>
      <c r="AJ30" s="424">
        <f>+Brutos!BL23</f>
        <v>5</v>
      </c>
      <c r="AK30" s="424">
        <f>+Brutos!BM23</f>
        <v>4.25</v>
      </c>
      <c r="AL30" s="424">
        <f>+Brutos!BN23</f>
        <v>5</v>
      </c>
      <c r="AM30" s="424">
        <f>+Brutos!BO23</f>
        <v>3</v>
      </c>
      <c r="AN30" s="424">
        <f>+Brutos!BP23</f>
        <v>5</v>
      </c>
      <c r="AO30" s="424">
        <f>+Brutos!BQ23</f>
        <v>3.5</v>
      </c>
      <c r="AP30" s="425">
        <f>+Brutos!BR23</f>
        <v>5</v>
      </c>
    </row>
    <row r="31" spans="1:42" s="24" customFormat="1" ht="30" customHeight="1" x14ac:dyDescent="0.25">
      <c r="A31" s="404">
        <v>18</v>
      </c>
      <c r="B31" s="405" t="s">
        <v>84</v>
      </c>
      <c r="C31" s="406" t="s">
        <v>222</v>
      </c>
      <c r="D31" s="445">
        <v>0.2</v>
      </c>
      <c r="E31" s="407">
        <v>1</v>
      </c>
      <c r="F31" s="407">
        <f>+Brutos!BY24</f>
        <v>1</v>
      </c>
      <c r="G31" s="381">
        <f t="shared" si="0"/>
        <v>1</v>
      </c>
      <c r="H31" s="376">
        <v>1.7885714285714287</v>
      </c>
      <c r="I31" s="374">
        <f t="shared" si="1"/>
        <v>1.6773809523809522</v>
      </c>
      <c r="J31" s="423">
        <f t="shared" si="2"/>
        <v>1.3333333333333333</v>
      </c>
      <c r="K31" s="424">
        <f t="shared" si="3"/>
        <v>1</v>
      </c>
      <c r="L31" s="424">
        <f t="shared" si="4"/>
        <v>2.4285714285714284</v>
      </c>
      <c r="M31" s="424">
        <f t="shared" si="5"/>
        <v>0</v>
      </c>
      <c r="N31" s="425">
        <f t="shared" si="6"/>
        <v>3.625</v>
      </c>
      <c r="O31" s="424">
        <f>+Brutos!AQ24</f>
        <v>3</v>
      </c>
      <c r="P31" s="424">
        <f>+Brutos!AR24</f>
        <v>1</v>
      </c>
      <c r="Q31" s="424">
        <f>+Brutos!AS24</f>
        <v>1</v>
      </c>
      <c r="R31" s="424">
        <f>+Brutos!AT24</f>
        <v>1</v>
      </c>
      <c r="S31" s="424">
        <f>+Brutos!AU24</f>
        <v>1</v>
      </c>
      <c r="T31" s="426">
        <f>+Brutos!AV24</f>
        <v>1</v>
      </c>
      <c r="U31" s="427">
        <f>+Brutos!AW24</f>
        <v>1</v>
      </c>
      <c r="V31" s="424">
        <f>+Brutos!AX24</f>
        <v>1</v>
      </c>
      <c r="W31" s="424">
        <f>+Brutos!AY24</f>
        <v>1</v>
      </c>
      <c r="X31" s="424">
        <f>+Brutos!AZ24</f>
        <v>1</v>
      </c>
      <c r="Y31" s="426">
        <f>+Brutos!BA24</f>
        <v>1</v>
      </c>
      <c r="Z31" s="427">
        <f>+Brutos!BB24</f>
        <v>5</v>
      </c>
      <c r="AA31" s="424">
        <f>+Brutos!BC24</f>
        <v>5</v>
      </c>
      <c r="AB31" s="424">
        <f>+Brutos!BD24</f>
        <v>5</v>
      </c>
      <c r="AC31" s="424">
        <f>+Brutos!BE24</f>
        <v>0</v>
      </c>
      <c r="AD31" s="424">
        <f>+Brutos!BF24</f>
        <v>1</v>
      </c>
      <c r="AE31" s="424">
        <f>+Brutos!BG24</f>
        <v>1</v>
      </c>
      <c r="AF31" s="426">
        <f>+Brutos!BH24</f>
        <v>0</v>
      </c>
      <c r="AG31" s="427">
        <f>+Brutos!BI24</f>
        <v>0</v>
      </c>
      <c r="AH31" s="426">
        <f>+Brutos!BJ24</f>
        <v>0</v>
      </c>
      <c r="AI31" s="427">
        <f>+Brutos!BK24</f>
        <v>5</v>
      </c>
      <c r="AJ31" s="424">
        <f>+Brutos!BL24</f>
        <v>5</v>
      </c>
      <c r="AK31" s="424">
        <f>+Brutos!BM24</f>
        <v>0</v>
      </c>
      <c r="AL31" s="424">
        <f>+Brutos!BN24</f>
        <v>5</v>
      </c>
      <c r="AM31" s="424">
        <f>+Brutos!BO24</f>
        <v>1</v>
      </c>
      <c r="AN31" s="424">
        <f>+Brutos!BP24</f>
        <v>5</v>
      </c>
      <c r="AO31" s="424">
        <f>+Brutos!BQ24</f>
        <v>3</v>
      </c>
      <c r="AP31" s="425">
        <f>+Brutos!BR24</f>
        <v>5</v>
      </c>
    </row>
    <row r="32" spans="1:42" s="24" customFormat="1" ht="30" customHeight="1" x14ac:dyDescent="0.25">
      <c r="A32" s="404">
        <v>19</v>
      </c>
      <c r="B32" s="405" t="s">
        <v>100</v>
      </c>
      <c r="C32" s="406" t="s">
        <v>223</v>
      </c>
      <c r="D32" s="445">
        <v>0.66666666666666663</v>
      </c>
      <c r="E32" s="407">
        <v>0</v>
      </c>
      <c r="F32" s="407"/>
      <c r="G32" s="381"/>
      <c r="H32" s="376">
        <v>4.4423809523809528</v>
      </c>
      <c r="I32" s="374"/>
      <c r="J32" s="423">
        <f t="shared" si="2"/>
        <v>0</v>
      </c>
      <c r="K32" s="424">
        <f t="shared" si="3"/>
        <v>0</v>
      </c>
      <c r="L32" s="424">
        <f t="shared" si="4"/>
        <v>0</v>
      </c>
      <c r="M32" s="424">
        <f t="shared" si="5"/>
        <v>0</v>
      </c>
      <c r="N32" s="425">
        <f t="shared" si="6"/>
        <v>0</v>
      </c>
      <c r="O32" s="424">
        <f>+Brutos!AQ25</f>
        <v>0</v>
      </c>
      <c r="P32" s="424">
        <f>+Brutos!AR25</f>
        <v>0</v>
      </c>
      <c r="Q32" s="424">
        <f>+Brutos!AS25</f>
        <v>0</v>
      </c>
      <c r="R32" s="424">
        <f>+Brutos!AT25</f>
        <v>0</v>
      </c>
      <c r="S32" s="424">
        <f>+Brutos!AU25</f>
        <v>0</v>
      </c>
      <c r="T32" s="426">
        <f>+Brutos!AV25</f>
        <v>0</v>
      </c>
      <c r="U32" s="427">
        <f>+Brutos!AW25</f>
        <v>0</v>
      </c>
      <c r="V32" s="424">
        <f>+Brutos!AX25</f>
        <v>0</v>
      </c>
      <c r="W32" s="424">
        <f>+Brutos!AY25</f>
        <v>0</v>
      </c>
      <c r="X32" s="424">
        <f>+Brutos!AZ25</f>
        <v>0</v>
      </c>
      <c r="Y32" s="426">
        <f>+Brutos!BA25</f>
        <v>0</v>
      </c>
      <c r="Z32" s="427">
        <f>+Brutos!BB25</f>
        <v>0</v>
      </c>
      <c r="AA32" s="424">
        <f>+Brutos!BC25</f>
        <v>0</v>
      </c>
      <c r="AB32" s="424">
        <f>+Brutos!BD25</f>
        <v>0</v>
      </c>
      <c r="AC32" s="424">
        <f>+Brutos!BE25</f>
        <v>0</v>
      </c>
      <c r="AD32" s="424">
        <f>+Brutos!BF25</f>
        <v>0</v>
      </c>
      <c r="AE32" s="424">
        <f>+Brutos!BG25</f>
        <v>0</v>
      </c>
      <c r="AF32" s="426">
        <f>+Brutos!BH25</f>
        <v>0</v>
      </c>
      <c r="AG32" s="427">
        <f>+Brutos!BI25</f>
        <v>0</v>
      </c>
      <c r="AH32" s="426">
        <f>+Brutos!BJ25</f>
        <v>0</v>
      </c>
      <c r="AI32" s="427">
        <f>+Brutos!BK25</f>
        <v>0</v>
      </c>
      <c r="AJ32" s="424">
        <f>+Brutos!BL25</f>
        <v>0</v>
      </c>
      <c r="AK32" s="424">
        <f>+Brutos!BM25</f>
        <v>0</v>
      </c>
      <c r="AL32" s="424">
        <f>+Brutos!BN25</f>
        <v>0</v>
      </c>
      <c r="AM32" s="424">
        <f>+Brutos!BO25</f>
        <v>0</v>
      </c>
      <c r="AN32" s="424">
        <f>+Brutos!BP25</f>
        <v>0</v>
      </c>
      <c r="AO32" s="424">
        <f>+Brutos!BQ25</f>
        <v>0</v>
      </c>
      <c r="AP32" s="425">
        <f>+Brutos!BR25</f>
        <v>0</v>
      </c>
    </row>
    <row r="33" spans="1:42" s="24" customFormat="1" ht="30" customHeight="1" x14ac:dyDescent="0.25">
      <c r="A33" s="404">
        <v>20</v>
      </c>
      <c r="B33" s="408" t="s">
        <v>410</v>
      </c>
      <c r="C33" s="409" t="s">
        <v>432</v>
      </c>
      <c r="D33" s="445"/>
      <c r="E33" s="407">
        <v>7</v>
      </c>
      <c r="F33" s="407">
        <f>+Brutos!BY26</f>
        <v>3</v>
      </c>
      <c r="G33" s="381">
        <f t="shared" si="0"/>
        <v>0.42857142857142855</v>
      </c>
      <c r="H33" s="378"/>
      <c r="I33" s="374">
        <f t="shared" si="1"/>
        <v>3.9950793650793655</v>
      </c>
      <c r="J33" s="423">
        <f t="shared" si="2"/>
        <v>3.1111111111111107</v>
      </c>
      <c r="K33" s="424">
        <f t="shared" si="3"/>
        <v>3.0666666666666664</v>
      </c>
      <c r="L33" s="424">
        <f t="shared" si="4"/>
        <v>4.7142857142857144</v>
      </c>
      <c r="M33" s="424">
        <f t="shared" si="5"/>
        <v>4.5</v>
      </c>
      <c r="N33" s="425">
        <f t="shared" si="6"/>
        <v>4.5833333333333339</v>
      </c>
      <c r="O33" s="424">
        <f>+Brutos!AQ26</f>
        <v>3.6666666666666665</v>
      </c>
      <c r="P33" s="424">
        <f>+Brutos!AR26</f>
        <v>4</v>
      </c>
      <c r="Q33" s="424">
        <f>+Brutos!AS26</f>
        <v>4</v>
      </c>
      <c r="R33" s="424">
        <f>+Brutos!AT26</f>
        <v>2.3333333333333335</v>
      </c>
      <c r="S33" s="424">
        <f>+Brutos!AU26</f>
        <v>2.3333333333333335</v>
      </c>
      <c r="T33" s="426">
        <f>+Brutos!AV26</f>
        <v>2.3333333333333335</v>
      </c>
      <c r="U33" s="427">
        <f>+Brutos!AW26</f>
        <v>4.333333333333333</v>
      </c>
      <c r="V33" s="424">
        <f>+Brutos!AX26</f>
        <v>2.3333333333333335</v>
      </c>
      <c r="W33" s="424">
        <f>+Brutos!AY26</f>
        <v>3</v>
      </c>
      <c r="X33" s="424">
        <f>+Brutos!AZ26</f>
        <v>2.6666666666666665</v>
      </c>
      <c r="Y33" s="426">
        <f>+Brutos!BA26</f>
        <v>3</v>
      </c>
      <c r="Z33" s="427">
        <f>+Brutos!BB26</f>
        <v>5</v>
      </c>
      <c r="AA33" s="424">
        <f>+Brutos!BC26</f>
        <v>5</v>
      </c>
      <c r="AB33" s="424">
        <f>+Brutos!BD26</f>
        <v>5</v>
      </c>
      <c r="AC33" s="424">
        <f>+Brutos!BE26</f>
        <v>5</v>
      </c>
      <c r="AD33" s="424">
        <f>+Brutos!BF26</f>
        <v>5</v>
      </c>
      <c r="AE33" s="424">
        <f>+Brutos!BG26</f>
        <v>4</v>
      </c>
      <c r="AF33" s="426">
        <f>+Brutos!BH26</f>
        <v>4</v>
      </c>
      <c r="AG33" s="427">
        <f>+Brutos!BI26</f>
        <v>4.666666666666667</v>
      </c>
      <c r="AH33" s="426">
        <f>+Brutos!BJ26</f>
        <v>4.333333333333333</v>
      </c>
      <c r="AI33" s="427">
        <f>+Brutos!BK26</f>
        <v>4.666666666666667</v>
      </c>
      <c r="AJ33" s="424">
        <f>+Brutos!BL26</f>
        <v>5</v>
      </c>
      <c r="AK33" s="424">
        <f>+Brutos!BM26</f>
        <v>4.333333333333333</v>
      </c>
      <c r="AL33" s="424">
        <f>+Brutos!BN26</f>
        <v>5</v>
      </c>
      <c r="AM33" s="424">
        <f>+Brutos!BO26</f>
        <v>3</v>
      </c>
      <c r="AN33" s="424">
        <f>+Brutos!BP26</f>
        <v>5</v>
      </c>
      <c r="AO33" s="424">
        <f>+Brutos!BQ26</f>
        <v>4.666666666666667</v>
      </c>
      <c r="AP33" s="425">
        <f>+Brutos!BR26</f>
        <v>5</v>
      </c>
    </row>
    <row r="34" spans="1:42" s="24" customFormat="1" ht="30" customHeight="1" x14ac:dyDescent="0.25">
      <c r="A34" s="404">
        <v>21</v>
      </c>
      <c r="B34" s="408" t="s">
        <v>411</v>
      </c>
      <c r="C34" s="409" t="s">
        <v>433</v>
      </c>
      <c r="D34" s="445"/>
      <c r="E34" s="407">
        <v>4</v>
      </c>
      <c r="F34" s="407">
        <f>+Brutos!BY27</f>
        <v>1</v>
      </c>
      <c r="G34" s="381">
        <f t="shared" si="0"/>
        <v>0.25</v>
      </c>
      <c r="H34" s="378"/>
      <c r="I34" s="374">
        <f t="shared" si="1"/>
        <v>3.5100000000000002</v>
      </c>
      <c r="J34" s="423">
        <f t="shared" si="2"/>
        <v>2.5</v>
      </c>
      <c r="K34" s="424">
        <f t="shared" si="3"/>
        <v>3.8</v>
      </c>
      <c r="L34" s="424">
        <f t="shared" si="4"/>
        <v>5</v>
      </c>
      <c r="M34" s="424">
        <f t="shared" si="5"/>
        <v>5</v>
      </c>
      <c r="N34" s="425">
        <f t="shared" si="6"/>
        <v>1.25</v>
      </c>
      <c r="O34" s="424">
        <f>+Brutos!AQ27</f>
        <v>5</v>
      </c>
      <c r="P34" s="424">
        <f>+Brutos!AR27</f>
        <v>5</v>
      </c>
      <c r="Q34" s="424">
        <f>+Brutos!AS27</f>
        <v>5</v>
      </c>
      <c r="R34" s="424">
        <f>+Brutos!AT27</f>
        <v>0</v>
      </c>
      <c r="S34" s="424">
        <f>+Brutos!AU27</f>
        <v>0</v>
      </c>
      <c r="T34" s="426">
        <f>+Brutos!AV27</f>
        <v>0</v>
      </c>
      <c r="U34" s="427">
        <f>+Brutos!AW27</f>
        <v>5</v>
      </c>
      <c r="V34" s="424">
        <f>+Brutos!AX27</f>
        <v>5</v>
      </c>
      <c r="W34" s="424">
        <f>+Brutos!AY27</f>
        <v>4</v>
      </c>
      <c r="X34" s="424">
        <f>+Brutos!AZ27</f>
        <v>5</v>
      </c>
      <c r="Y34" s="426">
        <f>+Brutos!BA27</f>
        <v>0</v>
      </c>
      <c r="Z34" s="427">
        <f>+Brutos!BB27</f>
        <v>5</v>
      </c>
      <c r="AA34" s="424">
        <f>+Brutos!BC27</f>
        <v>5</v>
      </c>
      <c r="AB34" s="424">
        <f>+Brutos!BD27</f>
        <v>5</v>
      </c>
      <c r="AC34" s="424">
        <f>+Brutos!BE27</f>
        <v>5</v>
      </c>
      <c r="AD34" s="424">
        <f>+Brutos!BF27</f>
        <v>5</v>
      </c>
      <c r="AE34" s="424">
        <f>+Brutos!BG27</f>
        <v>5</v>
      </c>
      <c r="AF34" s="426">
        <f>+Brutos!BH27</f>
        <v>5</v>
      </c>
      <c r="AG34" s="427">
        <f>+Brutos!BI27</f>
        <v>5</v>
      </c>
      <c r="AH34" s="426">
        <f>+Brutos!BJ27</f>
        <v>5</v>
      </c>
      <c r="AI34" s="427">
        <f>+Brutos!BK27</f>
        <v>0</v>
      </c>
      <c r="AJ34" s="424">
        <f>+Brutos!BL27</f>
        <v>5</v>
      </c>
      <c r="AK34" s="424">
        <f>+Brutos!BM27</f>
        <v>0</v>
      </c>
      <c r="AL34" s="424">
        <f>+Brutos!BN27</f>
        <v>0</v>
      </c>
      <c r="AM34" s="424">
        <f>+Brutos!BO27</f>
        <v>0</v>
      </c>
      <c r="AN34" s="424">
        <f>+Brutos!BP27</f>
        <v>0</v>
      </c>
      <c r="AO34" s="424">
        <f>+Brutos!BQ27</f>
        <v>0</v>
      </c>
      <c r="AP34" s="425">
        <f>+Brutos!BR27</f>
        <v>5</v>
      </c>
    </row>
    <row r="35" spans="1:42" s="24" customFormat="1" ht="30" customHeight="1" x14ac:dyDescent="0.25">
      <c r="A35" s="404">
        <v>22</v>
      </c>
      <c r="B35" s="405" t="s">
        <v>78</v>
      </c>
      <c r="C35" s="406" t="s">
        <v>224</v>
      </c>
      <c r="D35" s="445">
        <v>0.55555555555555558</v>
      </c>
      <c r="E35" s="407">
        <v>6</v>
      </c>
      <c r="F35" s="407">
        <f>+Brutos!BY28</f>
        <v>2</v>
      </c>
      <c r="G35" s="381">
        <f t="shared" si="0"/>
        <v>0.33333333333333331</v>
      </c>
      <c r="H35" s="376">
        <v>3.9119047619047622</v>
      </c>
      <c r="I35" s="374">
        <f t="shared" si="1"/>
        <v>2.7184523809523808</v>
      </c>
      <c r="J35" s="423">
        <f t="shared" si="2"/>
        <v>1.8333333333333333</v>
      </c>
      <c r="K35" s="424">
        <f t="shared" si="3"/>
        <v>1.5</v>
      </c>
      <c r="L35" s="424">
        <f t="shared" si="4"/>
        <v>3.0714285714285716</v>
      </c>
      <c r="M35" s="424">
        <f t="shared" si="5"/>
        <v>3.75</v>
      </c>
      <c r="N35" s="425">
        <f t="shared" si="6"/>
        <v>3.4375</v>
      </c>
      <c r="O35" s="424">
        <f>+Brutos!AQ28</f>
        <v>3</v>
      </c>
      <c r="P35" s="424">
        <f>+Brutos!AR28</f>
        <v>1.5</v>
      </c>
      <c r="Q35" s="424">
        <f>+Brutos!AS28</f>
        <v>1.5</v>
      </c>
      <c r="R35" s="424">
        <f>+Brutos!AT28</f>
        <v>3</v>
      </c>
      <c r="S35" s="424">
        <f>+Brutos!AU28</f>
        <v>1</v>
      </c>
      <c r="T35" s="426">
        <f>+Brutos!AV28</f>
        <v>1</v>
      </c>
      <c r="U35" s="427">
        <f>+Brutos!AW28</f>
        <v>3</v>
      </c>
      <c r="V35" s="424">
        <f>+Brutos!AX28</f>
        <v>1</v>
      </c>
      <c r="W35" s="424">
        <f>+Brutos!AY28</f>
        <v>1</v>
      </c>
      <c r="X35" s="424">
        <f>+Brutos!AZ28</f>
        <v>1.5</v>
      </c>
      <c r="Y35" s="426">
        <f>+Brutos!BA28</f>
        <v>1</v>
      </c>
      <c r="Z35" s="427">
        <f>+Brutos!BB28</f>
        <v>3</v>
      </c>
      <c r="AA35" s="424">
        <f>+Brutos!BC28</f>
        <v>4</v>
      </c>
      <c r="AB35" s="424">
        <f>+Brutos!BD28</f>
        <v>4</v>
      </c>
      <c r="AC35" s="424">
        <f>+Brutos!BE28</f>
        <v>1</v>
      </c>
      <c r="AD35" s="424">
        <f>+Brutos!BF28</f>
        <v>4</v>
      </c>
      <c r="AE35" s="424">
        <f>+Brutos!BG28</f>
        <v>2.5</v>
      </c>
      <c r="AF35" s="426">
        <f>+Brutos!BH28</f>
        <v>3</v>
      </c>
      <c r="AG35" s="427">
        <f>+Brutos!BI28</f>
        <v>3</v>
      </c>
      <c r="AH35" s="426">
        <f>+Brutos!BJ28</f>
        <v>4.5</v>
      </c>
      <c r="AI35" s="427">
        <f>+Brutos!BK28</f>
        <v>4.5</v>
      </c>
      <c r="AJ35" s="424">
        <f>+Brutos!BL28</f>
        <v>2.5</v>
      </c>
      <c r="AK35" s="424">
        <f>+Brutos!BM28</f>
        <v>2.5</v>
      </c>
      <c r="AL35" s="424">
        <f>+Brutos!BN28</f>
        <v>5</v>
      </c>
      <c r="AM35" s="424">
        <f>+Brutos!BO28</f>
        <v>5</v>
      </c>
      <c r="AN35" s="424">
        <f>+Brutos!BP28</f>
        <v>3</v>
      </c>
      <c r="AO35" s="424">
        <f>+Brutos!BQ28</f>
        <v>2</v>
      </c>
      <c r="AP35" s="425">
        <f>+Brutos!BR28</f>
        <v>3</v>
      </c>
    </row>
    <row r="36" spans="1:42" s="24" customFormat="1" ht="30" customHeight="1" x14ac:dyDescent="0.25">
      <c r="A36" s="404">
        <v>23</v>
      </c>
      <c r="B36" s="405" t="s">
        <v>94</v>
      </c>
      <c r="C36" s="406" t="s">
        <v>225</v>
      </c>
      <c r="D36" s="445">
        <v>0.33333333333333331</v>
      </c>
      <c r="E36" s="407">
        <v>3</v>
      </c>
      <c r="F36" s="407">
        <f>+Brutos!BY29</f>
        <v>1</v>
      </c>
      <c r="G36" s="381">
        <f t="shared" si="0"/>
        <v>0.33333333333333331</v>
      </c>
      <c r="H36" s="376">
        <v>2.8528571428571428</v>
      </c>
      <c r="I36" s="374">
        <f t="shared" si="1"/>
        <v>3.0495238095238095</v>
      </c>
      <c r="J36" s="423">
        <f t="shared" si="2"/>
        <v>2.8333333333333335</v>
      </c>
      <c r="K36" s="424">
        <f t="shared" si="3"/>
        <v>3.2</v>
      </c>
      <c r="L36" s="424">
        <f t="shared" si="4"/>
        <v>3.7142857142857144</v>
      </c>
      <c r="M36" s="424">
        <f t="shared" si="5"/>
        <v>2</v>
      </c>
      <c r="N36" s="425">
        <f t="shared" si="6"/>
        <v>3.5</v>
      </c>
      <c r="O36" s="424">
        <f>+Brutos!AQ29</f>
        <v>5</v>
      </c>
      <c r="P36" s="424">
        <f>+Brutos!AR29</f>
        <v>2</v>
      </c>
      <c r="Q36" s="424">
        <f>+Brutos!AS29</f>
        <v>3</v>
      </c>
      <c r="R36" s="424">
        <f>+Brutos!AT29</f>
        <v>5</v>
      </c>
      <c r="S36" s="424">
        <f>+Brutos!AU29</f>
        <v>1</v>
      </c>
      <c r="T36" s="426">
        <f>+Brutos!AV29</f>
        <v>1</v>
      </c>
      <c r="U36" s="427">
        <f>+Brutos!AW29</f>
        <v>4</v>
      </c>
      <c r="V36" s="424">
        <f>+Brutos!AX29</f>
        <v>1</v>
      </c>
      <c r="W36" s="424">
        <f>+Brutos!AY29</f>
        <v>4</v>
      </c>
      <c r="X36" s="424">
        <f>+Brutos!AZ29</f>
        <v>4</v>
      </c>
      <c r="Y36" s="426">
        <f>+Brutos!BA29</f>
        <v>3</v>
      </c>
      <c r="Z36" s="427">
        <f>+Brutos!BB29</f>
        <v>4</v>
      </c>
      <c r="AA36" s="424">
        <f>+Brutos!BC29</f>
        <v>4</v>
      </c>
      <c r="AB36" s="424">
        <f>+Brutos!BD29</f>
        <v>4</v>
      </c>
      <c r="AC36" s="424">
        <f>+Brutos!BE29</f>
        <v>5</v>
      </c>
      <c r="AD36" s="424">
        <f>+Brutos!BF29</f>
        <v>3</v>
      </c>
      <c r="AE36" s="424">
        <f>+Brutos!BG29</f>
        <v>3</v>
      </c>
      <c r="AF36" s="426">
        <f>+Brutos!BH29</f>
        <v>3</v>
      </c>
      <c r="AG36" s="427">
        <f>+Brutos!BI29</f>
        <v>2</v>
      </c>
      <c r="AH36" s="426">
        <f>+Brutos!BJ29</f>
        <v>2</v>
      </c>
      <c r="AI36" s="427">
        <f>+Brutos!BK29</f>
        <v>5</v>
      </c>
      <c r="AJ36" s="424">
        <f>+Brutos!BL29</f>
        <v>5</v>
      </c>
      <c r="AK36" s="424">
        <f>+Brutos!BM29</f>
        <v>5</v>
      </c>
      <c r="AL36" s="424">
        <f>+Brutos!BN29</f>
        <v>5</v>
      </c>
      <c r="AM36" s="424">
        <f>+Brutos!BO29</f>
        <v>5</v>
      </c>
      <c r="AN36" s="424">
        <f>+Brutos!BP29</f>
        <v>0</v>
      </c>
      <c r="AO36" s="424">
        <f>+Brutos!BQ29</f>
        <v>3</v>
      </c>
      <c r="AP36" s="425">
        <f>+Brutos!BR29</f>
        <v>0</v>
      </c>
    </row>
    <row r="37" spans="1:42" s="24" customFormat="1" ht="30" customHeight="1" x14ac:dyDescent="0.25">
      <c r="A37" s="404">
        <v>24</v>
      </c>
      <c r="B37" s="405" t="s">
        <v>74</v>
      </c>
      <c r="C37" s="406" t="s">
        <v>226</v>
      </c>
      <c r="D37" s="445">
        <v>0.52173913043478259</v>
      </c>
      <c r="E37" s="407">
        <v>20</v>
      </c>
      <c r="F37" s="407">
        <f>+Brutos!BY30</f>
        <v>7</v>
      </c>
      <c r="G37" s="381">
        <f t="shared" si="0"/>
        <v>0.35</v>
      </c>
      <c r="H37" s="376">
        <v>3.8342553081838799</v>
      </c>
      <c r="I37" s="374">
        <f t="shared" si="1"/>
        <v>3.7572471655328799</v>
      </c>
      <c r="J37" s="423">
        <f t="shared" si="2"/>
        <v>3.1150793650793651</v>
      </c>
      <c r="K37" s="424">
        <f t="shared" si="3"/>
        <v>3.6228571428571428</v>
      </c>
      <c r="L37" s="424">
        <f t="shared" si="4"/>
        <v>4.1959183673469393</v>
      </c>
      <c r="M37" s="424">
        <f t="shared" si="5"/>
        <v>4</v>
      </c>
      <c r="N37" s="425">
        <f t="shared" si="6"/>
        <v>3.852380952380952</v>
      </c>
      <c r="O37" s="424">
        <f>+Brutos!AQ30</f>
        <v>3.7142857142857144</v>
      </c>
      <c r="P37" s="424">
        <f>+Brutos!AR30</f>
        <v>3.1428571428571428</v>
      </c>
      <c r="Q37" s="424">
        <f>+Brutos!AS30</f>
        <v>3.5</v>
      </c>
      <c r="R37" s="424">
        <f>+Brutos!AT30</f>
        <v>5</v>
      </c>
      <c r="S37" s="424">
        <f>+Brutos!AU30</f>
        <v>2.3333333333333335</v>
      </c>
      <c r="T37" s="426">
        <f>+Brutos!AV30</f>
        <v>1</v>
      </c>
      <c r="U37" s="427">
        <f>+Brutos!AW30</f>
        <v>3.8571428571428572</v>
      </c>
      <c r="V37" s="424">
        <f>+Brutos!AX30</f>
        <v>3.4</v>
      </c>
      <c r="W37" s="424">
        <f>+Brutos!AY30</f>
        <v>3.5714285714285716</v>
      </c>
      <c r="X37" s="424">
        <f>+Brutos!AZ30</f>
        <v>3.4285714285714284</v>
      </c>
      <c r="Y37" s="426">
        <f>+Brutos!BA30</f>
        <v>3.8571428571428572</v>
      </c>
      <c r="Z37" s="427">
        <f>+Brutos!BB30</f>
        <v>4.1428571428571432</v>
      </c>
      <c r="AA37" s="424">
        <f>+Brutos!BC30</f>
        <v>4.8571428571428568</v>
      </c>
      <c r="AB37" s="424">
        <f>+Brutos!BD30</f>
        <v>4.8571428571428568</v>
      </c>
      <c r="AC37" s="424">
        <f>+Brutos!BE30</f>
        <v>4.2</v>
      </c>
      <c r="AD37" s="424">
        <f>+Brutos!BF30</f>
        <v>3.7142857142857144</v>
      </c>
      <c r="AE37" s="424">
        <f>+Brutos!BG30</f>
        <v>4</v>
      </c>
      <c r="AF37" s="426">
        <f>+Brutos!BH30</f>
        <v>3.6</v>
      </c>
      <c r="AG37" s="427">
        <f>+Brutos!BI30</f>
        <v>3.8571428571428572</v>
      </c>
      <c r="AH37" s="426">
        <f>+Brutos!BJ30</f>
        <v>4.1428571428571432</v>
      </c>
      <c r="AI37" s="427">
        <f>+Brutos!BK30</f>
        <v>4.2857142857142856</v>
      </c>
      <c r="AJ37" s="424">
        <f>+Brutos!BL30</f>
        <v>3.8571428571428572</v>
      </c>
      <c r="AK37" s="424">
        <f>+Brutos!BM30</f>
        <v>3.1428571428571428</v>
      </c>
      <c r="AL37" s="424">
        <f>+Brutos!BN30</f>
        <v>5</v>
      </c>
      <c r="AM37" s="424">
        <f>+Brutos!BO30</f>
        <v>3</v>
      </c>
      <c r="AN37" s="424">
        <f>+Brutos!BP30</f>
        <v>4.333333333333333</v>
      </c>
      <c r="AO37" s="424">
        <f>+Brutos!BQ30</f>
        <v>3</v>
      </c>
      <c r="AP37" s="425">
        <f>+Brutos!BR30</f>
        <v>4.2</v>
      </c>
    </row>
    <row r="38" spans="1:42" s="24" customFormat="1" ht="30" customHeight="1" x14ac:dyDescent="0.25">
      <c r="A38" s="404">
        <v>25</v>
      </c>
      <c r="B38" s="405" t="s">
        <v>99</v>
      </c>
      <c r="C38" s="406" t="s">
        <v>227</v>
      </c>
      <c r="D38" s="445">
        <v>0.66666666666666663</v>
      </c>
      <c r="E38" s="407">
        <v>3</v>
      </c>
      <c r="F38" s="407">
        <f>+Brutos!BY31</f>
        <v>2</v>
      </c>
      <c r="G38" s="381">
        <f t="shared" si="0"/>
        <v>0.66666666666666663</v>
      </c>
      <c r="H38" s="376">
        <v>2.6901190476190475</v>
      </c>
      <c r="I38" s="374">
        <f t="shared" si="1"/>
        <v>4.4563095238095238</v>
      </c>
      <c r="J38" s="423">
        <f t="shared" si="2"/>
        <v>4.333333333333333</v>
      </c>
      <c r="K38" s="424">
        <f t="shared" si="3"/>
        <v>4.0999999999999996</v>
      </c>
      <c r="L38" s="424">
        <f t="shared" si="4"/>
        <v>4.7857142857142856</v>
      </c>
      <c r="M38" s="424">
        <f t="shared" si="5"/>
        <v>4.5</v>
      </c>
      <c r="N38" s="425">
        <f t="shared" si="6"/>
        <v>4.5625</v>
      </c>
      <c r="O38" s="424">
        <f>+Brutos!AQ31</f>
        <v>5</v>
      </c>
      <c r="P38" s="424">
        <f>+Brutos!AR31</f>
        <v>5</v>
      </c>
      <c r="Q38" s="424">
        <f>+Brutos!AS31</f>
        <v>5</v>
      </c>
      <c r="R38" s="424">
        <f>+Brutos!AT31</f>
        <v>3</v>
      </c>
      <c r="S38" s="424">
        <f>+Brutos!AU31</f>
        <v>3</v>
      </c>
      <c r="T38" s="426">
        <f>+Brutos!AV31</f>
        <v>5</v>
      </c>
      <c r="U38" s="427">
        <f>+Brutos!AW31</f>
        <v>3.5</v>
      </c>
      <c r="V38" s="424">
        <f>+Brutos!AX31</f>
        <v>5</v>
      </c>
      <c r="W38" s="424">
        <f>+Brutos!AY31</f>
        <v>4</v>
      </c>
      <c r="X38" s="424">
        <f>+Brutos!AZ31</f>
        <v>4</v>
      </c>
      <c r="Y38" s="426">
        <f>+Brutos!BA31</f>
        <v>4</v>
      </c>
      <c r="Z38" s="427">
        <f>+Brutos!BB31</f>
        <v>4.5</v>
      </c>
      <c r="AA38" s="424">
        <f>+Brutos!BC31</f>
        <v>5</v>
      </c>
      <c r="AB38" s="424">
        <f>+Brutos!BD31</f>
        <v>5</v>
      </c>
      <c r="AC38" s="424">
        <f>+Brutos!BE31</f>
        <v>5</v>
      </c>
      <c r="AD38" s="424">
        <f>+Brutos!BF31</f>
        <v>4</v>
      </c>
      <c r="AE38" s="424">
        <f>+Brutos!BG31</f>
        <v>5</v>
      </c>
      <c r="AF38" s="426">
        <f>+Brutos!BH31</f>
        <v>5</v>
      </c>
      <c r="AG38" s="427">
        <f>+Brutos!BI31</f>
        <v>5</v>
      </c>
      <c r="AH38" s="426">
        <f>+Brutos!BJ31</f>
        <v>4</v>
      </c>
      <c r="AI38" s="427">
        <f>+Brutos!BK31</f>
        <v>4</v>
      </c>
      <c r="AJ38" s="424">
        <f>+Brutos!BL31</f>
        <v>4</v>
      </c>
      <c r="AK38" s="424">
        <f>+Brutos!BM31</f>
        <v>4</v>
      </c>
      <c r="AL38" s="424">
        <f>+Brutos!BN31</f>
        <v>5</v>
      </c>
      <c r="AM38" s="424">
        <f>+Brutos!BO31</f>
        <v>5</v>
      </c>
      <c r="AN38" s="424">
        <f>+Brutos!BP31</f>
        <v>5</v>
      </c>
      <c r="AO38" s="424">
        <f>+Brutos!BQ31</f>
        <v>4.5</v>
      </c>
      <c r="AP38" s="425">
        <f>+Brutos!BR31</f>
        <v>5</v>
      </c>
    </row>
    <row r="39" spans="1:42" s="24" customFormat="1" ht="30" customHeight="1" x14ac:dyDescent="0.25">
      <c r="A39" s="404">
        <v>26</v>
      </c>
      <c r="B39" s="405" t="s">
        <v>88</v>
      </c>
      <c r="C39" s="406" t="s">
        <v>228</v>
      </c>
      <c r="D39" s="445">
        <v>0.27272727272727271</v>
      </c>
      <c r="E39" s="407">
        <v>11</v>
      </c>
      <c r="F39" s="407">
        <f>+Brutos!BY32</f>
        <v>8</v>
      </c>
      <c r="G39" s="381">
        <f t="shared" si="0"/>
        <v>0.72727272727272729</v>
      </c>
      <c r="H39" s="376">
        <v>3.6914285714285713</v>
      </c>
      <c r="I39" s="374">
        <f t="shared" si="1"/>
        <v>3.803869047619048</v>
      </c>
      <c r="J39" s="423">
        <f t="shared" si="2"/>
        <v>2.8005952380952377</v>
      </c>
      <c r="K39" s="424">
        <f t="shared" si="3"/>
        <v>3.7250000000000001</v>
      </c>
      <c r="L39" s="424">
        <f t="shared" si="4"/>
        <v>4.3642857142857148</v>
      </c>
      <c r="M39" s="424">
        <f t="shared" si="5"/>
        <v>4</v>
      </c>
      <c r="N39" s="425">
        <f t="shared" si="6"/>
        <v>4.1294642857142865</v>
      </c>
      <c r="O39" s="424">
        <f>+Brutos!AQ32</f>
        <v>4.375</v>
      </c>
      <c r="P39" s="424">
        <f>+Brutos!AR32</f>
        <v>3.5714285714285716</v>
      </c>
      <c r="Q39" s="424">
        <f>+Brutos!AS32</f>
        <v>3</v>
      </c>
      <c r="R39" s="424">
        <f>+Brutos!AT32</f>
        <v>2.1428571428571428</v>
      </c>
      <c r="S39" s="424">
        <f>+Brutos!AU32</f>
        <v>1.5714285714285714</v>
      </c>
      <c r="T39" s="426">
        <f>+Brutos!AV32</f>
        <v>2.1428571428571428</v>
      </c>
      <c r="U39" s="427">
        <f>+Brutos!AW32</f>
        <v>4.875</v>
      </c>
      <c r="V39" s="424">
        <f>+Brutos!AX32</f>
        <v>2</v>
      </c>
      <c r="W39" s="424">
        <f>+Brutos!AY32</f>
        <v>4.125</v>
      </c>
      <c r="X39" s="424">
        <f>+Brutos!AZ32</f>
        <v>3.875</v>
      </c>
      <c r="Y39" s="426">
        <f>+Brutos!BA32</f>
        <v>3.75</v>
      </c>
      <c r="Z39" s="427">
        <f>+Brutos!BB32</f>
        <v>4.875</v>
      </c>
      <c r="AA39" s="424">
        <f>+Brutos!BC32</f>
        <v>4.375</v>
      </c>
      <c r="AB39" s="424">
        <f>+Brutos!BD32</f>
        <v>4.375</v>
      </c>
      <c r="AC39" s="424">
        <f>+Brutos!BE32</f>
        <v>5</v>
      </c>
      <c r="AD39" s="424">
        <f>+Brutos!BF32</f>
        <v>4.125</v>
      </c>
      <c r="AE39" s="424">
        <f>+Brutos!BG32</f>
        <v>4</v>
      </c>
      <c r="AF39" s="426">
        <f>+Brutos!BH32</f>
        <v>3.8</v>
      </c>
      <c r="AG39" s="427">
        <f>+Brutos!BI32</f>
        <v>4</v>
      </c>
      <c r="AH39" s="426">
        <f>+Brutos!BJ32</f>
        <v>4</v>
      </c>
      <c r="AI39" s="427">
        <f>+Brutos!BK32</f>
        <v>4</v>
      </c>
      <c r="AJ39" s="424">
        <f>+Brutos!BL32</f>
        <v>4.25</v>
      </c>
      <c r="AK39" s="424">
        <f>+Brutos!BM32</f>
        <v>4.25</v>
      </c>
      <c r="AL39" s="424">
        <f>+Brutos!BN32</f>
        <v>4.4285714285714288</v>
      </c>
      <c r="AM39" s="424">
        <f>+Brutos!BO32</f>
        <v>3.8571428571428572</v>
      </c>
      <c r="AN39" s="424">
        <f>+Brutos!BP32</f>
        <v>3</v>
      </c>
      <c r="AO39" s="424">
        <f>+Brutos!BQ32</f>
        <v>4.25</v>
      </c>
      <c r="AP39" s="425">
        <f>+Brutos!BR32</f>
        <v>5</v>
      </c>
    </row>
    <row r="40" spans="1:42" s="24" customFormat="1" ht="30" customHeight="1" x14ac:dyDescent="0.25">
      <c r="A40" s="404">
        <v>27</v>
      </c>
      <c r="B40" s="405" t="s">
        <v>96</v>
      </c>
      <c r="C40" s="406" t="s">
        <v>229</v>
      </c>
      <c r="D40" s="445">
        <v>0.15384615384615385</v>
      </c>
      <c r="E40" s="407">
        <v>8</v>
      </c>
      <c r="F40" s="407">
        <f>+Brutos!BY33</f>
        <v>5</v>
      </c>
      <c r="G40" s="381">
        <f t="shared" si="0"/>
        <v>0.625</v>
      </c>
      <c r="H40" s="376">
        <v>2.3358333333333334</v>
      </c>
      <c r="I40" s="374">
        <f t="shared" si="1"/>
        <v>3.5589642857142856</v>
      </c>
      <c r="J40" s="423">
        <f t="shared" si="2"/>
        <v>2.9750000000000001</v>
      </c>
      <c r="K40" s="424">
        <f t="shared" si="3"/>
        <v>3.06</v>
      </c>
      <c r="L40" s="424">
        <f t="shared" si="4"/>
        <v>4.0285714285714285</v>
      </c>
      <c r="M40" s="424">
        <f t="shared" si="5"/>
        <v>3.8</v>
      </c>
      <c r="N40" s="425">
        <f t="shared" si="6"/>
        <v>3.9312499999999999</v>
      </c>
      <c r="O40" s="424">
        <f>+Brutos!AQ33</f>
        <v>4.25</v>
      </c>
      <c r="P40" s="424">
        <f>+Brutos!AR33</f>
        <v>3.4</v>
      </c>
      <c r="Q40" s="424">
        <f>+Brutos!AS33</f>
        <v>3.2</v>
      </c>
      <c r="R40" s="424">
        <f>+Brutos!AT33</f>
        <v>4</v>
      </c>
      <c r="S40" s="424">
        <f>+Brutos!AU33</f>
        <v>1</v>
      </c>
      <c r="T40" s="426">
        <f>+Brutos!AV33</f>
        <v>2</v>
      </c>
      <c r="U40" s="427">
        <f>+Brutos!AW33</f>
        <v>3.4</v>
      </c>
      <c r="V40" s="424">
        <f>+Brutos!AX33</f>
        <v>2</v>
      </c>
      <c r="W40" s="424">
        <f>+Brutos!AY33</f>
        <v>3.2</v>
      </c>
      <c r="X40" s="424">
        <f>+Brutos!AZ33</f>
        <v>3.2</v>
      </c>
      <c r="Y40" s="426">
        <f>+Brutos!BA33</f>
        <v>3.5</v>
      </c>
      <c r="Z40" s="427">
        <f>+Brutos!BB33</f>
        <v>3.8</v>
      </c>
      <c r="AA40" s="424">
        <f>+Brutos!BC33</f>
        <v>4.4000000000000004</v>
      </c>
      <c r="AB40" s="424">
        <f>+Brutos!BD33</f>
        <v>4.4000000000000004</v>
      </c>
      <c r="AC40" s="424">
        <f>+Brutos!BE33</f>
        <v>3.4</v>
      </c>
      <c r="AD40" s="424">
        <f>+Brutos!BF33</f>
        <v>4.2</v>
      </c>
      <c r="AE40" s="424">
        <f>+Brutos!BG33</f>
        <v>4.25</v>
      </c>
      <c r="AF40" s="426">
        <f>+Brutos!BH33</f>
        <v>3.75</v>
      </c>
      <c r="AG40" s="427">
        <f>+Brutos!BI33</f>
        <v>3.8</v>
      </c>
      <c r="AH40" s="426">
        <f>+Brutos!BJ33</f>
        <v>3.8</v>
      </c>
      <c r="AI40" s="427">
        <f>+Brutos!BK33</f>
        <v>4.25</v>
      </c>
      <c r="AJ40" s="424">
        <f>+Brutos!BL33</f>
        <v>3.6</v>
      </c>
      <c r="AK40" s="424">
        <f>+Brutos!BM33</f>
        <v>3.2</v>
      </c>
      <c r="AL40" s="424">
        <f>+Brutos!BN33</f>
        <v>5</v>
      </c>
      <c r="AM40" s="424">
        <f>+Brutos!BO33</f>
        <v>3</v>
      </c>
      <c r="AN40" s="424">
        <f>+Brutos!BP33</f>
        <v>5</v>
      </c>
      <c r="AO40" s="424">
        <f>+Brutos!BQ33</f>
        <v>3.4</v>
      </c>
      <c r="AP40" s="425">
        <f>+Brutos!BR33</f>
        <v>4</v>
      </c>
    </row>
    <row r="41" spans="1:42" s="24" customFormat="1" ht="30" customHeight="1" x14ac:dyDescent="0.25">
      <c r="A41" s="404">
        <v>28</v>
      </c>
      <c r="B41" s="405" t="s">
        <v>101</v>
      </c>
      <c r="C41" s="406" t="s">
        <v>230</v>
      </c>
      <c r="D41" s="445">
        <v>0.42857142857142855</v>
      </c>
      <c r="E41" s="407">
        <v>3</v>
      </c>
      <c r="F41" s="407">
        <f>+Brutos!BY34</f>
        <v>2</v>
      </c>
      <c r="G41" s="381">
        <f t="shared" si="0"/>
        <v>0.66666666666666663</v>
      </c>
      <c r="H41" s="376">
        <v>3.9273809523809518</v>
      </c>
      <c r="I41" s="374">
        <f t="shared" si="1"/>
        <v>2.8892857142857142</v>
      </c>
      <c r="J41" s="423">
        <f t="shared" si="2"/>
        <v>1.5</v>
      </c>
      <c r="K41" s="424">
        <f t="shared" si="3"/>
        <v>2.5</v>
      </c>
      <c r="L41" s="424">
        <f t="shared" si="4"/>
        <v>3.0714285714285716</v>
      </c>
      <c r="M41" s="424">
        <f t="shared" si="5"/>
        <v>3.5</v>
      </c>
      <c r="N41" s="425">
        <f t="shared" si="6"/>
        <v>3.875</v>
      </c>
      <c r="O41" s="424">
        <f>+Brutos!AQ34</f>
        <v>1</v>
      </c>
      <c r="P41" s="424">
        <f>+Brutos!AR34</f>
        <v>1</v>
      </c>
      <c r="Q41" s="424">
        <f>+Brutos!AS34</f>
        <v>4</v>
      </c>
      <c r="R41" s="424">
        <f>+Brutos!AT34</f>
        <v>1</v>
      </c>
      <c r="S41" s="424">
        <f>+Brutos!AU34</f>
        <v>1</v>
      </c>
      <c r="T41" s="426">
        <f>+Brutos!AV34</f>
        <v>1</v>
      </c>
      <c r="U41" s="427">
        <f>+Brutos!AW34</f>
        <v>3</v>
      </c>
      <c r="V41" s="424">
        <f>+Brutos!AX34</f>
        <v>3</v>
      </c>
      <c r="W41" s="424">
        <f>+Brutos!AY34</f>
        <v>2.5</v>
      </c>
      <c r="X41" s="424">
        <f>+Brutos!AZ34</f>
        <v>2</v>
      </c>
      <c r="Y41" s="426">
        <f>+Brutos!BA34</f>
        <v>2</v>
      </c>
      <c r="Z41" s="427">
        <f>+Brutos!BB34</f>
        <v>3</v>
      </c>
      <c r="AA41" s="424">
        <f>+Brutos!BC34</f>
        <v>3</v>
      </c>
      <c r="AB41" s="424">
        <f>+Brutos!BD34</f>
        <v>3</v>
      </c>
      <c r="AC41" s="424">
        <f>+Brutos!BE34</f>
        <v>5</v>
      </c>
      <c r="AD41" s="424">
        <f>+Brutos!BF34</f>
        <v>2.5</v>
      </c>
      <c r="AE41" s="424">
        <f>+Brutos!BG34</f>
        <v>2.5</v>
      </c>
      <c r="AF41" s="426">
        <f>+Brutos!BH34</f>
        <v>2.5</v>
      </c>
      <c r="AG41" s="427">
        <f>+Brutos!BI34</f>
        <v>3.5</v>
      </c>
      <c r="AH41" s="426">
        <f>+Brutos!BJ34</f>
        <v>3.5</v>
      </c>
      <c r="AI41" s="427">
        <f>+Brutos!BK34</f>
        <v>4</v>
      </c>
      <c r="AJ41" s="424">
        <f>+Brutos!BL34</f>
        <v>4.5</v>
      </c>
      <c r="AK41" s="424">
        <f>+Brutos!BM34</f>
        <v>3</v>
      </c>
      <c r="AL41" s="424">
        <f>+Brutos!BN34</f>
        <v>3</v>
      </c>
      <c r="AM41" s="424">
        <f>+Brutos!BO34</f>
        <v>5</v>
      </c>
      <c r="AN41" s="424">
        <f>+Brutos!BP34</f>
        <v>5</v>
      </c>
      <c r="AO41" s="424">
        <f>+Brutos!BQ34</f>
        <v>3.5</v>
      </c>
      <c r="AP41" s="425">
        <f>+Brutos!BR34</f>
        <v>3</v>
      </c>
    </row>
    <row r="42" spans="1:42" s="24" customFormat="1" ht="30" customHeight="1" x14ac:dyDescent="0.25">
      <c r="A42" s="404">
        <v>29</v>
      </c>
      <c r="B42" s="442" t="s">
        <v>421</v>
      </c>
      <c r="C42" s="409" t="s">
        <v>434</v>
      </c>
      <c r="D42" s="445"/>
      <c r="E42" s="407">
        <v>0</v>
      </c>
      <c r="F42" s="407"/>
      <c r="G42" s="381"/>
      <c r="H42" s="378"/>
      <c r="I42" s="374"/>
      <c r="J42" s="423">
        <f t="shared" si="2"/>
        <v>0</v>
      </c>
      <c r="K42" s="424">
        <f t="shared" si="3"/>
        <v>0</v>
      </c>
      <c r="L42" s="424">
        <f t="shared" si="4"/>
        <v>0</v>
      </c>
      <c r="M42" s="424">
        <f t="shared" si="5"/>
        <v>0</v>
      </c>
      <c r="N42" s="425">
        <f t="shared" si="6"/>
        <v>0</v>
      </c>
      <c r="O42" s="424">
        <f>+Brutos!AQ35</f>
        <v>0</v>
      </c>
      <c r="P42" s="424">
        <f>+Brutos!AR35</f>
        <v>0</v>
      </c>
      <c r="Q42" s="424">
        <f>+Brutos!AS35</f>
        <v>0</v>
      </c>
      <c r="R42" s="424">
        <f>+Brutos!AT35</f>
        <v>0</v>
      </c>
      <c r="S42" s="424">
        <f>+Brutos!AU35</f>
        <v>0</v>
      </c>
      <c r="T42" s="426">
        <f>+Brutos!AV35</f>
        <v>0</v>
      </c>
      <c r="U42" s="427">
        <f>+Brutos!AW35</f>
        <v>0</v>
      </c>
      <c r="V42" s="424">
        <f>+Brutos!AX35</f>
        <v>0</v>
      </c>
      <c r="W42" s="424">
        <f>+Brutos!AY35</f>
        <v>0</v>
      </c>
      <c r="X42" s="424">
        <f>+Brutos!AZ35</f>
        <v>0</v>
      </c>
      <c r="Y42" s="426">
        <f>+Brutos!BA35</f>
        <v>0</v>
      </c>
      <c r="Z42" s="427">
        <f>+Brutos!BB35</f>
        <v>0</v>
      </c>
      <c r="AA42" s="424">
        <f>+Brutos!BC35</f>
        <v>0</v>
      </c>
      <c r="AB42" s="424">
        <f>+Brutos!BD35</f>
        <v>0</v>
      </c>
      <c r="AC42" s="424">
        <f>+Brutos!BE35</f>
        <v>0</v>
      </c>
      <c r="AD42" s="424">
        <f>+Brutos!BF35</f>
        <v>0</v>
      </c>
      <c r="AE42" s="424">
        <f>+Brutos!BG35</f>
        <v>0</v>
      </c>
      <c r="AF42" s="426">
        <f>+Brutos!BH35</f>
        <v>0</v>
      </c>
      <c r="AG42" s="427">
        <f>+Brutos!BI35</f>
        <v>0</v>
      </c>
      <c r="AH42" s="426">
        <f>+Brutos!BJ35</f>
        <v>0</v>
      </c>
      <c r="AI42" s="427">
        <f>+Brutos!BK35</f>
        <v>0</v>
      </c>
      <c r="AJ42" s="424">
        <f>+Brutos!BL35</f>
        <v>0</v>
      </c>
      <c r="AK42" s="424">
        <f>+Brutos!BM35</f>
        <v>0</v>
      </c>
      <c r="AL42" s="424">
        <f>+Brutos!BN35</f>
        <v>0</v>
      </c>
      <c r="AM42" s="424">
        <f>+Brutos!BO35</f>
        <v>0</v>
      </c>
      <c r="AN42" s="424">
        <f>+Brutos!BP35</f>
        <v>0</v>
      </c>
      <c r="AO42" s="424">
        <f>+Brutos!BQ35</f>
        <v>0</v>
      </c>
      <c r="AP42" s="425">
        <f>+Brutos!BR35</f>
        <v>0</v>
      </c>
    </row>
    <row r="43" spans="1:42" s="24" customFormat="1" ht="30" customHeight="1" x14ac:dyDescent="0.25">
      <c r="A43" s="404">
        <v>30</v>
      </c>
      <c r="B43" s="442" t="s">
        <v>422</v>
      </c>
      <c r="C43" s="410" t="s">
        <v>434</v>
      </c>
      <c r="D43" s="445"/>
      <c r="E43" s="407">
        <v>0</v>
      </c>
      <c r="F43" s="407"/>
      <c r="G43" s="381"/>
      <c r="H43" s="378"/>
      <c r="I43" s="374"/>
      <c r="J43" s="423">
        <f t="shared" si="2"/>
        <v>0</v>
      </c>
      <c r="K43" s="424">
        <f t="shared" si="3"/>
        <v>0</v>
      </c>
      <c r="L43" s="424">
        <f t="shared" si="4"/>
        <v>0</v>
      </c>
      <c r="M43" s="424">
        <f t="shared" si="5"/>
        <v>0</v>
      </c>
      <c r="N43" s="425">
        <f t="shared" si="6"/>
        <v>0</v>
      </c>
      <c r="O43" s="424">
        <f>+Brutos!AQ36</f>
        <v>0</v>
      </c>
      <c r="P43" s="424">
        <f>+Brutos!AR36</f>
        <v>0</v>
      </c>
      <c r="Q43" s="424">
        <f>+Brutos!AS36</f>
        <v>0</v>
      </c>
      <c r="R43" s="424">
        <f>+Brutos!AT36</f>
        <v>0</v>
      </c>
      <c r="S43" s="424">
        <f>+Brutos!AU36</f>
        <v>0</v>
      </c>
      <c r="T43" s="426">
        <f>+Brutos!AV36</f>
        <v>0</v>
      </c>
      <c r="U43" s="427">
        <f>+Brutos!AW36</f>
        <v>0</v>
      </c>
      <c r="V43" s="424">
        <f>+Brutos!AX36</f>
        <v>0</v>
      </c>
      <c r="W43" s="424">
        <f>+Brutos!AY36</f>
        <v>0</v>
      </c>
      <c r="X43" s="424">
        <f>+Brutos!AZ36</f>
        <v>0</v>
      </c>
      <c r="Y43" s="426">
        <f>+Brutos!BA36</f>
        <v>0</v>
      </c>
      <c r="Z43" s="427">
        <f>+Brutos!BB36</f>
        <v>0</v>
      </c>
      <c r="AA43" s="424">
        <f>+Brutos!BC36</f>
        <v>0</v>
      </c>
      <c r="AB43" s="424">
        <f>+Brutos!BD36</f>
        <v>0</v>
      </c>
      <c r="AC43" s="424">
        <f>+Brutos!BE36</f>
        <v>0</v>
      </c>
      <c r="AD43" s="424">
        <f>+Brutos!BF36</f>
        <v>0</v>
      </c>
      <c r="AE43" s="424">
        <f>+Brutos!BG36</f>
        <v>0</v>
      </c>
      <c r="AF43" s="426">
        <f>+Brutos!BH36</f>
        <v>0</v>
      </c>
      <c r="AG43" s="427">
        <f>+Brutos!BI36</f>
        <v>0</v>
      </c>
      <c r="AH43" s="426">
        <f>+Brutos!BJ36</f>
        <v>0</v>
      </c>
      <c r="AI43" s="427">
        <f>+Brutos!BK36</f>
        <v>0</v>
      </c>
      <c r="AJ43" s="424">
        <f>+Brutos!BL36</f>
        <v>0</v>
      </c>
      <c r="AK43" s="424">
        <f>+Brutos!BM36</f>
        <v>0</v>
      </c>
      <c r="AL43" s="424">
        <f>+Brutos!BN36</f>
        <v>0</v>
      </c>
      <c r="AM43" s="424">
        <f>+Brutos!BO36</f>
        <v>0</v>
      </c>
      <c r="AN43" s="424">
        <f>+Brutos!BP36</f>
        <v>0</v>
      </c>
      <c r="AO43" s="424">
        <f>+Brutos!BQ36</f>
        <v>0</v>
      </c>
      <c r="AP43" s="425">
        <f>+Brutos!BR36</f>
        <v>0</v>
      </c>
    </row>
    <row r="44" spans="1:42" s="24" customFormat="1" ht="30" customHeight="1" x14ac:dyDescent="0.25">
      <c r="A44" s="404">
        <v>31</v>
      </c>
      <c r="B44" s="443" t="s">
        <v>75</v>
      </c>
      <c r="C44" s="406" t="s">
        <v>231</v>
      </c>
      <c r="D44" s="445">
        <v>0.66666666666666663</v>
      </c>
      <c r="E44" s="407">
        <v>6</v>
      </c>
      <c r="F44" s="407">
        <f>+Brutos!BY37</f>
        <v>1</v>
      </c>
      <c r="G44" s="381">
        <f t="shared" si="0"/>
        <v>0.16666666666666666</v>
      </c>
      <c r="H44" s="376">
        <v>4.0984523809523807</v>
      </c>
      <c r="I44" s="374">
        <f t="shared" si="1"/>
        <v>3.8140476190476194</v>
      </c>
      <c r="J44" s="423">
        <f t="shared" si="2"/>
        <v>3.6666666666666665</v>
      </c>
      <c r="K44" s="424">
        <f t="shared" si="3"/>
        <v>2.6</v>
      </c>
      <c r="L44" s="424">
        <f t="shared" si="4"/>
        <v>4.4285714285714288</v>
      </c>
      <c r="M44" s="424">
        <f t="shared" si="5"/>
        <v>4.5</v>
      </c>
      <c r="N44" s="425">
        <f t="shared" si="6"/>
        <v>3.875</v>
      </c>
      <c r="O44" s="424">
        <f>+Brutos!AQ37</f>
        <v>3</v>
      </c>
      <c r="P44" s="424">
        <f>+Brutos!AR37</f>
        <v>4</v>
      </c>
      <c r="Q44" s="424">
        <f>+Brutos!AS37</f>
        <v>4</v>
      </c>
      <c r="R44" s="424">
        <f>+Brutos!AT37</f>
        <v>5</v>
      </c>
      <c r="S44" s="424">
        <f>+Brutos!AU37</f>
        <v>1</v>
      </c>
      <c r="T44" s="426">
        <f>+Brutos!AV37</f>
        <v>5</v>
      </c>
      <c r="U44" s="427">
        <f>+Brutos!AW37</f>
        <v>2</v>
      </c>
      <c r="V44" s="424">
        <f>+Brutos!AX37</f>
        <v>1</v>
      </c>
      <c r="W44" s="424">
        <f>+Brutos!AY37</f>
        <v>3</v>
      </c>
      <c r="X44" s="424">
        <f>+Brutos!AZ37</f>
        <v>4</v>
      </c>
      <c r="Y44" s="426">
        <f>+Brutos!BA37</f>
        <v>3</v>
      </c>
      <c r="Z44" s="427">
        <f>+Brutos!BB37</f>
        <v>4</v>
      </c>
      <c r="AA44" s="424">
        <f>+Brutos!BC37</f>
        <v>5</v>
      </c>
      <c r="AB44" s="424">
        <f>+Brutos!BD37</f>
        <v>5</v>
      </c>
      <c r="AC44" s="424">
        <f>+Brutos!BE37</f>
        <v>5</v>
      </c>
      <c r="AD44" s="424">
        <f>+Brutos!BF37</f>
        <v>4</v>
      </c>
      <c r="AE44" s="424">
        <f>+Brutos!BG37</f>
        <v>4</v>
      </c>
      <c r="AF44" s="426">
        <f>+Brutos!BH37</f>
        <v>4</v>
      </c>
      <c r="AG44" s="427">
        <f>+Brutos!BI37</f>
        <v>4</v>
      </c>
      <c r="AH44" s="426">
        <f>+Brutos!BJ37</f>
        <v>5</v>
      </c>
      <c r="AI44" s="427">
        <f>+Brutos!BK37</f>
        <v>4</v>
      </c>
      <c r="AJ44" s="424">
        <f>+Brutos!BL37</f>
        <v>4</v>
      </c>
      <c r="AK44" s="424">
        <f>+Brutos!BM37</f>
        <v>4</v>
      </c>
      <c r="AL44" s="424">
        <f>+Brutos!BN37</f>
        <v>5</v>
      </c>
      <c r="AM44" s="424">
        <f>+Brutos!BO37</f>
        <v>0</v>
      </c>
      <c r="AN44" s="424">
        <f>+Brutos!BP37</f>
        <v>5</v>
      </c>
      <c r="AO44" s="424">
        <f>+Brutos!BQ37</f>
        <v>4</v>
      </c>
      <c r="AP44" s="425">
        <f>+Brutos!BR37</f>
        <v>5</v>
      </c>
    </row>
    <row r="45" spans="1:42" s="24" customFormat="1" ht="30" customHeight="1" x14ac:dyDescent="0.25">
      <c r="A45" s="404">
        <v>32</v>
      </c>
      <c r="B45" s="443" t="s">
        <v>79</v>
      </c>
      <c r="C45" s="406" t="s">
        <v>232</v>
      </c>
      <c r="D45" s="445">
        <v>0.5</v>
      </c>
      <c r="E45" s="407">
        <v>1</v>
      </c>
      <c r="F45" s="407">
        <f>+Brutos!BY38</f>
        <v>1</v>
      </c>
      <c r="G45" s="381">
        <f t="shared" si="0"/>
        <v>1</v>
      </c>
      <c r="H45" s="376">
        <v>3.0049999999999999</v>
      </c>
      <c r="I45" s="374">
        <f t="shared" si="1"/>
        <v>1.7619047619047621</v>
      </c>
      <c r="J45" s="423">
        <f t="shared" si="2"/>
        <v>2.6666666666666665</v>
      </c>
      <c r="K45" s="424">
        <f t="shared" si="3"/>
        <v>1</v>
      </c>
      <c r="L45" s="424">
        <f t="shared" si="4"/>
        <v>1.1428571428571428</v>
      </c>
      <c r="M45" s="424">
        <f t="shared" si="5"/>
        <v>3</v>
      </c>
      <c r="N45" s="425">
        <f t="shared" si="6"/>
        <v>1</v>
      </c>
      <c r="O45" s="424">
        <f>+Brutos!AQ38</f>
        <v>3</v>
      </c>
      <c r="P45" s="424">
        <f>+Brutos!AR38</f>
        <v>1</v>
      </c>
      <c r="Q45" s="424">
        <f>+Brutos!AS38</f>
        <v>1</v>
      </c>
      <c r="R45" s="424">
        <f>+Brutos!AT38</f>
        <v>5</v>
      </c>
      <c r="S45" s="424">
        <f>+Brutos!AU38</f>
        <v>5</v>
      </c>
      <c r="T45" s="426">
        <f>+Brutos!AV38</f>
        <v>1</v>
      </c>
      <c r="U45" s="427">
        <f>+Brutos!AW38</f>
        <v>1</v>
      </c>
      <c r="V45" s="424">
        <f>+Brutos!AX38</f>
        <v>1</v>
      </c>
      <c r="W45" s="424">
        <f>+Brutos!AY38</f>
        <v>1</v>
      </c>
      <c r="X45" s="424">
        <f>+Brutos!AZ38</f>
        <v>1</v>
      </c>
      <c r="Y45" s="426">
        <f>+Brutos!BA38</f>
        <v>1</v>
      </c>
      <c r="Z45" s="427">
        <f>+Brutos!BB38</f>
        <v>2</v>
      </c>
      <c r="AA45" s="424">
        <f>+Brutos!BC38</f>
        <v>1</v>
      </c>
      <c r="AB45" s="424">
        <f>+Brutos!BD38</f>
        <v>1</v>
      </c>
      <c r="AC45" s="424">
        <f>+Brutos!BE38</f>
        <v>1</v>
      </c>
      <c r="AD45" s="424">
        <f>+Brutos!BF38</f>
        <v>1</v>
      </c>
      <c r="AE45" s="424">
        <f>+Brutos!BG38</f>
        <v>1</v>
      </c>
      <c r="AF45" s="426">
        <f>+Brutos!BH38</f>
        <v>1</v>
      </c>
      <c r="AG45" s="427">
        <f>+Brutos!BI38</f>
        <v>3</v>
      </c>
      <c r="AH45" s="426">
        <f>+Brutos!BJ38</f>
        <v>3</v>
      </c>
      <c r="AI45" s="427">
        <f>+Brutos!BK38</f>
        <v>1</v>
      </c>
      <c r="AJ45" s="424">
        <f>+Brutos!BL38</f>
        <v>1</v>
      </c>
      <c r="AK45" s="424">
        <f>+Brutos!BM38</f>
        <v>1</v>
      </c>
      <c r="AL45" s="424">
        <f>+Brutos!BN38</f>
        <v>1</v>
      </c>
      <c r="AM45" s="424">
        <f>+Brutos!BO38</f>
        <v>1</v>
      </c>
      <c r="AN45" s="424">
        <f>+Brutos!BP38</f>
        <v>1</v>
      </c>
      <c r="AO45" s="424">
        <f>+Brutos!BQ38</f>
        <v>1</v>
      </c>
      <c r="AP45" s="425">
        <f>+Brutos!BR38</f>
        <v>1</v>
      </c>
    </row>
    <row r="46" spans="1:42" s="239" customFormat="1" ht="30" customHeight="1" x14ac:dyDescent="0.25">
      <c r="A46" s="404">
        <v>33</v>
      </c>
      <c r="B46" s="442" t="s">
        <v>95</v>
      </c>
      <c r="C46" s="409" t="s">
        <v>435</v>
      </c>
      <c r="D46" s="445"/>
      <c r="E46" s="407">
        <v>1</v>
      </c>
      <c r="F46" s="407">
        <f>+Brutos!BY39</f>
        <v>0</v>
      </c>
      <c r="G46" s="381">
        <f t="shared" si="0"/>
        <v>0</v>
      </c>
      <c r="H46" s="377"/>
      <c r="I46" s="374"/>
      <c r="J46" s="423">
        <f t="shared" si="2"/>
        <v>0</v>
      </c>
      <c r="K46" s="424">
        <f t="shared" si="3"/>
        <v>0</v>
      </c>
      <c r="L46" s="424">
        <f t="shared" si="4"/>
        <v>0</v>
      </c>
      <c r="M46" s="424">
        <f t="shared" si="5"/>
        <v>0</v>
      </c>
      <c r="N46" s="425">
        <f t="shared" si="6"/>
        <v>0</v>
      </c>
      <c r="O46" s="424">
        <f>+Brutos!AQ39</f>
        <v>0</v>
      </c>
      <c r="P46" s="424">
        <f>+Brutos!AR39</f>
        <v>0</v>
      </c>
      <c r="Q46" s="424">
        <f>+Brutos!AS39</f>
        <v>0</v>
      </c>
      <c r="R46" s="424">
        <f>+Brutos!AT39</f>
        <v>0</v>
      </c>
      <c r="S46" s="424">
        <f>+Brutos!AU39</f>
        <v>0</v>
      </c>
      <c r="T46" s="426">
        <f>+Brutos!AV39</f>
        <v>0</v>
      </c>
      <c r="U46" s="427">
        <f>+Brutos!AW39</f>
        <v>0</v>
      </c>
      <c r="V46" s="424">
        <f>+Brutos!AX39</f>
        <v>0</v>
      </c>
      <c r="W46" s="424">
        <f>+Brutos!AY39</f>
        <v>0</v>
      </c>
      <c r="X46" s="424">
        <f>+Brutos!AZ39</f>
        <v>0</v>
      </c>
      <c r="Y46" s="426">
        <f>+Brutos!BA39</f>
        <v>0</v>
      </c>
      <c r="Z46" s="427">
        <f>+Brutos!BB39</f>
        <v>0</v>
      </c>
      <c r="AA46" s="424">
        <f>+Brutos!BC39</f>
        <v>0</v>
      </c>
      <c r="AB46" s="424">
        <f>+Brutos!BD39</f>
        <v>0</v>
      </c>
      <c r="AC46" s="424">
        <f>+Brutos!BE39</f>
        <v>0</v>
      </c>
      <c r="AD46" s="424">
        <f>+Brutos!BF39</f>
        <v>0</v>
      </c>
      <c r="AE46" s="424">
        <f>+Brutos!BG39</f>
        <v>0</v>
      </c>
      <c r="AF46" s="426">
        <f>+Brutos!BH39</f>
        <v>0</v>
      </c>
      <c r="AG46" s="427">
        <f>+Brutos!BI39</f>
        <v>0</v>
      </c>
      <c r="AH46" s="426">
        <f>+Brutos!BJ39</f>
        <v>0</v>
      </c>
      <c r="AI46" s="427">
        <f>+Brutos!BK39</f>
        <v>0</v>
      </c>
      <c r="AJ46" s="424">
        <f>+Brutos!BL39</f>
        <v>0</v>
      </c>
      <c r="AK46" s="424">
        <f>+Brutos!BM39</f>
        <v>0</v>
      </c>
      <c r="AL46" s="424">
        <f>+Brutos!BN39</f>
        <v>0</v>
      </c>
      <c r="AM46" s="424">
        <f>+Brutos!BO39</f>
        <v>0</v>
      </c>
      <c r="AN46" s="424">
        <f>+Brutos!BP39</f>
        <v>0</v>
      </c>
      <c r="AO46" s="424">
        <f>+Brutos!BQ39</f>
        <v>0</v>
      </c>
      <c r="AP46" s="425">
        <f>+Brutos!BR39</f>
        <v>0</v>
      </c>
    </row>
    <row r="47" spans="1:42" ht="30" customHeight="1" x14ac:dyDescent="0.25">
      <c r="A47" s="404">
        <v>34</v>
      </c>
      <c r="B47" s="405" t="s">
        <v>242</v>
      </c>
      <c r="C47" s="406" t="s">
        <v>298</v>
      </c>
      <c r="D47" s="445">
        <v>1</v>
      </c>
      <c r="E47" s="407">
        <v>0</v>
      </c>
      <c r="F47" s="407"/>
      <c r="G47" s="381"/>
      <c r="H47" s="376">
        <v>1.8335714285714286</v>
      </c>
      <c r="I47" s="374"/>
      <c r="J47" s="423">
        <f t="shared" si="2"/>
        <v>0</v>
      </c>
      <c r="K47" s="424">
        <f t="shared" si="3"/>
        <v>0</v>
      </c>
      <c r="L47" s="424">
        <f t="shared" si="4"/>
        <v>0</v>
      </c>
      <c r="M47" s="424">
        <f t="shared" si="5"/>
        <v>0</v>
      </c>
      <c r="N47" s="425">
        <f t="shared" si="6"/>
        <v>0</v>
      </c>
      <c r="O47" s="424">
        <f>+Brutos!AQ40</f>
        <v>0</v>
      </c>
      <c r="P47" s="424">
        <f>+Brutos!AR40</f>
        <v>0</v>
      </c>
      <c r="Q47" s="424">
        <f>+Brutos!AS40</f>
        <v>0</v>
      </c>
      <c r="R47" s="424">
        <f>+Brutos!AT40</f>
        <v>0</v>
      </c>
      <c r="S47" s="424">
        <f>+Brutos!AU40</f>
        <v>0</v>
      </c>
      <c r="T47" s="426">
        <f>+Brutos!AV40</f>
        <v>0</v>
      </c>
      <c r="U47" s="427">
        <f>+Brutos!AW40</f>
        <v>0</v>
      </c>
      <c r="V47" s="424">
        <f>+Brutos!AX40</f>
        <v>0</v>
      </c>
      <c r="W47" s="424">
        <f>+Brutos!AY40</f>
        <v>0</v>
      </c>
      <c r="X47" s="424">
        <f>+Brutos!AZ40</f>
        <v>0</v>
      </c>
      <c r="Y47" s="426">
        <f>+Brutos!BA40</f>
        <v>0</v>
      </c>
      <c r="Z47" s="427">
        <f>+Brutos!BB40</f>
        <v>0</v>
      </c>
      <c r="AA47" s="424">
        <f>+Brutos!BC40</f>
        <v>0</v>
      </c>
      <c r="AB47" s="424">
        <f>+Brutos!BD40</f>
        <v>0</v>
      </c>
      <c r="AC47" s="424">
        <f>+Brutos!BE40</f>
        <v>0</v>
      </c>
      <c r="AD47" s="424">
        <f>+Brutos!BF40</f>
        <v>0</v>
      </c>
      <c r="AE47" s="424">
        <f>+Brutos!BG40</f>
        <v>0</v>
      </c>
      <c r="AF47" s="426">
        <f>+Brutos!BH40</f>
        <v>0</v>
      </c>
      <c r="AG47" s="427">
        <f>+Brutos!BI40</f>
        <v>0</v>
      </c>
      <c r="AH47" s="426">
        <f>+Brutos!BJ40</f>
        <v>0</v>
      </c>
      <c r="AI47" s="427">
        <f>+Brutos!BK40</f>
        <v>0</v>
      </c>
      <c r="AJ47" s="424">
        <f>+Brutos!BL40</f>
        <v>0</v>
      </c>
      <c r="AK47" s="424">
        <f>+Brutos!BM40</f>
        <v>0</v>
      </c>
      <c r="AL47" s="424">
        <f>+Brutos!BN40</f>
        <v>0</v>
      </c>
      <c r="AM47" s="424">
        <f>+Brutos!BO40</f>
        <v>0</v>
      </c>
      <c r="AN47" s="424">
        <f>+Brutos!BP40</f>
        <v>0</v>
      </c>
      <c r="AO47" s="424">
        <f>+Brutos!BQ40</f>
        <v>0</v>
      </c>
      <c r="AP47" s="425">
        <f>+Brutos!BR40</f>
        <v>0</v>
      </c>
    </row>
    <row r="48" spans="1:42" ht="30" customHeight="1" x14ac:dyDescent="0.25">
      <c r="A48" s="404">
        <v>35</v>
      </c>
      <c r="B48" s="405" t="s">
        <v>95</v>
      </c>
      <c r="C48" s="406" t="s">
        <v>299</v>
      </c>
      <c r="D48" s="445">
        <v>0.16666666666666666</v>
      </c>
      <c r="E48" s="407">
        <v>0</v>
      </c>
      <c r="F48" s="407"/>
      <c r="G48" s="381"/>
      <c r="H48" s="376">
        <v>3.932380952380953</v>
      </c>
      <c r="I48" s="374"/>
      <c r="J48" s="423">
        <f t="shared" si="2"/>
        <v>0</v>
      </c>
      <c r="K48" s="424">
        <f t="shared" si="3"/>
        <v>0</v>
      </c>
      <c r="L48" s="424">
        <f t="shared" si="4"/>
        <v>0</v>
      </c>
      <c r="M48" s="424">
        <f t="shared" si="5"/>
        <v>0</v>
      </c>
      <c r="N48" s="425">
        <f t="shared" si="6"/>
        <v>0</v>
      </c>
      <c r="O48" s="424">
        <f>+Brutos!AQ41</f>
        <v>0</v>
      </c>
      <c r="P48" s="424">
        <f>+Brutos!AR41</f>
        <v>0</v>
      </c>
      <c r="Q48" s="424">
        <f>+Brutos!AS41</f>
        <v>0</v>
      </c>
      <c r="R48" s="424">
        <f>+Brutos!AT41</f>
        <v>0</v>
      </c>
      <c r="S48" s="424">
        <f>+Brutos!AU41</f>
        <v>0</v>
      </c>
      <c r="T48" s="426">
        <f>+Brutos!AV41</f>
        <v>0</v>
      </c>
      <c r="U48" s="427">
        <f>+Brutos!AW41</f>
        <v>0</v>
      </c>
      <c r="V48" s="424">
        <f>+Brutos!AX41</f>
        <v>0</v>
      </c>
      <c r="W48" s="424">
        <f>+Brutos!AY41</f>
        <v>0</v>
      </c>
      <c r="X48" s="424">
        <f>+Brutos!AZ41</f>
        <v>0</v>
      </c>
      <c r="Y48" s="426">
        <f>+Brutos!BA41</f>
        <v>0</v>
      </c>
      <c r="Z48" s="427">
        <f>+Brutos!BB41</f>
        <v>0</v>
      </c>
      <c r="AA48" s="424">
        <f>+Brutos!BC41</f>
        <v>0</v>
      </c>
      <c r="AB48" s="424">
        <f>+Brutos!BD41</f>
        <v>0</v>
      </c>
      <c r="AC48" s="424">
        <f>+Brutos!BE41</f>
        <v>0</v>
      </c>
      <c r="AD48" s="424">
        <f>+Brutos!BF41</f>
        <v>0</v>
      </c>
      <c r="AE48" s="424">
        <f>+Brutos!BG41</f>
        <v>0</v>
      </c>
      <c r="AF48" s="426">
        <f>+Brutos!BH41</f>
        <v>0</v>
      </c>
      <c r="AG48" s="427">
        <f>+Brutos!BI41</f>
        <v>0</v>
      </c>
      <c r="AH48" s="426">
        <f>+Brutos!BJ41</f>
        <v>0</v>
      </c>
      <c r="AI48" s="427">
        <f>+Brutos!BK41</f>
        <v>0</v>
      </c>
      <c r="AJ48" s="424">
        <f>+Brutos!BL41</f>
        <v>0</v>
      </c>
      <c r="AK48" s="424">
        <f>+Brutos!BM41</f>
        <v>0</v>
      </c>
      <c r="AL48" s="424">
        <f>+Brutos!BN41</f>
        <v>0</v>
      </c>
      <c r="AM48" s="424">
        <f>+Brutos!BO41</f>
        <v>0</v>
      </c>
      <c r="AN48" s="424">
        <f>+Brutos!BP41</f>
        <v>0</v>
      </c>
      <c r="AO48" s="424">
        <f>+Brutos!BQ41</f>
        <v>0</v>
      </c>
      <c r="AP48" s="425">
        <f>+Brutos!BR41</f>
        <v>0</v>
      </c>
    </row>
    <row r="49" spans="1:42" ht="30" customHeight="1" x14ac:dyDescent="0.25">
      <c r="A49" s="404">
        <v>36</v>
      </c>
      <c r="B49" s="405" t="s">
        <v>86</v>
      </c>
      <c r="C49" s="406" t="s">
        <v>300</v>
      </c>
      <c r="D49" s="445">
        <v>0.5</v>
      </c>
      <c r="E49" s="407">
        <v>7</v>
      </c>
      <c r="F49" s="407">
        <f>+Brutos!BY42</f>
        <v>2</v>
      </c>
      <c r="G49" s="381">
        <f t="shared" si="0"/>
        <v>0.2857142857142857</v>
      </c>
      <c r="H49" s="376">
        <v>3.4057142857142857</v>
      </c>
      <c r="I49" s="374">
        <f t="shared" si="1"/>
        <v>3.8792857142857144</v>
      </c>
      <c r="J49" s="423">
        <f t="shared" si="2"/>
        <v>2.75</v>
      </c>
      <c r="K49" s="424">
        <f t="shared" si="3"/>
        <v>3.7</v>
      </c>
      <c r="L49" s="424">
        <f t="shared" si="4"/>
        <v>4.5714285714285712</v>
      </c>
      <c r="M49" s="424">
        <f t="shared" si="5"/>
        <v>4</v>
      </c>
      <c r="N49" s="425">
        <f t="shared" si="6"/>
        <v>4.375</v>
      </c>
      <c r="O49" s="424">
        <f>+Brutos!AQ42</f>
        <v>3</v>
      </c>
      <c r="P49" s="424">
        <f>+Brutos!AR42</f>
        <v>3</v>
      </c>
      <c r="Q49" s="424">
        <f>+Brutos!AS42</f>
        <v>3.5</v>
      </c>
      <c r="R49" s="424">
        <f>+Brutos!AT42</f>
        <v>5</v>
      </c>
      <c r="S49" s="424">
        <f>+Brutos!AU42</f>
        <v>1</v>
      </c>
      <c r="T49" s="426">
        <f>+Brutos!AV42</f>
        <v>1</v>
      </c>
      <c r="U49" s="427">
        <f>+Brutos!AW42</f>
        <v>3.5</v>
      </c>
      <c r="V49" s="424">
        <f>+Brutos!AX42</f>
        <v>3</v>
      </c>
      <c r="W49" s="424">
        <f>+Brutos!AY42</f>
        <v>4</v>
      </c>
      <c r="X49" s="424">
        <f>+Brutos!AZ42</f>
        <v>4</v>
      </c>
      <c r="Y49" s="426">
        <f>+Brutos!BA42</f>
        <v>4</v>
      </c>
      <c r="Z49" s="427">
        <f>+Brutos!BB42</f>
        <v>5</v>
      </c>
      <c r="AA49" s="424">
        <f>+Brutos!BC42</f>
        <v>5</v>
      </c>
      <c r="AB49" s="424">
        <f>+Brutos!BD42</f>
        <v>5</v>
      </c>
      <c r="AC49" s="424">
        <f>+Brutos!BE42</f>
        <v>5</v>
      </c>
      <c r="AD49" s="424">
        <f>+Brutos!BF42</f>
        <v>5</v>
      </c>
      <c r="AE49" s="424">
        <f>+Brutos!BG42</f>
        <v>4</v>
      </c>
      <c r="AF49" s="426">
        <f>+Brutos!BH42</f>
        <v>3</v>
      </c>
      <c r="AG49" s="427">
        <f>+Brutos!BI42</f>
        <v>4</v>
      </c>
      <c r="AH49" s="426">
        <f>+Brutos!BJ42</f>
        <v>4</v>
      </c>
      <c r="AI49" s="427">
        <f>+Brutos!BK42</f>
        <v>5</v>
      </c>
      <c r="AJ49" s="424">
        <f>+Brutos!BL42</f>
        <v>5</v>
      </c>
      <c r="AK49" s="424">
        <f>+Brutos!BM42</f>
        <v>3</v>
      </c>
      <c r="AL49" s="424">
        <f>+Brutos!BN42</f>
        <v>3</v>
      </c>
      <c r="AM49" s="424">
        <f>+Brutos!BO42</f>
        <v>5</v>
      </c>
      <c r="AN49" s="424">
        <f>+Brutos!BP42</f>
        <v>5</v>
      </c>
      <c r="AO49" s="424">
        <f>+Brutos!BQ42</f>
        <v>4</v>
      </c>
      <c r="AP49" s="425">
        <f>+Brutos!BR42</f>
        <v>5</v>
      </c>
    </row>
    <row r="50" spans="1:42" ht="30" customHeight="1" thickBot="1" x14ac:dyDescent="0.3">
      <c r="A50" s="411">
        <v>37</v>
      </c>
      <c r="B50" s="412" t="s">
        <v>92</v>
      </c>
      <c r="C50" s="413" t="s">
        <v>301</v>
      </c>
      <c r="D50" s="446">
        <v>0.2</v>
      </c>
      <c r="E50" s="414">
        <v>12</v>
      </c>
      <c r="F50" s="414">
        <f>+Brutos!BY43</f>
        <v>6</v>
      </c>
      <c r="G50" s="382">
        <f t="shared" si="0"/>
        <v>0.5</v>
      </c>
      <c r="H50" s="383">
        <v>4.1154761904761905</v>
      </c>
      <c r="I50" s="384">
        <f t="shared" si="1"/>
        <v>3.7378174603174599</v>
      </c>
      <c r="J50" s="428">
        <f t="shared" si="2"/>
        <v>2.6277777777777778</v>
      </c>
      <c r="K50" s="429">
        <f t="shared" si="3"/>
        <v>3.416666666666667</v>
      </c>
      <c r="L50" s="429">
        <f t="shared" si="4"/>
        <v>4.3238095238095235</v>
      </c>
      <c r="M50" s="429">
        <f t="shared" si="5"/>
        <v>4.2916666666666661</v>
      </c>
      <c r="N50" s="430">
        <f t="shared" si="6"/>
        <v>4.0291666666666668</v>
      </c>
      <c r="O50" s="429">
        <f>+Brutos!AQ43</f>
        <v>2.6666666666666665</v>
      </c>
      <c r="P50" s="429">
        <f>+Brutos!AR43</f>
        <v>2.5</v>
      </c>
      <c r="Q50" s="429">
        <f>+Brutos!AS43</f>
        <v>2.6666666666666665</v>
      </c>
      <c r="R50" s="429">
        <f>+Brutos!AT43</f>
        <v>3</v>
      </c>
      <c r="S50" s="429">
        <f>+Brutos!AU43</f>
        <v>2.3333333333333335</v>
      </c>
      <c r="T50" s="431">
        <f>+Brutos!AV43</f>
        <v>2.6</v>
      </c>
      <c r="U50" s="432">
        <f>+Brutos!AW43</f>
        <v>3.6666666666666665</v>
      </c>
      <c r="V50" s="429">
        <f>+Brutos!AX43</f>
        <v>3</v>
      </c>
      <c r="W50" s="429">
        <f>+Brutos!AY43</f>
        <v>3.3333333333333335</v>
      </c>
      <c r="X50" s="429">
        <f>+Brutos!AZ43</f>
        <v>3.3333333333333335</v>
      </c>
      <c r="Y50" s="431">
        <f>+Brutos!BA43</f>
        <v>3.75</v>
      </c>
      <c r="Z50" s="432">
        <f>+Brutos!BB43</f>
        <v>4</v>
      </c>
      <c r="AA50" s="429">
        <f>+Brutos!BC43</f>
        <v>4.5999999999999996</v>
      </c>
      <c r="AB50" s="429">
        <f>+Brutos!BD43</f>
        <v>4.666666666666667</v>
      </c>
      <c r="AC50" s="429">
        <f>+Brutos!BE43</f>
        <v>5</v>
      </c>
      <c r="AD50" s="429">
        <f>+Brutos!BF43</f>
        <v>4.333333333333333</v>
      </c>
      <c r="AE50" s="429">
        <f>+Brutos!BG43</f>
        <v>3.6666666666666665</v>
      </c>
      <c r="AF50" s="431">
        <f>+Brutos!BH43</f>
        <v>4</v>
      </c>
      <c r="AG50" s="432">
        <f>+Brutos!BI43</f>
        <v>4.25</v>
      </c>
      <c r="AH50" s="431">
        <f>+Brutos!BJ43</f>
        <v>4.333333333333333</v>
      </c>
      <c r="AI50" s="432">
        <f>+Brutos!BK43</f>
        <v>4.333333333333333</v>
      </c>
      <c r="AJ50" s="429">
        <f>+Brutos!BL43</f>
        <v>4.333333333333333</v>
      </c>
      <c r="AK50" s="429">
        <f>+Brutos!BM43</f>
        <v>3</v>
      </c>
      <c r="AL50" s="429">
        <f>+Brutos!BN43</f>
        <v>4.2</v>
      </c>
      <c r="AM50" s="429">
        <f>+Brutos!BO43</f>
        <v>4.2</v>
      </c>
      <c r="AN50" s="429">
        <f>+Brutos!BP43</f>
        <v>4</v>
      </c>
      <c r="AO50" s="429">
        <f>+Brutos!BQ43</f>
        <v>3.8333333333333335</v>
      </c>
      <c r="AP50" s="430">
        <f>+Brutos!BR43</f>
        <v>4.333333333333333</v>
      </c>
    </row>
    <row r="51" spans="1:42" ht="46.5" customHeight="1" thickBot="1" x14ac:dyDescent="0.3">
      <c r="B51" s="369"/>
      <c r="C51" s="370" t="s">
        <v>478</v>
      </c>
      <c r="D51" s="447">
        <v>0.44126984126984126</v>
      </c>
      <c r="E51" s="385">
        <f>+SUM(E14:E50)</f>
        <v>224</v>
      </c>
      <c r="F51" s="385">
        <f>+SUM(F14:F50)</f>
        <v>106</v>
      </c>
      <c r="G51" s="386">
        <f t="shared" si="0"/>
        <v>0.4732142857142857</v>
      </c>
      <c r="H51" s="387">
        <v>3.49</v>
      </c>
      <c r="I51" s="388">
        <f>+AVERAGE(J51:N51)</f>
        <v>3.4947771710347668</v>
      </c>
      <c r="J51" s="389">
        <f t="shared" ref="J51" si="7">AVERAGE(O51:T51)</f>
        <v>2.9058307912571357</v>
      </c>
      <c r="K51" s="390">
        <f t="shared" ref="K51" si="8">AVERAGE(U51:Y51)</f>
        <v>3.1271236371876561</v>
      </c>
      <c r="L51" s="390">
        <f t="shared" ref="L51" si="9">AVERAGE(Z51:AF51)</f>
        <v>3.9081094109028842</v>
      </c>
      <c r="M51" s="390">
        <f t="shared" ref="M51" si="10">AVERAGE(AG51:AH51)</f>
        <v>3.7061011904761907</v>
      </c>
      <c r="N51" s="391">
        <f t="shared" ref="N51" si="11">AVERAGE(AI51:AP51)</f>
        <v>3.8267208253499665</v>
      </c>
      <c r="O51" s="392">
        <f>+Brutos!L117</f>
        <v>3.5686274509803924</v>
      </c>
      <c r="P51" s="393">
        <f>+Brutos!M117</f>
        <v>3.0490196078431371</v>
      </c>
      <c r="Q51" s="393">
        <f>+Brutos!N117</f>
        <v>2.989795918367347</v>
      </c>
      <c r="R51" s="393">
        <f>+Brutos!O117</f>
        <v>3.7628865979381443</v>
      </c>
      <c r="S51" s="393">
        <f>+Brutos!P117</f>
        <v>2.375</v>
      </c>
      <c r="T51" s="393">
        <f>+Brutos!Q117</f>
        <v>1.6896551724137931</v>
      </c>
      <c r="U51" s="393">
        <f>+Brutos!R117</f>
        <v>3.676190476190476</v>
      </c>
      <c r="V51" s="393">
        <f>+Brutos!S117</f>
        <v>2.4623655913978495</v>
      </c>
      <c r="W51" s="393">
        <f>+Brutos!T117</f>
        <v>3.0673076923076925</v>
      </c>
      <c r="X51" s="393">
        <f>+Brutos!U117</f>
        <v>3.1650485436893203</v>
      </c>
      <c r="Y51" s="393">
        <f>+Brutos!V117</f>
        <v>3.2647058823529411</v>
      </c>
      <c r="Z51" s="393">
        <f>+Brutos!W117</f>
        <v>3.9514563106796117</v>
      </c>
      <c r="AA51" s="393">
        <f>+Brutos!X117</f>
        <v>4.3191489361702127</v>
      </c>
      <c r="AB51" s="393">
        <f>+Brutos!Y117</f>
        <v>4.3461538461538458</v>
      </c>
      <c r="AC51" s="393">
        <f>+Brutos!Z117</f>
        <v>4.3258426966292136</v>
      </c>
      <c r="AD51" s="393">
        <f>+Brutos!AA117</f>
        <v>3.6470588235294117</v>
      </c>
      <c r="AE51" s="393">
        <f>+Brutos!AB117</f>
        <v>3.4421052631578948</v>
      </c>
      <c r="AF51" s="393">
        <f>+Brutos!AC117</f>
        <v>3.3250000000000002</v>
      </c>
      <c r="AG51" s="393">
        <f>+Brutos!AD117</f>
        <v>3.7142857142857144</v>
      </c>
      <c r="AH51" s="393">
        <f>+Brutos!AE117</f>
        <v>3.6979166666666665</v>
      </c>
      <c r="AI51" s="393">
        <f>+Brutos!AF117</f>
        <v>4.1553398058252426</v>
      </c>
      <c r="AJ51" s="393">
        <f>+Brutos!AG117</f>
        <v>3.9238095238095236</v>
      </c>
      <c r="AK51" s="393">
        <f>+Brutos!AH117</f>
        <v>3.3465346534653464</v>
      </c>
      <c r="AL51" s="393">
        <f>+Brutos!AI117</f>
        <v>4.2765957446808507</v>
      </c>
      <c r="AM51" s="393">
        <f>+Brutos!AJ117</f>
        <v>3.1904761904761907</v>
      </c>
      <c r="AN51" s="393">
        <f>+Brutos!AK117</f>
        <v>4.1162790697674421</v>
      </c>
      <c r="AO51" s="393">
        <f>+Brutos!AL117</f>
        <v>3.5242718446601944</v>
      </c>
      <c r="AP51" s="394">
        <f>+Brutos!AM117</f>
        <v>4.0804597701149428</v>
      </c>
    </row>
    <row r="52" spans="1:42" ht="18.75" x14ac:dyDescent="0.25">
      <c r="B52" s="371"/>
      <c r="C52" s="372" t="s">
        <v>476</v>
      </c>
      <c r="D52" s="372"/>
      <c r="E52" s="1"/>
      <c r="G52" s="238"/>
      <c r="H52" s="399">
        <f>_xlfn.STDEV.S(H14:H50)</f>
        <v>0.75270008771805919</v>
      </c>
      <c r="I52" s="395">
        <f>_xlfn.STDEV.S(I14:I50)</f>
        <v>0.68379114691993026</v>
      </c>
      <c r="J52" s="396">
        <f t="shared" ref="J52:AP52" si="12">_xlfn.STDEV.S(J14:J50)</f>
        <v>1.3039485996867501</v>
      </c>
      <c r="K52" s="396">
        <f t="shared" si="12"/>
        <v>1.4747921452603452</v>
      </c>
      <c r="L52" s="396">
        <f t="shared" si="12"/>
        <v>1.7149298539598801</v>
      </c>
      <c r="M52" s="396">
        <f t="shared" si="12"/>
        <v>1.7073660056830027</v>
      </c>
      <c r="N52" s="396">
        <f t="shared" si="12"/>
        <v>1.7044921086799905</v>
      </c>
      <c r="O52" s="397">
        <f t="shared" si="12"/>
        <v>1.6594582348664024</v>
      </c>
      <c r="P52" s="397">
        <f t="shared" si="12"/>
        <v>1.6295416406707028</v>
      </c>
      <c r="Q52" s="397">
        <f t="shared" si="12"/>
        <v>1.5775693249347149</v>
      </c>
      <c r="R52" s="397">
        <f t="shared" si="12"/>
        <v>1.9451148127810367</v>
      </c>
      <c r="S52" s="397">
        <f t="shared" si="12"/>
        <v>1.4747390954393613</v>
      </c>
      <c r="T52" s="397">
        <f t="shared" si="12"/>
        <v>1.4752863923072979</v>
      </c>
      <c r="U52" s="397">
        <f t="shared" si="12"/>
        <v>1.6489215202216023</v>
      </c>
      <c r="V52" s="397">
        <f t="shared" si="12"/>
        <v>1.5761883376672494</v>
      </c>
      <c r="W52" s="397">
        <f t="shared" si="12"/>
        <v>1.582287525866203</v>
      </c>
      <c r="X52" s="397">
        <f t="shared" si="12"/>
        <v>1.6089367061963094</v>
      </c>
      <c r="Y52" s="397">
        <f t="shared" si="12"/>
        <v>1.6637777254143331</v>
      </c>
      <c r="Z52" s="397">
        <f t="shared" si="12"/>
        <v>1.8084984141374352</v>
      </c>
      <c r="AA52" s="397">
        <f t="shared" si="12"/>
        <v>1.937531332099417</v>
      </c>
      <c r="AB52" s="397">
        <f t="shared" si="12"/>
        <v>1.9448008695470329</v>
      </c>
      <c r="AC52" s="398">
        <f t="shared" si="12"/>
        <v>2.1576695205666234</v>
      </c>
      <c r="AD52" s="397">
        <f t="shared" si="12"/>
        <v>1.7110769770311591</v>
      </c>
      <c r="AE52" s="397">
        <f t="shared" si="12"/>
        <v>1.6291873233818144</v>
      </c>
      <c r="AF52" s="397">
        <f t="shared" si="12"/>
        <v>1.5945243568510516</v>
      </c>
      <c r="AG52" s="397">
        <f t="shared" si="12"/>
        <v>1.7513329711048906</v>
      </c>
      <c r="AH52" s="397">
        <f t="shared" si="12"/>
        <v>1.7960929887810086</v>
      </c>
      <c r="AI52" s="397">
        <f t="shared" si="12"/>
        <v>1.9291695420550115</v>
      </c>
      <c r="AJ52" s="397">
        <f t="shared" si="12"/>
        <v>1.8641217020699838</v>
      </c>
      <c r="AK52" s="397">
        <f t="shared" si="12"/>
        <v>1.7238043538725678</v>
      </c>
      <c r="AL52" s="397">
        <f t="shared" si="12"/>
        <v>2.0367992803362207</v>
      </c>
      <c r="AM52" s="397">
        <f t="shared" si="12"/>
        <v>1.9478812726490007</v>
      </c>
      <c r="AN52" s="397">
        <f t="shared" si="12"/>
        <v>2.0740367149502505</v>
      </c>
      <c r="AO52" s="397">
        <f t="shared" si="12"/>
        <v>1.6690992877782007</v>
      </c>
      <c r="AP52" s="397">
        <f t="shared" si="12"/>
        <v>2.0459225626757718</v>
      </c>
    </row>
    <row r="53" spans="1:42" x14ac:dyDescent="0.25">
      <c r="B53" s="1"/>
      <c r="C53" s="1"/>
      <c r="D53" s="1"/>
      <c r="E53" s="1"/>
      <c r="G53" s="238"/>
      <c r="H53" s="276"/>
      <c r="I53" s="276"/>
      <c r="AC53" s="194"/>
    </row>
    <row r="54" spans="1:42" x14ac:dyDescent="0.25">
      <c r="B54" s="1"/>
      <c r="C54" s="1"/>
      <c r="D54" s="1"/>
      <c r="E54" s="1"/>
      <c r="G54" s="238"/>
      <c r="H54" s="276"/>
      <c r="I54" s="276"/>
      <c r="AC54" s="194"/>
    </row>
    <row r="55" spans="1:42" x14ac:dyDescent="0.25">
      <c r="B55" s="1"/>
      <c r="C55" s="1"/>
      <c r="D55" s="1"/>
      <c r="E55" s="1"/>
      <c r="G55" s="72"/>
      <c r="H55" s="72"/>
      <c r="I55" s="72"/>
      <c r="AC55" s="194"/>
    </row>
    <row r="56" spans="1:42" ht="15" customHeight="1" x14ac:dyDescent="0.25">
      <c r="B56" s="1"/>
      <c r="C56" s="1"/>
      <c r="D56" s="1"/>
      <c r="E56" s="1"/>
      <c r="G56" s="238"/>
      <c r="H56" s="276"/>
      <c r="I56" s="276"/>
      <c r="AC56" s="194"/>
    </row>
    <row r="57" spans="1:42" ht="15" customHeight="1" x14ac:dyDescent="0.25">
      <c r="B57" s="1"/>
      <c r="C57" s="1"/>
      <c r="D57" s="1"/>
      <c r="E57" s="1"/>
      <c r="G57" s="72"/>
      <c r="H57" s="72"/>
      <c r="I57" s="72"/>
      <c r="AC57" s="194"/>
    </row>
    <row r="58" spans="1:42" x14ac:dyDescent="0.25">
      <c r="B58" s="1"/>
      <c r="C58" s="1"/>
      <c r="D58" s="1"/>
      <c r="E58" s="1"/>
      <c r="G58" s="72"/>
      <c r="H58" s="72"/>
      <c r="I58" s="72"/>
      <c r="AC58" s="194"/>
    </row>
    <row r="59" spans="1:42" x14ac:dyDescent="0.25">
      <c r="B59" s="1"/>
      <c r="C59" s="1"/>
      <c r="D59" s="1"/>
      <c r="E59" s="1"/>
      <c r="G59" s="72"/>
      <c r="H59" s="72"/>
      <c r="I59" s="72"/>
      <c r="AC59" s="194"/>
    </row>
    <row r="60" spans="1:42" x14ac:dyDescent="0.25">
      <c r="B60" s="1"/>
      <c r="C60" s="1"/>
      <c r="D60" s="1"/>
      <c r="E60" s="1"/>
      <c r="G60" s="72"/>
      <c r="H60" s="72"/>
      <c r="I60" s="72"/>
      <c r="AC60" s="194"/>
    </row>
    <row r="61" spans="1:42" x14ac:dyDescent="0.25">
      <c r="B61" s="1"/>
      <c r="C61" s="1"/>
      <c r="D61" s="1"/>
      <c r="E61" s="1"/>
      <c r="G61" s="72"/>
      <c r="H61" s="72"/>
      <c r="I61" s="72"/>
      <c r="AC61" s="194"/>
    </row>
    <row r="62" spans="1:42" x14ac:dyDescent="0.25">
      <c r="B62" s="1"/>
      <c r="C62" s="1"/>
      <c r="D62" s="1"/>
      <c r="E62" s="1"/>
      <c r="G62" s="72"/>
      <c r="H62" s="72"/>
      <c r="I62" s="72"/>
    </row>
    <row r="63" spans="1:42" x14ac:dyDescent="0.25">
      <c r="B63" s="1"/>
      <c r="C63" s="1"/>
      <c r="D63" s="1"/>
      <c r="E63" s="1"/>
      <c r="G63" s="238"/>
      <c r="H63" s="276"/>
      <c r="I63" s="276"/>
    </row>
    <row r="64" spans="1:42" x14ac:dyDescent="0.25">
      <c r="B64" s="1"/>
      <c r="C64" s="1"/>
      <c r="D64" s="1"/>
      <c r="E64" s="1"/>
      <c r="G64" s="72"/>
      <c r="H64" s="72"/>
      <c r="I64" s="72"/>
    </row>
    <row r="65" spans="2:9" x14ac:dyDescent="0.25">
      <c r="B65" s="1"/>
      <c r="C65" s="1"/>
      <c r="D65" s="1"/>
      <c r="E65" s="1"/>
      <c r="G65" s="72"/>
      <c r="H65" s="72"/>
      <c r="I65" s="72"/>
    </row>
    <row r="66" spans="2:9" x14ac:dyDescent="0.25">
      <c r="B66" s="1"/>
      <c r="C66" s="1"/>
      <c r="D66" s="1"/>
      <c r="E66" s="1"/>
      <c r="G66" s="72"/>
      <c r="H66" s="72"/>
      <c r="I66" s="72"/>
    </row>
    <row r="67" spans="2:9" x14ac:dyDescent="0.25">
      <c r="B67" s="1"/>
      <c r="C67" s="1"/>
      <c r="D67" s="1"/>
      <c r="E67" s="1"/>
      <c r="G67" s="72"/>
      <c r="H67" s="72"/>
      <c r="I67" s="72"/>
    </row>
    <row r="68" spans="2:9" x14ac:dyDescent="0.25">
      <c r="B68" s="1"/>
      <c r="C68" s="1"/>
      <c r="D68" s="1"/>
      <c r="E68" s="1"/>
      <c r="G68" s="72"/>
      <c r="H68" s="72"/>
      <c r="I68" s="72"/>
    </row>
    <row r="69" spans="2:9" x14ac:dyDescent="0.25">
      <c r="B69" s="1"/>
      <c r="C69" s="1"/>
      <c r="D69" s="1"/>
      <c r="E69" s="1"/>
      <c r="G69" s="238"/>
      <c r="H69" s="276"/>
      <c r="I69" s="276"/>
    </row>
    <row r="70" spans="2:9" x14ac:dyDescent="0.25">
      <c r="B70" s="1"/>
      <c r="C70" s="1"/>
      <c r="D70" s="1"/>
      <c r="E70" s="1"/>
      <c r="G70" s="72"/>
      <c r="H70" s="72"/>
      <c r="I70" s="72"/>
    </row>
    <row r="71" spans="2:9" x14ac:dyDescent="0.25">
      <c r="B71" s="1"/>
      <c r="C71" s="1"/>
      <c r="D71" s="1"/>
      <c r="E71" s="1"/>
      <c r="G71" s="72"/>
      <c r="H71" s="72"/>
      <c r="I71" s="72"/>
    </row>
    <row r="72" spans="2:9" x14ac:dyDescent="0.25">
      <c r="B72" s="1"/>
      <c r="C72" s="1"/>
      <c r="D72" s="1"/>
      <c r="E72" s="1"/>
      <c r="G72" s="238"/>
      <c r="H72" s="276"/>
      <c r="I72" s="276"/>
    </row>
    <row r="73" spans="2:9" x14ac:dyDescent="0.25">
      <c r="B73" s="1"/>
      <c r="C73" s="1"/>
      <c r="D73" s="1"/>
      <c r="E73" s="1"/>
      <c r="G73" s="238"/>
      <c r="H73" s="276"/>
      <c r="I73" s="276"/>
    </row>
    <row r="74" spans="2:9" x14ac:dyDescent="0.25">
      <c r="B74" s="1"/>
      <c r="C74" s="1"/>
      <c r="D74" s="1"/>
      <c r="E74" s="1"/>
      <c r="G74" s="238"/>
      <c r="H74" s="276"/>
      <c r="I74" s="276"/>
    </row>
    <row r="75" spans="2:9" x14ac:dyDescent="0.25">
      <c r="B75" s="1"/>
      <c r="C75" s="1"/>
      <c r="D75" s="1"/>
      <c r="E75" s="1"/>
      <c r="G75" s="72"/>
      <c r="H75" s="72"/>
      <c r="I75" s="72"/>
    </row>
    <row r="76" spans="2:9" x14ac:dyDescent="0.25">
      <c r="B76" s="1"/>
      <c r="C76" s="1"/>
      <c r="D76" s="1"/>
      <c r="E76" s="1"/>
      <c r="G76" s="238"/>
      <c r="H76" s="276"/>
      <c r="I76" s="276"/>
    </row>
    <row r="77" spans="2:9" x14ac:dyDescent="0.25">
      <c r="B77" s="1"/>
      <c r="C77" s="1"/>
      <c r="D77" s="1"/>
      <c r="E77" s="1"/>
    </row>
    <row r="78" spans="2:9" x14ac:dyDescent="0.25">
      <c r="B78" s="1"/>
      <c r="C78" s="1"/>
      <c r="D78" s="1"/>
      <c r="E78" s="1"/>
    </row>
    <row r="79" spans="2:9" x14ac:dyDescent="0.25">
      <c r="B79" s="1"/>
      <c r="C79" s="1"/>
      <c r="D79" s="1"/>
      <c r="E79" s="1"/>
    </row>
    <row r="80" spans="2:9" x14ac:dyDescent="0.25">
      <c r="B80" s="1"/>
      <c r="C80" s="1"/>
      <c r="D80" s="1"/>
      <c r="E80" s="1"/>
    </row>
    <row r="81" spans="2:5" x14ac:dyDescent="0.25">
      <c r="B81" s="1"/>
      <c r="C81" s="1"/>
      <c r="D81" s="1"/>
      <c r="E81" s="1"/>
    </row>
    <row r="82" spans="2:5" x14ac:dyDescent="0.25">
      <c r="B82" s="1"/>
      <c r="C82" s="1"/>
      <c r="D82" s="1"/>
      <c r="E82" s="1"/>
    </row>
    <row r="83" spans="2:5" x14ac:dyDescent="0.25">
      <c r="B83" s="1"/>
      <c r="C83" s="1"/>
      <c r="D83" s="1"/>
      <c r="E83" s="1"/>
    </row>
    <row r="84" spans="2:5" x14ac:dyDescent="0.25">
      <c r="B84" s="1"/>
      <c r="C84" s="1"/>
      <c r="D84" s="1"/>
      <c r="E84" s="1"/>
    </row>
    <row r="85" spans="2:5" x14ac:dyDescent="0.25">
      <c r="B85" s="1"/>
      <c r="C85" s="1"/>
      <c r="D85" s="1"/>
      <c r="E85" s="1"/>
    </row>
    <row r="86" spans="2:5" x14ac:dyDescent="0.25">
      <c r="B86" s="1"/>
      <c r="C86" s="1"/>
      <c r="D86" s="1"/>
      <c r="E86" s="1"/>
    </row>
    <row r="87" spans="2:5" x14ac:dyDescent="0.25">
      <c r="B87" s="1"/>
      <c r="C87" s="1"/>
      <c r="D87" s="1"/>
      <c r="E87" s="1"/>
    </row>
    <row r="88" spans="2:5" x14ac:dyDescent="0.25">
      <c r="B88" s="1"/>
      <c r="C88" s="1"/>
      <c r="D88" s="1"/>
      <c r="E88" s="1"/>
    </row>
    <row r="89" spans="2:5" x14ac:dyDescent="0.25">
      <c r="B89" s="1"/>
      <c r="C89" s="1"/>
      <c r="D89" s="1"/>
      <c r="E89" s="1"/>
    </row>
    <row r="90" spans="2:5" x14ac:dyDescent="0.25">
      <c r="B90" s="1"/>
      <c r="C90" s="1"/>
      <c r="D90" s="1"/>
      <c r="E90" s="1"/>
    </row>
    <row r="91" spans="2:5" x14ac:dyDescent="0.25">
      <c r="B91" s="1"/>
      <c r="C91" s="1"/>
      <c r="D91" s="1"/>
      <c r="E91" s="1"/>
    </row>
    <row r="92" spans="2:5" x14ac:dyDescent="0.25">
      <c r="B92" s="1"/>
      <c r="C92" s="1"/>
      <c r="D92" s="1"/>
      <c r="E92" s="1"/>
    </row>
    <row r="93" spans="2:5" x14ac:dyDescent="0.25">
      <c r="B93" s="1"/>
      <c r="C93" s="1"/>
      <c r="D93" s="1"/>
      <c r="E93" s="1"/>
    </row>
    <row r="94" spans="2:5" x14ac:dyDescent="0.25">
      <c r="B94" s="1"/>
      <c r="C94" s="1"/>
      <c r="D94" s="1"/>
      <c r="E94" s="1"/>
    </row>
    <row r="95" spans="2:5" x14ac:dyDescent="0.25">
      <c r="B95" s="1"/>
      <c r="C95" s="1"/>
      <c r="D95" s="1"/>
      <c r="E95" s="1"/>
    </row>
    <row r="96" spans="2:5" x14ac:dyDescent="0.25">
      <c r="B96" s="1"/>
      <c r="C96" s="1"/>
      <c r="D96" s="1"/>
      <c r="E96" s="1"/>
    </row>
    <row r="97" spans="2:5" x14ac:dyDescent="0.25">
      <c r="B97" s="1"/>
      <c r="C97" s="1"/>
      <c r="D97" s="1"/>
      <c r="E97" s="1"/>
    </row>
    <row r="98" spans="2:5" x14ac:dyDescent="0.25">
      <c r="B98" s="1"/>
      <c r="C98" s="1"/>
      <c r="D98" s="1"/>
      <c r="E98" s="1"/>
    </row>
  </sheetData>
  <autoFilter ref="A13:X46"/>
  <sortState ref="J8:M9684">
    <sortCondition ref="K8:K9684"/>
  </sortState>
  <mergeCells count="1">
    <mergeCell ref="H12:I12"/>
  </mergeCells>
  <conditionalFormatting sqref="I5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2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5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:G5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:I5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4:AP22 J24:AP31 J49:AP51 J44:AP45 J34:AP41 J33 L33:AP3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2:AP5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:D5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8" scale="33" orientation="landscape" r:id="rId1"/>
  <ignoredErrors>
    <ignoredError sqref="H5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44"/>
  <sheetViews>
    <sheetView view="pageBreakPreview" zoomScale="60" zoomScaleNormal="70" workbookViewId="0">
      <pane xSplit="3" ySplit="7" topLeftCell="CD8" activePane="bottomRight" state="frozen"/>
      <selection activeCell="S12" sqref="S12"/>
      <selection pane="topRight" activeCell="S12" sqref="S12"/>
      <selection pane="bottomLeft" activeCell="S12" sqref="S12"/>
      <selection pane="bottomRight" activeCell="S12" sqref="S12"/>
    </sheetView>
  </sheetViews>
  <sheetFormatPr baseColWidth="10" defaultRowHeight="15" x14ac:dyDescent="0.25"/>
  <cols>
    <col min="1" max="1" width="4.28515625" bestFit="1" customWidth="1"/>
    <col min="2" max="2" width="13.5703125" style="31" customWidth="1"/>
    <col min="3" max="3" width="61.140625" customWidth="1"/>
    <col min="4" max="66" width="11.42578125" customWidth="1"/>
    <col min="67" max="16384" width="11.42578125" style="51"/>
  </cols>
  <sheetData>
    <row r="1" spans="1:105" ht="9" customHeight="1" x14ac:dyDescent="0.25"/>
    <row r="2" spans="1:105" ht="27" x14ac:dyDescent="0.25">
      <c r="H2" s="52"/>
      <c r="I2" s="52"/>
      <c r="J2" s="52"/>
      <c r="K2" s="52"/>
      <c r="L2" s="52"/>
      <c r="M2" s="52"/>
      <c r="N2" s="52"/>
      <c r="O2" s="52"/>
      <c r="P2" s="51"/>
      <c r="Q2" s="51"/>
      <c r="R2" s="51"/>
      <c r="S2" s="51"/>
      <c r="T2" s="51"/>
      <c r="U2" s="51"/>
      <c r="V2" s="51"/>
      <c r="W2" s="52"/>
      <c r="X2" s="52"/>
      <c r="Y2" s="52"/>
      <c r="Z2" s="52"/>
      <c r="AA2" s="52"/>
      <c r="AB2" s="52"/>
      <c r="AC2" s="52"/>
      <c r="AD2" s="51"/>
      <c r="AE2" s="51"/>
      <c r="AF2" s="51"/>
      <c r="AG2" s="51"/>
      <c r="AH2" s="51"/>
      <c r="AI2" s="51"/>
      <c r="AJ2" s="51"/>
      <c r="AK2" s="51"/>
      <c r="AL2" s="52"/>
      <c r="AM2" s="52"/>
      <c r="AN2" s="52"/>
      <c r="AO2" s="52"/>
      <c r="AP2" s="52"/>
      <c r="AQ2" s="51"/>
      <c r="AR2" s="52" t="s">
        <v>12</v>
      </c>
      <c r="AS2" s="52" t="s">
        <v>13</v>
      </c>
      <c r="AT2" s="52" t="s">
        <v>14</v>
      </c>
      <c r="AU2" s="52" t="s">
        <v>15</v>
      </c>
      <c r="AV2" s="52" t="s">
        <v>16</v>
      </c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2" t="s">
        <v>17</v>
      </c>
      <c r="BH2" s="52" t="s">
        <v>18</v>
      </c>
      <c r="BI2" s="52" t="s">
        <v>19</v>
      </c>
      <c r="BJ2" s="51"/>
      <c r="BK2" s="51"/>
      <c r="BL2" s="51"/>
      <c r="BM2" s="51"/>
      <c r="BN2" s="51"/>
    </row>
    <row r="3" spans="1:105" ht="9" customHeight="1" x14ac:dyDescent="0.25"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</row>
    <row r="4" spans="1:105" ht="42" customHeight="1" x14ac:dyDescent="0.25">
      <c r="B4" s="251" t="s">
        <v>377</v>
      </c>
      <c r="C4" s="51"/>
      <c r="D4" s="51"/>
      <c r="E4" s="51"/>
      <c r="F4" s="51"/>
    </row>
    <row r="5" spans="1:105" ht="5.25" customHeight="1" thickBot="1" x14ac:dyDescent="0.3">
      <c r="D5" s="51"/>
      <c r="E5" s="51"/>
      <c r="F5" s="51"/>
    </row>
    <row r="6" spans="1:105" s="52" customFormat="1" ht="31.5" customHeight="1" thickBot="1" x14ac:dyDescent="0.3">
      <c r="A6" s="44"/>
      <c r="B6" s="44"/>
      <c r="C6" s="44"/>
      <c r="D6" s="88"/>
      <c r="E6" s="89" t="s">
        <v>3</v>
      </c>
      <c r="F6" s="90"/>
      <c r="G6" s="45"/>
      <c r="H6" s="85" t="s">
        <v>203</v>
      </c>
      <c r="I6" s="46"/>
      <c r="J6" s="45"/>
      <c r="K6" s="85" t="s">
        <v>204</v>
      </c>
      <c r="L6" s="46"/>
      <c r="M6" s="44"/>
      <c r="N6" s="85" t="s">
        <v>205</v>
      </c>
      <c r="O6" s="46"/>
      <c r="P6" s="45"/>
      <c r="Q6" s="85" t="s">
        <v>206</v>
      </c>
      <c r="R6" s="46"/>
      <c r="S6" s="45"/>
      <c r="T6" s="85" t="s">
        <v>207</v>
      </c>
      <c r="U6" s="46"/>
      <c r="V6" s="45"/>
      <c r="W6" s="44" t="s">
        <v>10</v>
      </c>
      <c r="X6" s="46"/>
      <c r="Y6" s="45"/>
      <c r="Z6" s="44" t="s">
        <v>11</v>
      </c>
      <c r="AA6" s="46"/>
      <c r="AB6" s="45"/>
      <c r="AC6" s="44" t="s">
        <v>12</v>
      </c>
      <c r="AD6" s="46"/>
      <c r="AE6" s="45"/>
      <c r="AF6" s="44" t="s">
        <v>13</v>
      </c>
      <c r="AG6" s="46"/>
      <c r="AH6" s="45"/>
      <c r="AI6" s="44" t="s">
        <v>14</v>
      </c>
      <c r="AJ6" s="46"/>
      <c r="AK6" s="45"/>
      <c r="AL6" s="44" t="s">
        <v>15</v>
      </c>
      <c r="AM6" s="46"/>
      <c r="AN6" s="45"/>
      <c r="AO6" s="44" t="s">
        <v>16</v>
      </c>
      <c r="AP6" s="46"/>
      <c r="AQ6" s="45"/>
      <c r="AR6" s="44" t="s">
        <v>17</v>
      </c>
      <c r="AS6" s="46"/>
      <c r="AT6" s="45"/>
      <c r="AU6" s="44" t="s">
        <v>18</v>
      </c>
      <c r="AV6" s="46"/>
      <c r="AW6" s="45"/>
      <c r="AX6" s="44" t="s">
        <v>19</v>
      </c>
      <c r="AY6" s="46"/>
      <c r="AZ6" s="45"/>
      <c r="BA6" s="44" t="s">
        <v>341</v>
      </c>
      <c r="BB6" s="46"/>
      <c r="BC6" s="45"/>
      <c r="BD6" s="44" t="s">
        <v>342</v>
      </c>
      <c r="BE6" s="46"/>
      <c r="BF6" s="45"/>
      <c r="BG6" s="44" t="s">
        <v>343</v>
      </c>
      <c r="BH6" s="46"/>
      <c r="BI6" s="45"/>
      <c r="BJ6" s="44" t="s">
        <v>344</v>
      </c>
      <c r="BK6" s="46"/>
      <c r="BL6" s="45"/>
      <c r="BM6" s="44" t="s">
        <v>345</v>
      </c>
      <c r="BN6" s="44"/>
      <c r="BO6" s="45"/>
      <c r="BP6" s="44" t="s">
        <v>346</v>
      </c>
      <c r="BQ6" s="44"/>
      <c r="BR6" s="45"/>
      <c r="BS6" s="44" t="s">
        <v>347</v>
      </c>
      <c r="BT6" s="44"/>
      <c r="BU6" s="45"/>
      <c r="BV6" s="44" t="s">
        <v>348</v>
      </c>
      <c r="BW6" s="44"/>
      <c r="BX6" s="45"/>
      <c r="BY6" s="44" t="s">
        <v>349</v>
      </c>
      <c r="BZ6" s="44"/>
      <c r="CA6" s="45"/>
      <c r="CB6" s="44" t="s">
        <v>350</v>
      </c>
      <c r="CC6" s="44"/>
      <c r="CD6" s="45"/>
      <c r="CE6" s="44" t="s">
        <v>351</v>
      </c>
      <c r="CF6" s="44"/>
      <c r="CG6" s="45"/>
      <c r="CH6" s="44" t="s">
        <v>352</v>
      </c>
      <c r="CI6" s="44"/>
      <c r="CJ6" s="45"/>
      <c r="CK6" s="44" t="s">
        <v>353</v>
      </c>
      <c r="CL6" s="44"/>
      <c r="CM6" s="45"/>
      <c r="CN6" s="44" t="s">
        <v>354</v>
      </c>
      <c r="CO6" s="44"/>
      <c r="CP6" s="45"/>
      <c r="CQ6" s="44" t="s">
        <v>355</v>
      </c>
      <c r="CR6" s="44"/>
      <c r="CS6" s="45"/>
      <c r="CT6" s="44" t="s">
        <v>356</v>
      </c>
      <c r="CU6" s="44"/>
      <c r="CV6" s="45"/>
      <c r="CW6" s="44" t="s">
        <v>357</v>
      </c>
      <c r="CX6" s="44"/>
      <c r="CY6" s="45"/>
      <c r="CZ6" s="44" t="s">
        <v>358</v>
      </c>
      <c r="DA6" s="46"/>
    </row>
    <row r="7" spans="1:105" s="59" customFormat="1" ht="30" customHeight="1" x14ac:dyDescent="0.25">
      <c r="A7" s="83" t="s">
        <v>22</v>
      </c>
      <c r="B7" s="83" t="s">
        <v>4</v>
      </c>
      <c r="C7" s="83" t="s">
        <v>2</v>
      </c>
      <c r="D7" s="195" t="s">
        <v>6</v>
      </c>
      <c r="E7" s="91" t="s">
        <v>7</v>
      </c>
      <c r="F7" s="91" t="s">
        <v>8</v>
      </c>
      <c r="G7" s="196" t="s">
        <v>6</v>
      </c>
      <c r="H7" s="83" t="s">
        <v>7</v>
      </c>
      <c r="I7" s="84" t="s">
        <v>8</v>
      </c>
      <c r="J7" s="82" t="s">
        <v>6</v>
      </c>
      <c r="K7" s="83" t="s">
        <v>7</v>
      </c>
      <c r="L7" s="84" t="s">
        <v>8</v>
      </c>
      <c r="M7" s="82" t="s">
        <v>6</v>
      </c>
      <c r="N7" s="83" t="s">
        <v>7</v>
      </c>
      <c r="O7" s="84" t="s">
        <v>8</v>
      </c>
      <c r="P7" s="82" t="s">
        <v>6</v>
      </c>
      <c r="Q7" s="83" t="s">
        <v>7</v>
      </c>
      <c r="R7" s="84" t="s">
        <v>8</v>
      </c>
      <c r="S7" s="82" t="s">
        <v>6</v>
      </c>
      <c r="T7" s="83" t="s">
        <v>7</v>
      </c>
      <c r="U7" s="84" t="s">
        <v>8</v>
      </c>
      <c r="V7" s="83" t="s">
        <v>6</v>
      </c>
      <c r="W7" s="83" t="s">
        <v>7</v>
      </c>
      <c r="X7" s="84" t="s">
        <v>8</v>
      </c>
      <c r="Y7" s="82" t="s">
        <v>6</v>
      </c>
      <c r="Z7" s="83" t="s">
        <v>7</v>
      </c>
      <c r="AA7" s="84" t="s">
        <v>8</v>
      </c>
      <c r="AB7" s="82" t="s">
        <v>6</v>
      </c>
      <c r="AC7" s="83" t="s">
        <v>7</v>
      </c>
      <c r="AD7" s="84" t="s">
        <v>8</v>
      </c>
      <c r="AE7" s="82" t="s">
        <v>6</v>
      </c>
      <c r="AF7" s="83" t="s">
        <v>7</v>
      </c>
      <c r="AG7" s="84" t="s">
        <v>8</v>
      </c>
      <c r="AH7" s="82" t="s">
        <v>6</v>
      </c>
      <c r="AI7" s="83" t="s">
        <v>7</v>
      </c>
      <c r="AJ7" s="84" t="s">
        <v>8</v>
      </c>
      <c r="AK7" s="82" t="s">
        <v>6</v>
      </c>
      <c r="AL7" s="83" t="s">
        <v>7</v>
      </c>
      <c r="AM7" s="84" t="s">
        <v>8</v>
      </c>
      <c r="AN7" s="82" t="s">
        <v>6</v>
      </c>
      <c r="AO7" s="83" t="s">
        <v>7</v>
      </c>
      <c r="AP7" s="84" t="s">
        <v>8</v>
      </c>
      <c r="AQ7" s="82" t="s">
        <v>6</v>
      </c>
      <c r="AR7" s="83" t="s">
        <v>7</v>
      </c>
      <c r="AS7" s="84" t="s">
        <v>8</v>
      </c>
      <c r="AT7" s="82" t="s">
        <v>6</v>
      </c>
      <c r="AU7" s="83" t="s">
        <v>7</v>
      </c>
      <c r="AV7" s="84" t="s">
        <v>8</v>
      </c>
      <c r="AW7" s="82" t="s">
        <v>6</v>
      </c>
      <c r="AX7" s="83" t="s">
        <v>7</v>
      </c>
      <c r="AY7" s="84" t="s">
        <v>8</v>
      </c>
      <c r="AZ7" s="82" t="s">
        <v>6</v>
      </c>
      <c r="BA7" s="83" t="s">
        <v>7</v>
      </c>
      <c r="BB7" s="84" t="s">
        <v>8</v>
      </c>
      <c r="BC7" s="82" t="s">
        <v>6</v>
      </c>
      <c r="BD7" s="83" t="s">
        <v>7</v>
      </c>
      <c r="BE7" s="84" t="s">
        <v>8</v>
      </c>
      <c r="BF7" s="82" t="s">
        <v>6</v>
      </c>
      <c r="BG7" s="83" t="s">
        <v>7</v>
      </c>
      <c r="BH7" s="84" t="s">
        <v>8</v>
      </c>
      <c r="BI7" s="82" t="s">
        <v>6</v>
      </c>
      <c r="BJ7" s="83" t="s">
        <v>7</v>
      </c>
      <c r="BK7" s="84" t="s">
        <v>8</v>
      </c>
      <c r="BL7" s="82" t="s">
        <v>6</v>
      </c>
      <c r="BM7" s="83" t="s">
        <v>7</v>
      </c>
      <c r="BN7" s="83" t="s">
        <v>8</v>
      </c>
      <c r="BO7" s="82" t="s">
        <v>6</v>
      </c>
      <c r="BP7" s="83" t="s">
        <v>7</v>
      </c>
      <c r="BQ7" s="83" t="s">
        <v>8</v>
      </c>
      <c r="BR7" s="82" t="s">
        <v>6</v>
      </c>
      <c r="BS7" s="83" t="s">
        <v>7</v>
      </c>
      <c r="BT7" s="83" t="s">
        <v>8</v>
      </c>
      <c r="BU7" s="82" t="s">
        <v>6</v>
      </c>
      <c r="BV7" s="83" t="s">
        <v>7</v>
      </c>
      <c r="BW7" s="83" t="s">
        <v>8</v>
      </c>
      <c r="BX7" s="82" t="s">
        <v>6</v>
      </c>
      <c r="BY7" s="83" t="s">
        <v>7</v>
      </c>
      <c r="BZ7" s="83" t="s">
        <v>8</v>
      </c>
      <c r="CA7" s="82" t="s">
        <v>6</v>
      </c>
      <c r="CB7" s="83" t="s">
        <v>7</v>
      </c>
      <c r="CC7" s="83" t="s">
        <v>8</v>
      </c>
      <c r="CD7" s="82" t="s">
        <v>6</v>
      </c>
      <c r="CE7" s="83" t="s">
        <v>7</v>
      </c>
      <c r="CF7" s="83" t="s">
        <v>8</v>
      </c>
      <c r="CG7" s="82" t="s">
        <v>6</v>
      </c>
      <c r="CH7" s="83" t="s">
        <v>7</v>
      </c>
      <c r="CI7" s="83" t="s">
        <v>8</v>
      </c>
      <c r="CJ7" s="82" t="s">
        <v>6</v>
      </c>
      <c r="CK7" s="83" t="s">
        <v>7</v>
      </c>
      <c r="CL7" s="83" t="s">
        <v>8</v>
      </c>
      <c r="CM7" s="82" t="s">
        <v>6</v>
      </c>
      <c r="CN7" s="83" t="s">
        <v>7</v>
      </c>
      <c r="CO7" s="83" t="s">
        <v>8</v>
      </c>
      <c r="CP7" s="82" t="s">
        <v>6</v>
      </c>
      <c r="CQ7" s="83" t="s">
        <v>7</v>
      </c>
      <c r="CR7" s="83" t="s">
        <v>8</v>
      </c>
      <c r="CS7" s="82" t="s">
        <v>6</v>
      </c>
      <c r="CT7" s="83" t="s">
        <v>7</v>
      </c>
      <c r="CU7" s="83" t="s">
        <v>8</v>
      </c>
      <c r="CV7" s="82" t="s">
        <v>6</v>
      </c>
      <c r="CW7" s="83" t="s">
        <v>7</v>
      </c>
      <c r="CX7" s="83" t="s">
        <v>8</v>
      </c>
      <c r="CY7" s="82" t="s">
        <v>6</v>
      </c>
      <c r="CZ7" s="83" t="s">
        <v>7</v>
      </c>
      <c r="DA7" s="348" t="s">
        <v>8</v>
      </c>
    </row>
    <row r="8" spans="1:105" s="24" customFormat="1" ht="35.1" customHeight="1" x14ac:dyDescent="0.25">
      <c r="A8" s="86">
        <v>1</v>
      </c>
      <c r="B8" s="334" t="s">
        <v>77</v>
      </c>
      <c r="C8" s="335" t="s">
        <v>209</v>
      </c>
      <c r="D8" s="336">
        <f>+Brutos!EW7</f>
        <v>3.3519606782106783</v>
      </c>
      <c r="E8" s="337">
        <f>+Brutos!EX7</f>
        <v>3.4623015873015874</v>
      </c>
      <c r="F8" s="337">
        <f>+Brutos!EY7</f>
        <v>3.3140197467876042</v>
      </c>
      <c r="G8" s="338">
        <f>+Brutos!EZ7</f>
        <v>2.9027777777777781</v>
      </c>
      <c r="H8" s="339">
        <f>+Brutos!FA7</f>
        <v>2.7222222222222228</v>
      </c>
      <c r="I8" s="340">
        <f>+Brutos!FB7</f>
        <v>2.9629629629629632</v>
      </c>
      <c r="J8" s="338">
        <f>+Brutos!FC7</f>
        <v>2.8984848484848484</v>
      </c>
      <c r="K8" s="339">
        <f>+Brutos!FD7</f>
        <v>2.3333333333333335</v>
      </c>
      <c r="L8" s="340">
        <f>+Brutos!FE7</f>
        <v>3.0916666666666663</v>
      </c>
      <c r="M8" s="338">
        <f>+Brutos!FF7</f>
        <v>3.8107503607503608</v>
      </c>
      <c r="N8" s="339">
        <f>+Brutos!FG7</f>
        <v>4.2142857142857144</v>
      </c>
      <c r="O8" s="340">
        <f>+Brutos!FH7</f>
        <v>3.7007369614512471</v>
      </c>
      <c r="P8" s="338">
        <f>+Brutos!FI7</f>
        <v>3.7454545454545451</v>
      </c>
      <c r="Q8" s="339">
        <f>+Brutos!FJ7</f>
        <v>4.3333333333333339</v>
      </c>
      <c r="R8" s="340">
        <f>+Brutos!FK7</f>
        <v>3.5089285714285712</v>
      </c>
      <c r="S8" s="338">
        <f>+Brutos!FL7</f>
        <v>3.4023358585858583</v>
      </c>
      <c r="T8" s="339">
        <f>+Brutos!FM7</f>
        <v>3.708333333333333</v>
      </c>
      <c r="U8" s="340">
        <f>+Brutos!FN7</f>
        <v>3.3058035714285716</v>
      </c>
      <c r="V8" s="338">
        <f>+Brutos!FO7</f>
        <v>3.3333333333333335</v>
      </c>
      <c r="W8" s="339">
        <f>+Brutos!FP7</f>
        <v>4</v>
      </c>
      <c r="X8" s="340">
        <f>+Brutos!FQ7</f>
        <v>3.1111111111111112</v>
      </c>
      <c r="Y8" s="338">
        <f>+Brutos!FR7</f>
        <v>2.5833333333333335</v>
      </c>
      <c r="Z8" s="339">
        <f>+Brutos!FS7</f>
        <v>2.3333333333333335</v>
      </c>
      <c r="AA8" s="340">
        <f>+Brutos!FT7</f>
        <v>2.6666666666666665</v>
      </c>
      <c r="AB8" s="338">
        <f>+Brutos!FU7</f>
        <v>2.5</v>
      </c>
      <c r="AC8" s="339">
        <f>+Brutos!FV7</f>
        <v>3</v>
      </c>
      <c r="AD8" s="340">
        <f>+Brutos!FW7</f>
        <v>2.3333333333333335</v>
      </c>
      <c r="AE8" s="338">
        <f>+Brutos!FX7</f>
        <v>4.666666666666667</v>
      </c>
      <c r="AF8" s="339">
        <f>+Brutos!FY7</f>
        <v>3.6666666666666665</v>
      </c>
      <c r="AG8" s="340">
        <f>+Brutos!FZ7</f>
        <v>5</v>
      </c>
      <c r="AH8" s="338">
        <f>+Brutos!GA7</f>
        <v>3.3333333333333335</v>
      </c>
      <c r="AI8" s="339">
        <f>+Brutos!GB7</f>
        <v>2.3333333333333335</v>
      </c>
      <c r="AJ8" s="340">
        <f>+Brutos!GC7</f>
        <v>3.6666666666666665</v>
      </c>
      <c r="AK8" s="338">
        <f>+Brutos!GD7</f>
        <v>1</v>
      </c>
      <c r="AL8" s="339">
        <f>+Brutos!GE7</f>
        <v>1</v>
      </c>
      <c r="AM8" s="340">
        <f>+Brutos!GF7</f>
        <v>1</v>
      </c>
      <c r="AN8" s="338">
        <f>+Brutos!GG7</f>
        <v>3.4166666666666665</v>
      </c>
      <c r="AO8" s="339">
        <f>+Brutos!GH7</f>
        <v>3.3333333333333335</v>
      </c>
      <c r="AP8" s="340">
        <f>+Brutos!GI7</f>
        <v>3.4444444444444446</v>
      </c>
      <c r="AQ8" s="338">
        <f>+Brutos!GJ7</f>
        <v>2.3333333333333335</v>
      </c>
      <c r="AR8" s="339">
        <f>+Brutos!GK7</f>
        <v>1</v>
      </c>
      <c r="AS8" s="340">
        <f>+Brutos!GL7</f>
        <v>2.7777777777777777</v>
      </c>
      <c r="AT8" s="338">
        <f>+Brutos!GM7</f>
        <v>2.8333333333333335</v>
      </c>
      <c r="AU8" s="339">
        <f>+Brutos!GN7</f>
        <v>2.3333333333333335</v>
      </c>
      <c r="AV8" s="340">
        <f>+Brutos!GO7</f>
        <v>3</v>
      </c>
      <c r="AW8" s="338">
        <f>+Brutos!GP7</f>
        <v>2.9090909090909092</v>
      </c>
      <c r="AX8" s="339">
        <f>+Brutos!GQ7</f>
        <v>2.3333333333333335</v>
      </c>
      <c r="AY8" s="340">
        <f>+Brutos!GR7</f>
        <v>3.125</v>
      </c>
      <c r="AZ8" s="338">
        <f>+Brutos!GS7</f>
        <v>3</v>
      </c>
      <c r="BA8" s="339">
        <f>+Brutos!GT7</f>
        <v>2.6666666666666665</v>
      </c>
      <c r="BB8" s="340">
        <f>+Brutos!GU7</f>
        <v>3.1111111111111112</v>
      </c>
      <c r="BC8" s="338">
        <f>+Brutos!GV7</f>
        <v>3.6363636363636362</v>
      </c>
      <c r="BD8" s="339">
        <f>+Brutos!GW7</f>
        <v>3.6666666666666665</v>
      </c>
      <c r="BE8" s="340">
        <f>+Brutos!GX7</f>
        <v>3.625</v>
      </c>
      <c r="BF8" s="338">
        <f>+Brutos!GY7</f>
        <v>4.3</v>
      </c>
      <c r="BG8" s="339">
        <f>+Brutos!GZ7</f>
        <v>4.5</v>
      </c>
      <c r="BH8" s="340">
        <f>+Brutos!HA7</f>
        <v>4.25</v>
      </c>
      <c r="BI8" s="338">
        <f>+Brutos!HB7</f>
        <v>4.083333333333333</v>
      </c>
      <c r="BJ8" s="339">
        <f>+Brutos!HC7</f>
        <v>4.333333333333333</v>
      </c>
      <c r="BK8" s="340">
        <f>+Brutos!HD7</f>
        <v>4</v>
      </c>
      <c r="BL8" s="338">
        <f>+Brutos!HE7</f>
        <v>4.5555555555555554</v>
      </c>
      <c r="BM8" s="339">
        <f>+Brutos!HF7</f>
        <v>5</v>
      </c>
      <c r="BN8" s="340">
        <f>+Brutos!HG7</f>
        <v>4.5</v>
      </c>
      <c r="BO8" s="338">
        <f>+Brutos!HH7</f>
        <v>3.5</v>
      </c>
      <c r="BP8" s="339">
        <f>+Brutos!HI7</f>
        <v>3.6666666666666665</v>
      </c>
      <c r="BQ8" s="340">
        <f>+Brutos!HJ7</f>
        <v>3.4444444444444446</v>
      </c>
      <c r="BR8" s="338">
        <f>+Brutos!HK7</f>
        <v>3.6</v>
      </c>
      <c r="BS8" s="339">
        <f>+Brutos!HL7</f>
        <v>4.333333333333333</v>
      </c>
      <c r="BT8" s="340">
        <f>+Brutos!HM7</f>
        <v>3.2857142857142856</v>
      </c>
      <c r="BU8" s="338">
        <f>+Brutos!HN7</f>
        <v>3</v>
      </c>
      <c r="BV8" s="339">
        <f>+Brutos!HO7</f>
        <v>4</v>
      </c>
      <c r="BW8" s="340">
        <f>+Brutos!HP7</f>
        <v>2.8</v>
      </c>
      <c r="BX8" s="338">
        <f>+Brutos!HQ7</f>
        <v>3.4</v>
      </c>
      <c r="BY8" s="339">
        <f>+Brutos!HR7</f>
        <v>4</v>
      </c>
      <c r="BZ8" s="340">
        <f>+Brutos!HS7</f>
        <v>3.1428571428571428</v>
      </c>
      <c r="CA8" s="338">
        <f>+Brutos!HT7</f>
        <v>4.0909090909090908</v>
      </c>
      <c r="CB8" s="339">
        <f>+Brutos!HU7</f>
        <v>4.666666666666667</v>
      </c>
      <c r="CC8" s="340">
        <f>+Brutos!HV7</f>
        <v>3.875</v>
      </c>
      <c r="CD8" s="338">
        <f>+Brutos!HW7</f>
        <v>4.166666666666667</v>
      </c>
      <c r="CE8" s="339">
        <f>+Brutos!HX7</f>
        <v>4.333333333333333</v>
      </c>
      <c r="CF8" s="340">
        <f>+Brutos!HY7</f>
        <v>4.1111111111111107</v>
      </c>
      <c r="CG8" s="338">
        <f>+Brutos!HZ7</f>
        <v>3.75</v>
      </c>
      <c r="CH8" s="339">
        <f>+Brutos!IA7</f>
        <v>4</v>
      </c>
      <c r="CI8" s="340">
        <f>+Brutos!IB7</f>
        <v>3.6666666666666665</v>
      </c>
      <c r="CJ8" s="338">
        <f>+Brutos!IC7</f>
        <v>2.8333333333333335</v>
      </c>
      <c r="CK8" s="339">
        <f>+Brutos!ID7</f>
        <v>2.6666666666666665</v>
      </c>
      <c r="CL8" s="340">
        <f>+Brutos!IE7</f>
        <v>2.8888888888888888</v>
      </c>
      <c r="CM8" s="338">
        <f>+Brutos!IF7</f>
        <v>3.9090909090909092</v>
      </c>
      <c r="CN8" s="339">
        <f>+Brutos!IG7</f>
        <v>3.6666666666666665</v>
      </c>
      <c r="CO8" s="340">
        <f>+Brutos!IH7</f>
        <v>4</v>
      </c>
      <c r="CP8" s="338">
        <f>+Brutos!II7</f>
        <v>2</v>
      </c>
      <c r="CQ8" s="339">
        <f>+Brutos!IJ7</f>
        <v>1</v>
      </c>
      <c r="CR8" s="340">
        <f>+Brutos!IK7</f>
        <v>2.3333333333333335</v>
      </c>
      <c r="CS8" s="338">
        <f>+Brutos!IL7</f>
        <v>4.5999999999999996</v>
      </c>
      <c r="CT8" s="339">
        <f>+Brutos!IM7</f>
        <v>5</v>
      </c>
      <c r="CU8" s="340">
        <f>+Brutos!IN7</f>
        <v>4.4285714285714288</v>
      </c>
      <c r="CV8" s="338">
        <f>+Brutos!IO7</f>
        <v>3.1818181818181817</v>
      </c>
      <c r="CW8" s="339">
        <f>+Brutos!IP7</f>
        <v>4</v>
      </c>
      <c r="CX8" s="340">
        <f>+Brutos!IQ7</f>
        <v>2.875</v>
      </c>
      <c r="CY8" s="338">
        <f>+Brutos!IR7</f>
        <v>2.7777777777777777</v>
      </c>
      <c r="CZ8" s="339">
        <f>+Brutos!IS7</f>
        <v>5</v>
      </c>
      <c r="DA8" s="340">
        <f>+Brutos!IT7</f>
        <v>2.1428571428571428</v>
      </c>
    </row>
    <row r="9" spans="1:105" s="24" customFormat="1" ht="35.1" customHeight="1" x14ac:dyDescent="0.25">
      <c r="A9" s="87">
        <v>2</v>
      </c>
      <c r="B9" s="334" t="s">
        <v>76</v>
      </c>
      <c r="C9" s="335" t="s">
        <v>208</v>
      </c>
      <c r="D9" s="336">
        <f>+Brutos!EW8</f>
        <v>3.4708333333333337</v>
      </c>
      <c r="E9" s="341">
        <f>+Brutos!EX8</f>
        <v>3.4638095238095241</v>
      </c>
      <c r="F9" s="337">
        <f>+Brutos!EY8</f>
        <v>3.6266666666666665</v>
      </c>
      <c r="G9" s="338">
        <f>+Brutos!EZ8</f>
        <v>2.8333333333333335</v>
      </c>
      <c r="H9" s="339">
        <f>+Brutos!FA8</f>
        <v>3.3333333333333335</v>
      </c>
      <c r="I9" s="340">
        <f>+Brutos!FB8</f>
        <v>2.6</v>
      </c>
      <c r="J9" s="338">
        <f>+Brutos!FC8</f>
        <v>3</v>
      </c>
      <c r="K9" s="342">
        <f>+Brutos!FD8</f>
        <v>2.6</v>
      </c>
      <c r="L9" s="340">
        <f>+Brutos!FE8</f>
        <v>4</v>
      </c>
      <c r="M9" s="338">
        <f>+Brutos!FF8</f>
        <v>4.333333333333333</v>
      </c>
      <c r="N9" s="342">
        <f>+Brutos!FG8</f>
        <v>4.5999999999999996</v>
      </c>
      <c r="O9" s="340">
        <f>+Brutos!FH8</f>
        <v>4.2</v>
      </c>
      <c r="P9" s="338">
        <f>+Brutos!FI8</f>
        <v>2.75</v>
      </c>
      <c r="Q9" s="342">
        <f>+Brutos!FJ8</f>
        <v>2.5</v>
      </c>
      <c r="R9" s="340">
        <f>+Brutos!FK8</f>
        <v>3</v>
      </c>
      <c r="S9" s="338">
        <f>+Brutos!FL8</f>
        <v>4.4375</v>
      </c>
      <c r="T9" s="342">
        <f>+Brutos!FM8</f>
        <v>4.2857142857142856</v>
      </c>
      <c r="U9" s="340">
        <f>+Brutos!FN8</f>
        <v>4.333333333333333</v>
      </c>
      <c r="V9" s="338">
        <f>+Brutos!FO8</f>
        <v>3.5</v>
      </c>
      <c r="W9" s="342">
        <f>+Brutos!FP8</f>
        <v>3</v>
      </c>
      <c r="X9" s="340">
        <f>+Brutos!FQ8</f>
        <v>4</v>
      </c>
      <c r="Y9" s="338">
        <f>+Brutos!FR8</f>
        <v>3.5</v>
      </c>
      <c r="Z9" s="342">
        <f>+Brutos!FS8</f>
        <v>3</v>
      </c>
      <c r="AA9" s="340">
        <f>+Brutos!FT8</f>
        <v>4</v>
      </c>
      <c r="AB9" s="338">
        <f>+Brutos!FU8</f>
        <v>3</v>
      </c>
      <c r="AC9" s="342">
        <f>+Brutos!FV8</f>
        <v>3</v>
      </c>
      <c r="AD9" s="340">
        <f>+Brutos!FW8</f>
        <v>3</v>
      </c>
      <c r="AE9" s="338">
        <f>+Brutos!FX8</f>
        <v>3</v>
      </c>
      <c r="AF9" s="342">
        <f>+Brutos!FY8</f>
        <v>5</v>
      </c>
      <c r="AG9" s="340">
        <f>+Brutos!FZ8</f>
        <v>1</v>
      </c>
      <c r="AH9" s="338">
        <f>+Brutos!GA8</f>
        <v>3</v>
      </c>
      <c r="AI9" s="342">
        <f>+Brutos!GB8</f>
        <v>5</v>
      </c>
      <c r="AJ9" s="340">
        <f>+Brutos!GC8</f>
        <v>1</v>
      </c>
      <c r="AK9" s="338">
        <f>+Brutos!GD8</f>
        <v>1</v>
      </c>
      <c r="AL9" s="342">
        <f>+Brutos!GE8</f>
        <v>1</v>
      </c>
      <c r="AM9" s="340">
        <f>+Brutos!GF8</f>
        <v>0</v>
      </c>
      <c r="AN9" s="338">
        <f>+Brutos!GG8</f>
        <v>3.5</v>
      </c>
      <c r="AO9" s="342">
        <f>+Brutos!GH8</f>
        <v>3</v>
      </c>
      <c r="AP9" s="340">
        <f>+Brutos!GI8</f>
        <v>4</v>
      </c>
      <c r="AQ9" s="338">
        <f>+Brutos!GJ8</f>
        <v>1</v>
      </c>
      <c r="AR9" s="342">
        <f>+Brutos!GK8</f>
        <v>1</v>
      </c>
      <c r="AS9" s="340">
        <f>+Brutos!GL8</f>
        <v>0</v>
      </c>
      <c r="AT9" s="338">
        <f>+Brutos!GM8</f>
        <v>3.5</v>
      </c>
      <c r="AU9" s="342">
        <f>+Brutos!GN8</f>
        <v>3</v>
      </c>
      <c r="AV9" s="340">
        <f>+Brutos!GO8</f>
        <v>4</v>
      </c>
      <c r="AW9" s="338">
        <f>+Brutos!GP8</f>
        <v>3.5</v>
      </c>
      <c r="AX9" s="342">
        <f>+Brutos!GQ8</f>
        <v>3</v>
      </c>
      <c r="AY9" s="340">
        <f>+Brutos!GR8</f>
        <v>4</v>
      </c>
      <c r="AZ9" s="338">
        <f>+Brutos!GS8</f>
        <v>3.5</v>
      </c>
      <c r="BA9" s="342">
        <f>+Brutos!GT8</f>
        <v>3</v>
      </c>
      <c r="BB9" s="340">
        <f>+Brutos!GU8</f>
        <v>4</v>
      </c>
      <c r="BC9" s="338">
        <f>+Brutos!GV8</f>
        <v>4.5</v>
      </c>
      <c r="BD9" s="342">
        <f>+Brutos!GW8</f>
        <v>5</v>
      </c>
      <c r="BE9" s="340">
        <f>+Brutos!GX8</f>
        <v>4</v>
      </c>
      <c r="BF9" s="338">
        <f>+Brutos!GY8</f>
        <v>5</v>
      </c>
      <c r="BG9" s="342">
        <f>+Brutos!GZ8</f>
        <v>5</v>
      </c>
      <c r="BH9" s="340">
        <f>+Brutos!HA8</f>
        <v>0</v>
      </c>
      <c r="BI9" s="338">
        <f>+Brutos!HB8</f>
        <v>5</v>
      </c>
      <c r="BJ9" s="342">
        <f>+Brutos!HC8</f>
        <v>5</v>
      </c>
      <c r="BK9" s="340">
        <f>+Brutos!HD8</f>
        <v>5</v>
      </c>
      <c r="BL9" s="338">
        <f>+Brutos!HE8</f>
        <v>0</v>
      </c>
      <c r="BM9" s="342">
        <f>+Brutos!HF8</f>
        <v>0</v>
      </c>
      <c r="BN9" s="340">
        <f>+Brutos!HG8</f>
        <v>0</v>
      </c>
      <c r="BO9" s="338">
        <f>+Brutos!HH8</f>
        <v>4.5</v>
      </c>
      <c r="BP9" s="342">
        <f>+Brutos!HI8</f>
        <v>4</v>
      </c>
      <c r="BQ9" s="340">
        <f>+Brutos!HJ8</f>
        <v>5</v>
      </c>
      <c r="BR9" s="338">
        <f>+Brutos!HK8</f>
        <v>4</v>
      </c>
      <c r="BS9" s="342">
        <f>+Brutos!HL8</f>
        <v>4</v>
      </c>
      <c r="BT9" s="340">
        <f>+Brutos!HM8</f>
        <v>4</v>
      </c>
      <c r="BU9" s="338">
        <f>+Brutos!HN8</f>
        <v>3</v>
      </c>
      <c r="BV9" s="342">
        <f>+Brutos!HO8</f>
        <v>0</v>
      </c>
      <c r="BW9" s="340">
        <f>+Brutos!HP8</f>
        <v>3</v>
      </c>
      <c r="BX9" s="338">
        <f>+Brutos!HQ8</f>
        <v>3</v>
      </c>
      <c r="BY9" s="342">
        <f>+Brutos!HR8</f>
        <v>3</v>
      </c>
      <c r="BZ9" s="340">
        <f>+Brutos!HS8</f>
        <v>3</v>
      </c>
      <c r="CA9" s="338">
        <f>+Brutos!HT8</f>
        <v>2.5</v>
      </c>
      <c r="CB9" s="342">
        <f>+Brutos!HU8</f>
        <v>2</v>
      </c>
      <c r="CC9" s="340">
        <f>+Brutos!HV8</f>
        <v>3</v>
      </c>
      <c r="CD9" s="338">
        <f>+Brutos!HW8</f>
        <v>4</v>
      </c>
      <c r="CE9" s="342">
        <f>+Brutos!HX8</f>
        <v>4</v>
      </c>
      <c r="CF9" s="340">
        <f>+Brutos!HY8</f>
        <v>4</v>
      </c>
      <c r="CG9" s="338">
        <f>+Brutos!HZ8</f>
        <v>4</v>
      </c>
      <c r="CH9" s="342">
        <f>+Brutos!IA8</f>
        <v>4</v>
      </c>
      <c r="CI9" s="340">
        <f>+Brutos!IB8</f>
        <v>4</v>
      </c>
      <c r="CJ9" s="338">
        <f>+Brutos!IC8</f>
        <v>3.5</v>
      </c>
      <c r="CK9" s="342">
        <f>+Brutos!ID8</f>
        <v>3</v>
      </c>
      <c r="CL9" s="340">
        <f>+Brutos!IE8</f>
        <v>4</v>
      </c>
      <c r="CM9" s="338">
        <f>+Brutos!IF8</f>
        <v>5</v>
      </c>
      <c r="CN9" s="342">
        <f>+Brutos!IG8</f>
        <v>5</v>
      </c>
      <c r="CO9" s="340">
        <f>+Brutos!IH8</f>
        <v>5</v>
      </c>
      <c r="CP9" s="338">
        <f>+Brutos!II8</f>
        <v>5</v>
      </c>
      <c r="CQ9" s="342">
        <f>+Brutos!IJ8</f>
        <v>0</v>
      </c>
      <c r="CR9" s="340">
        <f>+Brutos!IK8</f>
        <v>5</v>
      </c>
      <c r="CS9" s="338">
        <f>+Brutos!IL8</f>
        <v>5</v>
      </c>
      <c r="CT9" s="342">
        <f>+Brutos!IM8</f>
        <v>5</v>
      </c>
      <c r="CU9" s="340">
        <f>+Brutos!IN8</f>
        <v>0</v>
      </c>
      <c r="CV9" s="338">
        <f>+Brutos!IO8</f>
        <v>4</v>
      </c>
      <c r="CW9" s="342">
        <f>+Brutos!IP8</f>
        <v>4</v>
      </c>
      <c r="CX9" s="340">
        <f>+Brutos!IQ8</f>
        <v>4</v>
      </c>
      <c r="CY9" s="338">
        <f>+Brutos!IR8</f>
        <v>5</v>
      </c>
      <c r="CZ9" s="342">
        <f>+Brutos!IS8</f>
        <v>5</v>
      </c>
      <c r="DA9" s="340">
        <f>+Brutos!IT8</f>
        <v>0</v>
      </c>
    </row>
    <row r="10" spans="1:105" s="24" customFormat="1" ht="35.1" customHeight="1" x14ac:dyDescent="0.25">
      <c r="A10" s="86">
        <v>3</v>
      </c>
      <c r="B10" s="334" t="s">
        <v>98</v>
      </c>
      <c r="C10" s="335" t="s">
        <v>210</v>
      </c>
      <c r="D10" s="336">
        <f>+Brutos!EW9</f>
        <v>3.0700952380952389</v>
      </c>
      <c r="E10" s="337">
        <f>+Brutos!EX9</f>
        <v>3.1961111111111111</v>
      </c>
      <c r="F10" s="337">
        <f>+Brutos!EY9</f>
        <v>2.8552380952380951</v>
      </c>
      <c r="G10" s="338">
        <f>+Brutos!EZ9</f>
        <v>2.7833333333333337</v>
      </c>
      <c r="H10" s="339">
        <f>+Brutos!FA9</f>
        <v>3.3888888888888888</v>
      </c>
      <c r="I10" s="340">
        <f>+Brutos!FB9</f>
        <v>1.8333333333333333</v>
      </c>
      <c r="J10" s="338">
        <f>+Brutos!FC9</f>
        <v>2.3600000000000003</v>
      </c>
      <c r="K10" s="339">
        <f>+Brutos!FD9</f>
        <v>2.4666666666666668</v>
      </c>
      <c r="L10" s="340">
        <f>+Brutos!FE9</f>
        <v>2.2999999999999998</v>
      </c>
      <c r="M10" s="338">
        <f>+Brutos!FF9</f>
        <v>3.1071428571428572</v>
      </c>
      <c r="N10" s="339">
        <f>+Brutos!FG9</f>
        <v>3.25</v>
      </c>
      <c r="O10" s="340">
        <f>+Brutos!FH9</f>
        <v>3</v>
      </c>
      <c r="P10" s="338">
        <f>+Brutos!FI9</f>
        <v>3.8</v>
      </c>
      <c r="Q10" s="339">
        <f>+Brutos!FJ9</f>
        <v>3.6666666666666665</v>
      </c>
      <c r="R10" s="340">
        <f>+Brutos!FK9</f>
        <v>4</v>
      </c>
      <c r="S10" s="338">
        <f>+Brutos!FL9</f>
        <v>3.3</v>
      </c>
      <c r="T10" s="339">
        <f>+Brutos!FM9</f>
        <v>3.2083333333333335</v>
      </c>
      <c r="U10" s="340">
        <f>+Brutos!FN9</f>
        <v>3.1428571428571428</v>
      </c>
      <c r="V10" s="338">
        <f>+Brutos!FO9</f>
        <v>2.5</v>
      </c>
      <c r="W10" s="339">
        <f>+Brutos!FP9</f>
        <v>2.3333333333333335</v>
      </c>
      <c r="X10" s="340">
        <f>+Brutos!FQ9</f>
        <v>3</v>
      </c>
      <c r="Y10" s="338">
        <f>+Brutos!FR9</f>
        <v>2.4</v>
      </c>
      <c r="Z10" s="339">
        <f>+Brutos!FS9</f>
        <v>3</v>
      </c>
      <c r="AA10" s="340">
        <f>+Brutos!FT9</f>
        <v>1.5</v>
      </c>
      <c r="AB10" s="338">
        <f>+Brutos!FU9</f>
        <v>2.2000000000000002</v>
      </c>
      <c r="AC10" s="339">
        <f>+Brutos!FV9</f>
        <v>2.6666666666666665</v>
      </c>
      <c r="AD10" s="340">
        <f>+Brutos!FW9</f>
        <v>1.5</v>
      </c>
      <c r="AE10" s="338">
        <f>+Brutos!FX9</f>
        <v>4.2</v>
      </c>
      <c r="AF10" s="339">
        <f>+Brutos!FY9</f>
        <v>5</v>
      </c>
      <c r="AG10" s="340">
        <f>+Brutos!FZ9</f>
        <v>3</v>
      </c>
      <c r="AH10" s="338">
        <f>+Brutos!GA9</f>
        <v>3.4</v>
      </c>
      <c r="AI10" s="339">
        <f>+Brutos!GB9</f>
        <v>5</v>
      </c>
      <c r="AJ10" s="340">
        <f>+Brutos!GC9</f>
        <v>1</v>
      </c>
      <c r="AK10" s="338">
        <f>+Brutos!GD9</f>
        <v>2</v>
      </c>
      <c r="AL10" s="339">
        <f>+Brutos!GE9</f>
        <v>2.3333333333333335</v>
      </c>
      <c r="AM10" s="340">
        <f>+Brutos!GF9</f>
        <v>1</v>
      </c>
      <c r="AN10" s="338">
        <f>+Brutos!GG9</f>
        <v>3.4</v>
      </c>
      <c r="AO10" s="339">
        <f>+Brutos!GH9</f>
        <v>3.3333333333333335</v>
      </c>
      <c r="AP10" s="340">
        <f>+Brutos!GI9</f>
        <v>3.5</v>
      </c>
      <c r="AQ10" s="338">
        <f>+Brutos!GJ9</f>
        <v>2</v>
      </c>
      <c r="AR10" s="339">
        <f>+Brutos!GK9</f>
        <v>3</v>
      </c>
      <c r="AS10" s="340">
        <f>+Brutos!GL9</f>
        <v>1</v>
      </c>
      <c r="AT10" s="338">
        <f>+Brutos!GM9</f>
        <v>2</v>
      </c>
      <c r="AU10" s="339">
        <f>+Brutos!GN9</f>
        <v>1.6666666666666667</v>
      </c>
      <c r="AV10" s="340">
        <f>+Brutos!GO9</f>
        <v>2.5</v>
      </c>
      <c r="AW10" s="338">
        <f>+Brutos!GP9</f>
        <v>2.2000000000000002</v>
      </c>
      <c r="AX10" s="339">
        <f>+Brutos!GQ9</f>
        <v>2</v>
      </c>
      <c r="AY10" s="340">
        <f>+Brutos!GR9</f>
        <v>2.5</v>
      </c>
      <c r="AZ10" s="338">
        <f>+Brutos!GS9</f>
        <v>2.2000000000000002</v>
      </c>
      <c r="BA10" s="339">
        <f>+Brutos!GT9</f>
        <v>2.3333333333333335</v>
      </c>
      <c r="BB10" s="340">
        <f>+Brutos!GU9</f>
        <v>2</v>
      </c>
      <c r="BC10" s="338">
        <f>+Brutos!GV9</f>
        <v>2.5</v>
      </c>
      <c r="BD10" s="339">
        <f>+Brutos!GW9</f>
        <v>1.5</v>
      </c>
      <c r="BE10" s="340">
        <f>+Brutos!GX9</f>
        <v>3.5</v>
      </c>
      <c r="BF10" s="338">
        <f>+Brutos!GY9</f>
        <v>3</v>
      </c>
      <c r="BG10" s="339">
        <f>+Brutos!GZ9</f>
        <v>0</v>
      </c>
      <c r="BH10" s="340">
        <f>+Brutos!HA9</f>
        <v>3</v>
      </c>
      <c r="BI10" s="338">
        <f>+Brutos!HB9</f>
        <v>4</v>
      </c>
      <c r="BJ10" s="339">
        <f>+Brutos!HC9</f>
        <v>4.5</v>
      </c>
      <c r="BK10" s="340">
        <f>+Brutos!HD9</f>
        <v>3.5</v>
      </c>
      <c r="BL10" s="338">
        <f>+Brutos!HE9</f>
        <v>4</v>
      </c>
      <c r="BM10" s="339">
        <f>+Brutos!HF9</f>
        <v>3</v>
      </c>
      <c r="BN10" s="340">
        <f>+Brutos!HG9</f>
        <v>5</v>
      </c>
      <c r="BO10" s="338">
        <f>+Brutos!HH9</f>
        <v>2.75</v>
      </c>
      <c r="BP10" s="339">
        <f>+Brutos!HI9</f>
        <v>3.5</v>
      </c>
      <c r="BQ10" s="340">
        <f>+Brutos!HJ9</f>
        <v>2</v>
      </c>
      <c r="BR10" s="338">
        <f>+Brutos!HK9</f>
        <v>2.75</v>
      </c>
      <c r="BS10" s="339">
        <f>+Brutos!HL9</f>
        <v>3.5</v>
      </c>
      <c r="BT10" s="340">
        <f>+Brutos!HM9</f>
        <v>2</v>
      </c>
      <c r="BU10" s="338">
        <f>+Brutos!HN9</f>
        <v>2.75</v>
      </c>
      <c r="BV10" s="339">
        <f>+Brutos!HO9</f>
        <v>3.5</v>
      </c>
      <c r="BW10" s="340">
        <f>+Brutos!HP9</f>
        <v>2</v>
      </c>
      <c r="BX10" s="338">
        <f>+Brutos!HQ9</f>
        <v>3.6</v>
      </c>
      <c r="BY10" s="339">
        <f>+Brutos!HR9</f>
        <v>3.6666666666666665</v>
      </c>
      <c r="BZ10" s="340">
        <f>+Brutos!HS9</f>
        <v>3.5</v>
      </c>
      <c r="CA10" s="338">
        <f>+Brutos!HT9</f>
        <v>4</v>
      </c>
      <c r="CB10" s="339">
        <f>+Brutos!HU9</f>
        <v>3.6666666666666665</v>
      </c>
      <c r="CC10" s="340">
        <f>+Brutos!HV9</f>
        <v>4.5</v>
      </c>
      <c r="CD10" s="338">
        <f>+Brutos!HW9</f>
        <v>4</v>
      </c>
      <c r="CE10" s="339">
        <f>+Brutos!HX9</f>
        <v>4.333333333333333</v>
      </c>
      <c r="CF10" s="340">
        <f>+Brutos!HY9</f>
        <v>3.5</v>
      </c>
      <c r="CG10" s="338">
        <f>+Brutos!HZ9</f>
        <v>2.8</v>
      </c>
      <c r="CH10" s="339">
        <f>+Brutos!IA9</f>
        <v>2.6666666666666665</v>
      </c>
      <c r="CI10" s="340">
        <f>+Brutos!IB9</f>
        <v>3</v>
      </c>
      <c r="CJ10" s="338">
        <f>+Brutos!IC9</f>
        <v>2.8</v>
      </c>
      <c r="CK10" s="339">
        <f>+Brutos!ID9</f>
        <v>2.6666666666666665</v>
      </c>
      <c r="CL10" s="340">
        <f>+Brutos!IE9</f>
        <v>3</v>
      </c>
      <c r="CM10" s="338">
        <f>+Brutos!IF9</f>
        <v>3.4</v>
      </c>
      <c r="CN10" s="339">
        <f>+Brutos!IG9</f>
        <v>3.6666666666666665</v>
      </c>
      <c r="CO10" s="340">
        <f>+Brutos!IH9</f>
        <v>3</v>
      </c>
      <c r="CP10" s="338">
        <f>+Brutos!II9</f>
        <v>2</v>
      </c>
      <c r="CQ10" s="339">
        <f>+Brutos!IJ9</f>
        <v>1</v>
      </c>
      <c r="CR10" s="340">
        <f>+Brutos!IK9</f>
        <v>3</v>
      </c>
      <c r="CS10" s="338">
        <f>+Brutos!IL9</f>
        <v>5</v>
      </c>
      <c r="CT10" s="339">
        <f>+Brutos!IM9</f>
        <v>5</v>
      </c>
      <c r="CU10" s="340">
        <f>+Brutos!IN9</f>
        <v>0</v>
      </c>
      <c r="CV10" s="338">
        <f>+Brutos!IO9</f>
        <v>3</v>
      </c>
      <c r="CW10" s="339">
        <f>+Brutos!IP9</f>
        <v>2.6666666666666665</v>
      </c>
      <c r="CX10" s="340">
        <f>+Brutos!IQ9</f>
        <v>3.5</v>
      </c>
      <c r="CY10" s="338">
        <f>+Brutos!IR9</f>
        <v>3.4</v>
      </c>
      <c r="CZ10" s="339">
        <f>+Brutos!IS9</f>
        <v>3.6666666666666665</v>
      </c>
      <c r="DA10" s="340">
        <f>+Brutos!IT9</f>
        <v>3</v>
      </c>
    </row>
    <row r="11" spans="1:105" s="24" customFormat="1" ht="35.1" customHeight="1" x14ac:dyDescent="0.25">
      <c r="A11" s="87">
        <v>4</v>
      </c>
      <c r="B11" s="334" t="s">
        <v>93</v>
      </c>
      <c r="C11" s="335" t="s">
        <v>233</v>
      </c>
      <c r="D11" s="336">
        <f>+Brutos!EW10</f>
        <v>4.274285714285714</v>
      </c>
      <c r="E11" s="343">
        <f>+Brutos!EX10</f>
        <v>0</v>
      </c>
      <c r="F11" s="337">
        <f>+Brutos!EY10</f>
        <v>4.274285714285714</v>
      </c>
      <c r="G11" s="338">
        <f>+Brutos!EZ10</f>
        <v>3</v>
      </c>
      <c r="H11" s="342">
        <f>+Brutos!FA10</f>
        <v>0</v>
      </c>
      <c r="I11" s="340">
        <f>+Brutos!FB10</f>
        <v>3</v>
      </c>
      <c r="J11" s="338">
        <f>+Brutos!FC10</f>
        <v>4.8</v>
      </c>
      <c r="K11" s="342">
        <f>+Brutos!FD10</f>
        <v>0</v>
      </c>
      <c r="L11" s="340">
        <f>+Brutos!FE10</f>
        <v>4.8</v>
      </c>
      <c r="M11" s="338">
        <f>+Brutos!FF10</f>
        <v>4.2857142857142856</v>
      </c>
      <c r="N11" s="342">
        <f>+Brutos!FG10</f>
        <v>0</v>
      </c>
      <c r="O11" s="340">
        <f>+Brutos!FH10</f>
        <v>4.2857142857142856</v>
      </c>
      <c r="P11" s="338">
        <f>+Brutos!FI10</f>
        <v>5</v>
      </c>
      <c r="Q11" s="342">
        <f>+Brutos!FJ10</f>
        <v>0</v>
      </c>
      <c r="R11" s="340">
        <f>+Brutos!FK10</f>
        <v>5</v>
      </c>
      <c r="S11" s="338">
        <f>+Brutos!FL10</f>
        <v>4.2857142857142856</v>
      </c>
      <c r="T11" s="342">
        <f>+Brutos!FM10</f>
        <v>0</v>
      </c>
      <c r="U11" s="340">
        <f>+Brutos!FN10</f>
        <v>4.2857142857142856</v>
      </c>
      <c r="V11" s="338">
        <f>+Brutos!FO10</f>
        <v>5</v>
      </c>
      <c r="W11" s="342">
        <f>+Brutos!FP10</f>
        <v>0</v>
      </c>
      <c r="X11" s="340">
        <f>+Brutos!FQ10</f>
        <v>5</v>
      </c>
      <c r="Y11" s="338">
        <f>+Brutos!FR10</f>
        <v>4</v>
      </c>
      <c r="Z11" s="342">
        <f>+Brutos!FS10</f>
        <v>0</v>
      </c>
      <c r="AA11" s="340">
        <f>+Brutos!FT10</f>
        <v>4</v>
      </c>
      <c r="AB11" s="338">
        <f>+Brutos!FU10</f>
        <v>4</v>
      </c>
      <c r="AC11" s="342">
        <f>+Brutos!FV10</f>
        <v>0</v>
      </c>
      <c r="AD11" s="340">
        <f>+Brutos!FW10</f>
        <v>4</v>
      </c>
      <c r="AE11" s="338">
        <f>+Brutos!FX10</f>
        <v>1</v>
      </c>
      <c r="AF11" s="342">
        <f>+Brutos!FY10</f>
        <v>0</v>
      </c>
      <c r="AG11" s="340">
        <f>+Brutos!FZ10</f>
        <v>1</v>
      </c>
      <c r="AH11" s="338">
        <f>+Brutos!GA10</f>
        <v>1</v>
      </c>
      <c r="AI11" s="342">
        <f>+Brutos!GB10</f>
        <v>0</v>
      </c>
      <c r="AJ11" s="340">
        <f>+Brutos!GC10</f>
        <v>1</v>
      </c>
      <c r="AK11" s="338">
        <f>+Brutos!GD10</f>
        <v>0</v>
      </c>
      <c r="AL11" s="342">
        <f>+Brutos!GE10</f>
        <v>0</v>
      </c>
      <c r="AM11" s="340">
        <f>+Brutos!GF10</f>
        <v>0</v>
      </c>
      <c r="AN11" s="338">
        <f>+Brutos!GG10</f>
        <v>4</v>
      </c>
      <c r="AO11" s="342">
        <f>+Brutos!GH10</f>
        <v>0</v>
      </c>
      <c r="AP11" s="340">
        <f>+Brutos!GI10</f>
        <v>4</v>
      </c>
      <c r="AQ11" s="338">
        <f>+Brutos!GJ10</f>
        <v>5</v>
      </c>
      <c r="AR11" s="342">
        <f>+Brutos!GK10</f>
        <v>0</v>
      </c>
      <c r="AS11" s="340">
        <f>+Brutos!GL10</f>
        <v>5</v>
      </c>
      <c r="AT11" s="338">
        <f>+Brutos!GM10</f>
        <v>5</v>
      </c>
      <c r="AU11" s="342">
        <f>+Brutos!GN10</f>
        <v>0</v>
      </c>
      <c r="AV11" s="340">
        <f>+Brutos!GO10</f>
        <v>5</v>
      </c>
      <c r="AW11" s="338">
        <f>+Brutos!GP10</f>
        <v>5</v>
      </c>
      <c r="AX11" s="342">
        <f>+Brutos!GQ10</f>
        <v>0</v>
      </c>
      <c r="AY11" s="340">
        <f>+Brutos!GR10</f>
        <v>5</v>
      </c>
      <c r="AZ11" s="338">
        <f>+Brutos!GS10</f>
        <v>5</v>
      </c>
      <c r="BA11" s="342">
        <f>+Brutos!GT10</f>
        <v>0</v>
      </c>
      <c r="BB11" s="340">
        <f>+Brutos!GU10</f>
        <v>5</v>
      </c>
      <c r="BC11" s="338">
        <f>+Brutos!GV10</f>
        <v>5</v>
      </c>
      <c r="BD11" s="342">
        <f>+Brutos!GW10</f>
        <v>0</v>
      </c>
      <c r="BE11" s="340">
        <f>+Brutos!GX10</f>
        <v>5</v>
      </c>
      <c r="BF11" s="338">
        <f>+Brutos!GY10</f>
        <v>5</v>
      </c>
      <c r="BG11" s="342">
        <f>+Brutos!GZ10</f>
        <v>0</v>
      </c>
      <c r="BH11" s="340">
        <f>+Brutos!HA10</f>
        <v>5</v>
      </c>
      <c r="BI11" s="338">
        <f>+Brutos!HB10</f>
        <v>5</v>
      </c>
      <c r="BJ11" s="342">
        <f>+Brutos!HC10</f>
        <v>0</v>
      </c>
      <c r="BK11" s="340">
        <f>+Brutos!HD10</f>
        <v>5</v>
      </c>
      <c r="BL11" s="338">
        <f>+Brutos!HE10</f>
        <v>5</v>
      </c>
      <c r="BM11" s="342">
        <f>+Brutos!HF10</f>
        <v>0</v>
      </c>
      <c r="BN11" s="340">
        <f>+Brutos!HG10</f>
        <v>5</v>
      </c>
      <c r="BO11" s="338">
        <f>+Brutos!HH10</f>
        <v>3</v>
      </c>
      <c r="BP11" s="342">
        <f>+Brutos!HI10</f>
        <v>0</v>
      </c>
      <c r="BQ11" s="340">
        <f>+Brutos!HJ10</f>
        <v>3</v>
      </c>
      <c r="BR11" s="338">
        <f>+Brutos!HK10</f>
        <v>3</v>
      </c>
      <c r="BS11" s="342">
        <f>+Brutos!HL10</f>
        <v>0</v>
      </c>
      <c r="BT11" s="340">
        <f>+Brutos!HM10</f>
        <v>3</v>
      </c>
      <c r="BU11" s="338">
        <f>+Brutos!HN10</f>
        <v>4</v>
      </c>
      <c r="BV11" s="342">
        <f>+Brutos!HO10</f>
        <v>0</v>
      </c>
      <c r="BW11" s="340">
        <f>+Brutos!HP10</f>
        <v>4</v>
      </c>
      <c r="BX11" s="338">
        <f>+Brutos!HQ10</f>
        <v>5</v>
      </c>
      <c r="BY11" s="342">
        <f>+Brutos!HR10</f>
        <v>0</v>
      </c>
      <c r="BZ11" s="340">
        <f>+Brutos!HS10</f>
        <v>5</v>
      </c>
      <c r="CA11" s="338">
        <f>+Brutos!HT10</f>
        <v>0</v>
      </c>
      <c r="CB11" s="342">
        <f>+Brutos!HU10</f>
        <v>0</v>
      </c>
      <c r="CC11" s="340">
        <f>+Brutos!HV10</f>
        <v>0</v>
      </c>
      <c r="CD11" s="338">
        <f>+Brutos!HW10</f>
        <v>5</v>
      </c>
      <c r="CE11" s="342">
        <f>+Brutos!HX10</f>
        <v>0</v>
      </c>
      <c r="CF11" s="340">
        <f>+Brutos!HY10</f>
        <v>5</v>
      </c>
      <c r="CG11" s="338">
        <f>+Brutos!HZ10</f>
        <v>5</v>
      </c>
      <c r="CH11" s="342">
        <f>+Brutos!IA10</f>
        <v>0</v>
      </c>
      <c r="CI11" s="340">
        <f>+Brutos!IB10</f>
        <v>5</v>
      </c>
      <c r="CJ11" s="338">
        <f>+Brutos!IC10</f>
        <v>0</v>
      </c>
      <c r="CK11" s="342">
        <f>+Brutos!ID10</f>
        <v>0</v>
      </c>
      <c r="CL11" s="340">
        <f>+Brutos!IE10</f>
        <v>0</v>
      </c>
      <c r="CM11" s="338">
        <f>+Brutos!IF10</f>
        <v>1</v>
      </c>
      <c r="CN11" s="342">
        <f>+Brutos!IG10</f>
        <v>0</v>
      </c>
      <c r="CO11" s="340">
        <f>+Brutos!IH10</f>
        <v>1</v>
      </c>
      <c r="CP11" s="338">
        <f>+Brutos!II10</f>
        <v>5</v>
      </c>
      <c r="CQ11" s="342">
        <f>+Brutos!IJ10</f>
        <v>0</v>
      </c>
      <c r="CR11" s="340">
        <f>+Brutos!IK10</f>
        <v>5</v>
      </c>
      <c r="CS11" s="338">
        <f>+Brutos!IL10</f>
        <v>5</v>
      </c>
      <c r="CT11" s="342">
        <f>+Brutos!IM10</f>
        <v>0</v>
      </c>
      <c r="CU11" s="340">
        <f>+Brutos!IN10</f>
        <v>5</v>
      </c>
      <c r="CV11" s="338">
        <f>+Brutos!IO10</f>
        <v>4</v>
      </c>
      <c r="CW11" s="342">
        <f>+Brutos!IP10</f>
        <v>0</v>
      </c>
      <c r="CX11" s="340">
        <f>+Brutos!IQ10</f>
        <v>4</v>
      </c>
      <c r="CY11" s="338">
        <f>+Brutos!IR10</f>
        <v>5</v>
      </c>
      <c r="CZ11" s="342">
        <f>+Brutos!IS10</f>
        <v>0</v>
      </c>
      <c r="DA11" s="340">
        <f>+Brutos!IT10</f>
        <v>5</v>
      </c>
    </row>
    <row r="12" spans="1:105" s="24" customFormat="1" ht="35.1" customHeight="1" x14ac:dyDescent="0.25">
      <c r="A12" s="86">
        <v>5</v>
      </c>
      <c r="B12" s="334" t="s">
        <v>80</v>
      </c>
      <c r="C12" s="335" t="s">
        <v>211</v>
      </c>
      <c r="D12" s="336">
        <f>+Brutos!EW11</f>
        <v>4.0912499999999996</v>
      </c>
      <c r="E12" s="337">
        <f>+Brutos!EX11</f>
        <v>4.0912499999999996</v>
      </c>
      <c r="F12" s="337">
        <f>+Brutos!EY11</f>
        <v>0</v>
      </c>
      <c r="G12" s="338">
        <f>+Brutos!EZ11</f>
        <v>3.5</v>
      </c>
      <c r="H12" s="339">
        <f>+Brutos!FA11</f>
        <v>3.5</v>
      </c>
      <c r="I12" s="340">
        <f>+Brutos!FB11</f>
        <v>0</v>
      </c>
      <c r="J12" s="338">
        <f>+Brutos!FC11</f>
        <v>3.7166666666666672</v>
      </c>
      <c r="K12" s="339">
        <f>+Brutos!FD11</f>
        <v>3.7166666666666672</v>
      </c>
      <c r="L12" s="340">
        <f>+Brutos!FE11</f>
        <v>0</v>
      </c>
      <c r="M12" s="338">
        <f>+Brutos!FF11</f>
        <v>4.666666666666667</v>
      </c>
      <c r="N12" s="339">
        <f>+Brutos!FG11</f>
        <v>4.666666666666667</v>
      </c>
      <c r="O12" s="340">
        <f>+Brutos!FH11</f>
        <v>0</v>
      </c>
      <c r="P12" s="338">
        <f>+Brutos!FI11</f>
        <v>4.375</v>
      </c>
      <c r="Q12" s="339">
        <f>+Brutos!FJ11</f>
        <v>4.375</v>
      </c>
      <c r="R12" s="340">
        <f>+Brutos!FK11</f>
        <v>0</v>
      </c>
      <c r="S12" s="338">
        <f>+Brutos!FL11</f>
        <v>4.1979166666666661</v>
      </c>
      <c r="T12" s="339">
        <f>+Brutos!FM11</f>
        <v>4.1979166666666661</v>
      </c>
      <c r="U12" s="340">
        <f>+Brutos!FN11</f>
        <v>0</v>
      </c>
      <c r="V12" s="338">
        <f>+Brutos!FO11</f>
        <v>4.5</v>
      </c>
      <c r="W12" s="339">
        <f>+Brutos!FP11</f>
        <v>4.5</v>
      </c>
      <c r="X12" s="340">
        <f>+Brutos!FQ11</f>
        <v>0</v>
      </c>
      <c r="Y12" s="338">
        <f>+Brutos!FR11</f>
        <v>4.25</v>
      </c>
      <c r="Z12" s="339">
        <f>+Brutos!FS11</f>
        <v>4.25</v>
      </c>
      <c r="AA12" s="340">
        <f>+Brutos!FT11</f>
        <v>0</v>
      </c>
      <c r="AB12" s="338">
        <f>+Brutos!FU11</f>
        <v>4.25</v>
      </c>
      <c r="AC12" s="339">
        <f>+Brutos!FV11</f>
        <v>4.25</v>
      </c>
      <c r="AD12" s="340">
        <f>+Brutos!FW11</f>
        <v>0</v>
      </c>
      <c r="AE12" s="338">
        <f>+Brutos!FX11</f>
        <v>4</v>
      </c>
      <c r="AF12" s="339">
        <f>+Brutos!FY11</f>
        <v>4</v>
      </c>
      <c r="AG12" s="340">
        <f>+Brutos!FZ11</f>
        <v>0</v>
      </c>
      <c r="AH12" s="338">
        <f>+Brutos!GA11</f>
        <v>3</v>
      </c>
      <c r="AI12" s="339">
        <f>+Brutos!GB11</f>
        <v>3</v>
      </c>
      <c r="AJ12" s="340">
        <f>+Brutos!GC11</f>
        <v>0</v>
      </c>
      <c r="AK12" s="338">
        <f>+Brutos!GD11</f>
        <v>1</v>
      </c>
      <c r="AL12" s="339">
        <f>+Brutos!GE11</f>
        <v>1</v>
      </c>
      <c r="AM12" s="340">
        <f>+Brutos!GF11</f>
        <v>0</v>
      </c>
      <c r="AN12" s="338">
        <f>+Brutos!GG11</f>
        <v>4</v>
      </c>
      <c r="AO12" s="339">
        <f>+Brutos!GH11</f>
        <v>4</v>
      </c>
      <c r="AP12" s="340">
        <f>+Brutos!GI11</f>
        <v>0</v>
      </c>
      <c r="AQ12" s="338">
        <f>+Brutos!GJ11</f>
        <v>2.3333333333333335</v>
      </c>
      <c r="AR12" s="339">
        <f>+Brutos!GK11</f>
        <v>2.3333333333333335</v>
      </c>
      <c r="AS12" s="340">
        <f>+Brutos!GL11</f>
        <v>0</v>
      </c>
      <c r="AT12" s="338">
        <f>+Brutos!GM11</f>
        <v>3.5</v>
      </c>
      <c r="AU12" s="339">
        <f>+Brutos!GN11</f>
        <v>3.5</v>
      </c>
      <c r="AV12" s="340">
        <f>+Brutos!GO11</f>
        <v>0</v>
      </c>
      <c r="AW12" s="338">
        <f>+Brutos!GP11</f>
        <v>4</v>
      </c>
      <c r="AX12" s="339">
        <f>+Brutos!GQ11</f>
        <v>4</v>
      </c>
      <c r="AY12" s="340">
        <f>+Brutos!GR11</f>
        <v>0</v>
      </c>
      <c r="AZ12" s="338">
        <f>+Brutos!GS11</f>
        <v>4.75</v>
      </c>
      <c r="BA12" s="339">
        <f>+Brutos!GT11</f>
        <v>4.75</v>
      </c>
      <c r="BB12" s="340">
        <f>+Brutos!GU11</f>
        <v>0</v>
      </c>
      <c r="BC12" s="338">
        <f>+Brutos!GV11</f>
        <v>5</v>
      </c>
      <c r="BD12" s="339">
        <f>+Brutos!GW11</f>
        <v>5</v>
      </c>
      <c r="BE12" s="340">
        <f>+Brutos!GX11</f>
        <v>0</v>
      </c>
      <c r="BF12" s="338">
        <f>+Brutos!GY11</f>
        <v>5</v>
      </c>
      <c r="BG12" s="339">
        <f>+Brutos!GZ11</f>
        <v>5</v>
      </c>
      <c r="BH12" s="340">
        <f>+Brutos!HA11</f>
        <v>0</v>
      </c>
      <c r="BI12" s="338">
        <f>+Brutos!HB11</f>
        <v>5</v>
      </c>
      <c r="BJ12" s="339">
        <f>+Brutos!HC11</f>
        <v>5</v>
      </c>
      <c r="BK12" s="340">
        <f>+Brutos!HD11</f>
        <v>0</v>
      </c>
      <c r="BL12" s="338">
        <f>+Brutos!HE11</f>
        <v>5</v>
      </c>
      <c r="BM12" s="339">
        <f>+Brutos!HF11</f>
        <v>5</v>
      </c>
      <c r="BN12" s="340">
        <f>+Brutos!HG11</f>
        <v>0</v>
      </c>
      <c r="BO12" s="338">
        <f>+Brutos!HH11</f>
        <v>4.666666666666667</v>
      </c>
      <c r="BP12" s="339">
        <f>+Brutos!HI11</f>
        <v>4.666666666666667</v>
      </c>
      <c r="BQ12" s="340">
        <f>+Brutos!HJ11</f>
        <v>0</v>
      </c>
      <c r="BR12" s="338">
        <f>+Brutos!HK11</f>
        <v>4.25</v>
      </c>
      <c r="BS12" s="339">
        <f>+Brutos!HL11</f>
        <v>4.25</v>
      </c>
      <c r="BT12" s="340">
        <f>+Brutos!HM11</f>
        <v>0</v>
      </c>
      <c r="BU12" s="338">
        <f>+Brutos!HN11</f>
        <v>3.75</v>
      </c>
      <c r="BV12" s="339">
        <f>+Brutos!HO11</f>
        <v>3.75</v>
      </c>
      <c r="BW12" s="340">
        <f>+Brutos!HP11</f>
        <v>0</v>
      </c>
      <c r="BX12" s="338">
        <f>+Brutos!HQ11</f>
        <v>4.75</v>
      </c>
      <c r="BY12" s="339">
        <f>+Brutos!HR11</f>
        <v>4.75</v>
      </c>
      <c r="BZ12" s="340">
        <f>+Brutos!HS11</f>
        <v>0</v>
      </c>
      <c r="CA12" s="338">
        <f>+Brutos!HT11</f>
        <v>4</v>
      </c>
      <c r="CB12" s="339">
        <f>+Brutos!HU11</f>
        <v>4</v>
      </c>
      <c r="CC12" s="340">
        <f>+Brutos!HV11</f>
        <v>0</v>
      </c>
      <c r="CD12" s="338">
        <f>+Brutos!HW11</f>
        <v>4.75</v>
      </c>
      <c r="CE12" s="339">
        <f>+Brutos!HX11</f>
        <v>4.75</v>
      </c>
      <c r="CF12" s="340">
        <f>+Brutos!HY11</f>
        <v>0</v>
      </c>
      <c r="CG12" s="338">
        <f>+Brutos!HZ11</f>
        <v>4.75</v>
      </c>
      <c r="CH12" s="339">
        <f>+Brutos!IA11</f>
        <v>4.75</v>
      </c>
      <c r="CI12" s="340">
        <f>+Brutos!IB11</f>
        <v>0</v>
      </c>
      <c r="CJ12" s="338">
        <f>+Brutos!IC11</f>
        <v>4.25</v>
      </c>
      <c r="CK12" s="339">
        <f>+Brutos!ID11</f>
        <v>4.25</v>
      </c>
      <c r="CL12" s="340">
        <f>+Brutos!IE11</f>
        <v>0</v>
      </c>
      <c r="CM12" s="338">
        <f>+Brutos!IF11</f>
        <v>5</v>
      </c>
      <c r="CN12" s="339">
        <f>+Brutos!IG11</f>
        <v>5</v>
      </c>
      <c r="CO12" s="340">
        <f>+Brutos!IH11</f>
        <v>0</v>
      </c>
      <c r="CP12" s="338">
        <f>+Brutos!II11</f>
        <v>2.3333333333333335</v>
      </c>
      <c r="CQ12" s="339">
        <f>+Brutos!IJ11</f>
        <v>2.3333333333333335</v>
      </c>
      <c r="CR12" s="340">
        <f>+Brutos!IK11</f>
        <v>0</v>
      </c>
      <c r="CS12" s="338">
        <f>+Brutos!IL11</f>
        <v>3</v>
      </c>
      <c r="CT12" s="339">
        <f>+Brutos!IM11</f>
        <v>3</v>
      </c>
      <c r="CU12" s="340">
        <f>+Brutos!IN11</f>
        <v>0</v>
      </c>
      <c r="CV12" s="338">
        <f>+Brutos!IO11</f>
        <v>4.5</v>
      </c>
      <c r="CW12" s="339">
        <f>+Brutos!IP11</f>
        <v>4.5</v>
      </c>
      <c r="CX12" s="340">
        <f>+Brutos!IQ11</f>
        <v>0</v>
      </c>
      <c r="CY12" s="338">
        <f>+Brutos!IR11</f>
        <v>5</v>
      </c>
      <c r="CZ12" s="339">
        <f>+Brutos!IS11</f>
        <v>5</v>
      </c>
      <c r="DA12" s="340">
        <f>+Brutos!IT11</f>
        <v>0</v>
      </c>
    </row>
    <row r="13" spans="1:105" s="24" customFormat="1" ht="35.1" customHeight="1" x14ac:dyDescent="0.25">
      <c r="A13" s="87">
        <v>6</v>
      </c>
      <c r="B13" s="334" t="s">
        <v>89</v>
      </c>
      <c r="C13" s="335" t="s">
        <v>212</v>
      </c>
      <c r="D13" s="336">
        <f>+Brutos!EW12</f>
        <v>4.2790476190476188</v>
      </c>
      <c r="E13" s="341">
        <f>+Brutos!EX12</f>
        <v>0</v>
      </c>
      <c r="F13" s="337">
        <f>+Brutos!EY12</f>
        <v>4.2790476190476188</v>
      </c>
      <c r="G13" s="338">
        <f>+Brutos!EZ12</f>
        <v>3.6666666666666665</v>
      </c>
      <c r="H13" s="339">
        <f>+Brutos!FA12</f>
        <v>0</v>
      </c>
      <c r="I13" s="340">
        <f>+Brutos!FB12</f>
        <v>3.6666666666666665</v>
      </c>
      <c r="J13" s="338">
        <f>+Brutos!FC12</f>
        <v>3.8</v>
      </c>
      <c r="K13" s="342">
        <f>+Brutos!FD12</f>
        <v>0</v>
      </c>
      <c r="L13" s="340">
        <f>+Brutos!FE12</f>
        <v>3.8</v>
      </c>
      <c r="M13" s="338">
        <f>+Brutos!FF12</f>
        <v>4.4285714285714288</v>
      </c>
      <c r="N13" s="342">
        <f>+Brutos!FG12</f>
        <v>0</v>
      </c>
      <c r="O13" s="340">
        <f>+Brutos!FH12</f>
        <v>4.4285714285714288</v>
      </c>
      <c r="P13" s="338">
        <f>+Brutos!FI12</f>
        <v>5</v>
      </c>
      <c r="Q13" s="342">
        <f>+Brutos!FJ12</f>
        <v>0</v>
      </c>
      <c r="R13" s="340">
        <f>+Brutos!FK12</f>
        <v>5</v>
      </c>
      <c r="S13" s="338">
        <f>+Brutos!FL12</f>
        <v>4.5</v>
      </c>
      <c r="T13" s="342">
        <f>+Brutos!FM12</f>
        <v>0</v>
      </c>
      <c r="U13" s="340">
        <f>+Brutos!FN12</f>
        <v>4.5</v>
      </c>
      <c r="V13" s="338">
        <f>+Brutos!FO12</f>
        <v>4</v>
      </c>
      <c r="W13" s="342">
        <f>+Brutos!FP12</f>
        <v>0</v>
      </c>
      <c r="X13" s="340">
        <f>+Brutos!FQ12</f>
        <v>4</v>
      </c>
      <c r="Y13" s="338">
        <f>+Brutos!FR12</f>
        <v>4</v>
      </c>
      <c r="Z13" s="342">
        <f>+Brutos!FS12</f>
        <v>0</v>
      </c>
      <c r="AA13" s="340">
        <f>+Brutos!FT12</f>
        <v>4</v>
      </c>
      <c r="AB13" s="338">
        <f>+Brutos!FU12</f>
        <v>3</v>
      </c>
      <c r="AC13" s="342">
        <f>+Brutos!FV12</f>
        <v>0</v>
      </c>
      <c r="AD13" s="340">
        <f>+Brutos!FW12</f>
        <v>3</v>
      </c>
      <c r="AE13" s="338">
        <f>+Brutos!FX12</f>
        <v>5</v>
      </c>
      <c r="AF13" s="342">
        <f>+Brutos!FY12</f>
        <v>0</v>
      </c>
      <c r="AG13" s="340">
        <f>+Brutos!FZ12</f>
        <v>5</v>
      </c>
      <c r="AH13" s="338">
        <f>+Brutos!GA12</f>
        <v>1</v>
      </c>
      <c r="AI13" s="342">
        <f>+Brutos!GB12</f>
        <v>0</v>
      </c>
      <c r="AJ13" s="340">
        <f>+Brutos!GC12</f>
        <v>1</v>
      </c>
      <c r="AK13" s="338">
        <f>+Brutos!GD12</f>
        <v>5</v>
      </c>
      <c r="AL13" s="342">
        <f>+Brutos!GE12</f>
        <v>0</v>
      </c>
      <c r="AM13" s="340">
        <f>+Brutos!GF12</f>
        <v>5</v>
      </c>
      <c r="AN13" s="338">
        <f>+Brutos!GG12</f>
        <v>4</v>
      </c>
      <c r="AO13" s="342">
        <f>+Brutos!GH12</f>
        <v>0</v>
      </c>
      <c r="AP13" s="340">
        <f>+Brutos!GI12</f>
        <v>4</v>
      </c>
      <c r="AQ13" s="338">
        <f>+Brutos!GJ12</f>
        <v>5</v>
      </c>
      <c r="AR13" s="342">
        <f>+Brutos!GK12</f>
        <v>0</v>
      </c>
      <c r="AS13" s="340">
        <f>+Brutos!GL12</f>
        <v>5</v>
      </c>
      <c r="AT13" s="338">
        <f>+Brutos!GM12</f>
        <v>3</v>
      </c>
      <c r="AU13" s="342">
        <f>+Brutos!GN12</f>
        <v>0</v>
      </c>
      <c r="AV13" s="340">
        <f>+Brutos!GO12</f>
        <v>3</v>
      </c>
      <c r="AW13" s="338">
        <f>+Brutos!GP12</f>
        <v>3</v>
      </c>
      <c r="AX13" s="342">
        <f>+Brutos!GQ12</f>
        <v>0</v>
      </c>
      <c r="AY13" s="340">
        <f>+Brutos!GR12</f>
        <v>3</v>
      </c>
      <c r="AZ13" s="338">
        <f>+Brutos!GS12</f>
        <v>4</v>
      </c>
      <c r="BA13" s="342">
        <f>+Brutos!GT12</f>
        <v>0</v>
      </c>
      <c r="BB13" s="340">
        <f>+Brutos!GU12</f>
        <v>4</v>
      </c>
      <c r="BC13" s="338">
        <f>+Brutos!GV12</f>
        <v>4</v>
      </c>
      <c r="BD13" s="342">
        <f>+Brutos!GW12</f>
        <v>0</v>
      </c>
      <c r="BE13" s="340">
        <f>+Brutos!GX12</f>
        <v>4</v>
      </c>
      <c r="BF13" s="338">
        <f>+Brutos!GY12</f>
        <v>5</v>
      </c>
      <c r="BG13" s="342">
        <f>+Brutos!GZ12</f>
        <v>0</v>
      </c>
      <c r="BH13" s="340">
        <f>+Brutos!HA12</f>
        <v>5</v>
      </c>
      <c r="BI13" s="338">
        <f>+Brutos!HB12</f>
        <v>5</v>
      </c>
      <c r="BJ13" s="342">
        <f>+Brutos!HC12</f>
        <v>0</v>
      </c>
      <c r="BK13" s="340">
        <f>+Brutos!HD12</f>
        <v>5</v>
      </c>
      <c r="BL13" s="338">
        <f>+Brutos!HE12</f>
        <v>5</v>
      </c>
      <c r="BM13" s="342">
        <f>+Brutos!HF12</f>
        <v>0</v>
      </c>
      <c r="BN13" s="340">
        <f>+Brutos!HG12</f>
        <v>5</v>
      </c>
      <c r="BO13" s="338">
        <f>+Brutos!HH12</f>
        <v>4</v>
      </c>
      <c r="BP13" s="342">
        <f>+Brutos!HI12</f>
        <v>0</v>
      </c>
      <c r="BQ13" s="340">
        <f>+Brutos!HJ12</f>
        <v>4</v>
      </c>
      <c r="BR13" s="338">
        <f>+Brutos!HK12</f>
        <v>4</v>
      </c>
      <c r="BS13" s="342">
        <f>+Brutos!HL12</f>
        <v>0</v>
      </c>
      <c r="BT13" s="340">
        <f>+Brutos!HM12</f>
        <v>4</v>
      </c>
      <c r="BU13" s="338">
        <f>+Brutos!HN12</f>
        <v>4</v>
      </c>
      <c r="BV13" s="342">
        <f>+Brutos!HO12</f>
        <v>0</v>
      </c>
      <c r="BW13" s="340">
        <f>+Brutos!HP12</f>
        <v>4</v>
      </c>
      <c r="BX13" s="338">
        <f>+Brutos!HQ12</f>
        <v>5</v>
      </c>
      <c r="BY13" s="342">
        <f>+Brutos!HR12</f>
        <v>0</v>
      </c>
      <c r="BZ13" s="340">
        <f>+Brutos!HS12</f>
        <v>5</v>
      </c>
      <c r="CA13" s="338">
        <f>+Brutos!HT12</f>
        <v>5</v>
      </c>
      <c r="CB13" s="342">
        <f>+Brutos!HU12</f>
        <v>0</v>
      </c>
      <c r="CC13" s="340">
        <f>+Brutos!HV12</f>
        <v>5</v>
      </c>
      <c r="CD13" s="338">
        <f>+Brutos!HW12</f>
        <v>5</v>
      </c>
      <c r="CE13" s="342">
        <f>+Brutos!HX12</f>
        <v>0</v>
      </c>
      <c r="CF13" s="340">
        <f>+Brutos!HY12</f>
        <v>5</v>
      </c>
      <c r="CG13" s="338">
        <f>+Brutos!HZ12</f>
        <v>4</v>
      </c>
      <c r="CH13" s="342">
        <f>+Brutos!IA12</f>
        <v>0</v>
      </c>
      <c r="CI13" s="340">
        <f>+Brutos!IB12</f>
        <v>4</v>
      </c>
      <c r="CJ13" s="338">
        <f>+Brutos!IC12</f>
        <v>3</v>
      </c>
      <c r="CK13" s="342">
        <f>+Brutos!ID12</f>
        <v>0</v>
      </c>
      <c r="CL13" s="340">
        <f>+Brutos!IE12</f>
        <v>3</v>
      </c>
      <c r="CM13" s="338">
        <f>+Brutos!IF12</f>
        <v>5</v>
      </c>
      <c r="CN13" s="342">
        <f>+Brutos!IG12</f>
        <v>0</v>
      </c>
      <c r="CO13" s="340">
        <f>+Brutos!IH12</f>
        <v>5</v>
      </c>
      <c r="CP13" s="338">
        <f>+Brutos!II12</f>
        <v>5</v>
      </c>
      <c r="CQ13" s="342">
        <f>+Brutos!IJ12</f>
        <v>0</v>
      </c>
      <c r="CR13" s="340">
        <f>+Brutos!IK12</f>
        <v>5</v>
      </c>
      <c r="CS13" s="338">
        <f>+Brutos!IL12</f>
        <v>5</v>
      </c>
      <c r="CT13" s="342">
        <f>+Brutos!IM12</f>
        <v>0</v>
      </c>
      <c r="CU13" s="340">
        <f>+Brutos!IN12</f>
        <v>5</v>
      </c>
      <c r="CV13" s="338">
        <f>+Brutos!IO12</f>
        <v>4</v>
      </c>
      <c r="CW13" s="342">
        <f>+Brutos!IP12</f>
        <v>0</v>
      </c>
      <c r="CX13" s="340">
        <f>+Brutos!IQ12</f>
        <v>4</v>
      </c>
      <c r="CY13" s="338">
        <f>+Brutos!IR12</f>
        <v>5</v>
      </c>
      <c r="CZ13" s="342">
        <f>+Brutos!IS12</f>
        <v>0</v>
      </c>
      <c r="DA13" s="340">
        <f>+Brutos!IT12</f>
        <v>5</v>
      </c>
    </row>
    <row r="14" spans="1:105" s="24" customFormat="1" ht="35.1" customHeight="1" x14ac:dyDescent="0.25">
      <c r="A14" s="86">
        <v>7</v>
      </c>
      <c r="B14" s="334" t="s">
        <v>91</v>
      </c>
      <c r="C14" s="335" t="s">
        <v>234</v>
      </c>
      <c r="D14" s="336">
        <f>+Brutos!EW13</f>
        <v>2.585119047619048</v>
      </c>
      <c r="E14" s="337">
        <f>+Brutos!EX13</f>
        <v>2.4495238095238094</v>
      </c>
      <c r="F14" s="337">
        <f>+Brutos!EY13</f>
        <v>2.6969047619047619</v>
      </c>
      <c r="G14" s="338">
        <f>+Brutos!EZ13</f>
        <v>2.25</v>
      </c>
      <c r="H14" s="339">
        <f>+Brutos!FA13</f>
        <v>2.5000000000000004</v>
      </c>
      <c r="I14" s="340">
        <f>+Brutos!FB13</f>
        <v>2</v>
      </c>
      <c r="J14" s="338">
        <f>+Brutos!FC13</f>
        <v>2.5</v>
      </c>
      <c r="K14" s="339">
        <f>+Brutos!FD13</f>
        <v>2.5333333333333332</v>
      </c>
      <c r="L14" s="340">
        <f>+Brutos!FE13</f>
        <v>2.4666666666666672</v>
      </c>
      <c r="M14" s="338">
        <f>+Brutos!FF13</f>
        <v>2.9714285714285715</v>
      </c>
      <c r="N14" s="339">
        <f>+Brutos!FG13</f>
        <v>2.7142857142857144</v>
      </c>
      <c r="O14" s="340">
        <f>+Brutos!FH13</f>
        <v>3.1428571428571428</v>
      </c>
      <c r="P14" s="338">
        <f>+Brutos!FI13</f>
        <v>2.416666666666667</v>
      </c>
      <c r="Q14" s="339">
        <f>+Brutos!FJ13</f>
        <v>2</v>
      </c>
      <c r="R14" s="340">
        <f>+Brutos!FK13</f>
        <v>2.833333333333333</v>
      </c>
      <c r="S14" s="338">
        <f>+Brutos!FL13</f>
        <v>2.7875000000000001</v>
      </c>
      <c r="T14" s="339">
        <f>+Brutos!FM13</f>
        <v>2.5</v>
      </c>
      <c r="U14" s="340">
        <f>+Brutos!FN13</f>
        <v>3.0416666666666665</v>
      </c>
      <c r="V14" s="338">
        <f>+Brutos!FO13</f>
        <v>3.1666666666666665</v>
      </c>
      <c r="W14" s="339">
        <f>+Brutos!FP13</f>
        <v>3</v>
      </c>
      <c r="X14" s="340">
        <f>+Brutos!FQ13</f>
        <v>3.3333333333333335</v>
      </c>
      <c r="Y14" s="338">
        <f>+Brutos!FR13</f>
        <v>2.3333333333333335</v>
      </c>
      <c r="Z14" s="339">
        <f>+Brutos!FS13</f>
        <v>2</v>
      </c>
      <c r="AA14" s="340">
        <f>+Brutos!FT13</f>
        <v>2.6666666666666665</v>
      </c>
      <c r="AB14" s="338">
        <f>+Brutos!FU13</f>
        <v>1.6666666666666667</v>
      </c>
      <c r="AC14" s="339">
        <f>+Brutos!FV13</f>
        <v>1.6666666666666667</v>
      </c>
      <c r="AD14" s="340">
        <f>+Brutos!FW13</f>
        <v>1.6666666666666667</v>
      </c>
      <c r="AE14" s="338">
        <f>+Brutos!FX13</f>
        <v>3.6666666666666665</v>
      </c>
      <c r="AF14" s="339">
        <f>+Brutos!FY13</f>
        <v>5</v>
      </c>
      <c r="AG14" s="340">
        <f>+Brutos!FZ13</f>
        <v>2.3333333333333335</v>
      </c>
      <c r="AH14" s="338">
        <f>+Brutos!GA13</f>
        <v>1.6666666666666667</v>
      </c>
      <c r="AI14" s="339">
        <f>+Brutos!GB13</f>
        <v>2.3333333333333335</v>
      </c>
      <c r="AJ14" s="340">
        <f>+Brutos!GC13</f>
        <v>1</v>
      </c>
      <c r="AK14" s="338">
        <f>+Brutos!GD13</f>
        <v>1</v>
      </c>
      <c r="AL14" s="339">
        <f>+Brutos!GE13</f>
        <v>1</v>
      </c>
      <c r="AM14" s="340">
        <f>+Brutos!GF13</f>
        <v>1</v>
      </c>
      <c r="AN14" s="338">
        <f>+Brutos!GG13</f>
        <v>3.4</v>
      </c>
      <c r="AO14" s="339">
        <f>+Brutos!GH13</f>
        <v>4</v>
      </c>
      <c r="AP14" s="340">
        <f>+Brutos!GI13</f>
        <v>3</v>
      </c>
      <c r="AQ14" s="338">
        <f>+Brutos!GJ13</f>
        <v>1.8</v>
      </c>
      <c r="AR14" s="339">
        <f>+Brutos!GK13</f>
        <v>1</v>
      </c>
      <c r="AS14" s="340">
        <f>+Brutos!GL13</f>
        <v>2.3333333333333335</v>
      </c>
      <c r="AT14" s="338">
        <f>+Brutos!GM13</f>
        <v>2.4</v>
      </c>
      <c r="AU14" s="339">
        <f>+Brutos!GN13</f>
        <v>2.5</v>
      </c>
      <c r="AV14" s="340">
        <f>+Brutos!GO13</f>
        <v>2.3333333333333335</v>
      </c>
      <c r="AW14" s="338">
        <f>+Brutos!GP13</f>
        <v>2.4</v>
      </c>
      <c r="AX14" s="339">
        <f>+Brutos!GQ13</f>
        <v>2.5</v>
      </c>
      <c r="AY14" s="340">
        <f>+Brutos!GR13</f>
        <v>2.3333333333333335</v>
      </c>
      <c r="AZ14" s="338">
        <f>+Brutos!GS13</f>
        <v>2.5</v>
      </c>
      <c r="BA14" s="339">
        <f>+Brutos!GT13</f>
        <v>2.6666666666666665</v>
      </c>
      <c r="BB14" s="340">
        <f>+Brutos!GU13</f>
        <v>2.3333333333333335</v>
      </c>
      <c r="BC14" s="338">
        <f>+Brutos!GV13</f>
        <v>2.6666666666666665</v>
      </c>
      <c r="BD14" s="339">
        <f>+Brutos!GW13</f>
        <v>2.6666666666666665</v>
      </c>
      <c r="BE14" s="340">
        <f>+Brutos!GX13</f>
        <v>2.6666666666666665</v>
      </c>
      <c r="BF14" s="338">
        <f>+Brutos!GY13</f>
        <v>4.2</v>
      </c>
      <c r="BG14" s="339">
        <f>+Brutos!GZ13</f>
        <v>4.333333333333333</v>
      </c>
      <c r="BH14" s="340">
        <f>+Brutos!HA13</f>
        <v>4</v>
      </c>
      <c r="BI14" s="338">
        <f>+Brutos!HB13</f>
        <v>3.6666666666666665</v>
      </c>
      <c r="BJ14" s="339">
        <f>+Brutos!HC13</f>
        <v>4.333333333333333</v>
      </c>
      <c r="BK14" s="340">
        <f>+Brutos!HD13</f>
        <v>3</v>
      </c>
      <c r="BL14" s="338">
        <f>+Brutos!HE13</f>
        <v>2.6</v>
      </c>
      <c r="BM14" s="339">
        <f>+Brutos!HF13</f>
        <v>1</v>
      </c>
      <c r="BN14" s="340">
        <f>+Brutos!HG13</f>
        <v>3.6666666666666665</v>
      </c>
      <c r="BO14" s="338">
        <f>+Brutos!HH13</f>
        <v>2.5</v>
      </c>
      <c r="BP14" s="339">
        <f>+Brutos!HI13</f>
        <v>2.3333333333333335</v>
      </c>
      <c r="BQ14" s="340">
        <f>+Brutos!HJ13</f>
        <v>2.6666666666666665</v>
      </c>
      <c r="BR14" s="338">
        <f>+Brutos!HK13</f>
        <v>2.6666666666666665</v>
      </c>
      <c r="BS14" s="339">
        <f>+Brutos!HL13</f>
        <v>2.3333333333333335</v>
      </c>
      <c r="BT14" s="340">
        <f>+Brutos!HM13</f>
        <v>3</v>
      </c>
      <c r="BU14" s="338">
        <f>+Brutos!HN13</f>
        <v>2.5</v>
      </c>
      <c r="BV14" s="339">
        <f>+Brutos!HO13</f>
        <v>2</v>
      </c>
      <c r="BW14" s="340">
        <f>+Brutos!HP13</f>
        <v>3</v>
      </c>
      <c r="BX14" s="338">
        <f>+Brutos!HQ13</f>
        <v>2.8333333333333335</v>
      </c>
      <c r="BY14" s="339">
        <f>+Brutos!HR13</f>
        <v>2.6666666666666665</v>
      </c>
      <c r="BZ14" s="340">
        <f>+Brutos!HS13</f>
        <v>3</v>
      </c>
      <c r="CA14" s="338">
        <f>+Brutos!HT13</f>
        <v>2</v>
      </c>
      <c r="CB14" s="339">
        <f>+Brutos!HU13</f>
        <v>1.3333333333333333</v>
      </c>
      <c r="CC14" s="340">
        <f>+Brutos!HV13</f>
        <v>2.6666666666666665</v>
      </c>
      <c r="CD14" s="338">
        <f>+Brutos!HW13</f>
        <v>3.3333333333333335</v>
      </c>
      <c r="CE14" s="339">
        <f>+Brutos!HX13</f>
        <v>3</v>
      </c>
      <c r="CF14" s="340">
        <f>+Brutos!HY13</f>
        <v>3.6666666666666665</v>
      </c>
      <c r="CG14" s="338">
        <f>+Brutos!HZ13</f>
        <v>2.3333333333333335</v>
      </c>
      <c r="CH14" s="339">
        <f>+Brutos!IA13</f>
        <v>2</v>
      </c>
      <c r="CI14" s="340">
        <f>+Brutos!IB13</f>
        <v>2.6666666666666665</v>
      </c>
      <c r="CJ14" s="338">
        <f>+Brutos!IC13</f>
        <v>2</v>
      </c>
      <c r="CK14" s="339">
        <f>+Brutos!ID13</f>
        <v>2</v>
      </c>
      <c r="CL14" s="340">
        <f>+Brutos!IE13</f>
        <v>2</v>
      </c>
      <c r="CM14" s="338">
        <f>+Brutos!IF13</f>
        <v>4.2</v>
      </c>
      <c r="CN14" s="339">
        <f>+Brutos!IG13</f>
        <v>5</v>
      </c>
      <c r="CO14" s="340">
        <f>+Brutos!IH13</f>
        <v>3.6666666666666665</v>
      </c>
      <c r="CP14" s="338">
        <f>+Brutos!II13</f>
        <v>2.6</v>
      </c>
      <c r="CQ14" s="339">
        <f>+Brutos!IJ13</f>
        <v>1</v>
      </c>
      <c r="CR14" s="340">
        <f>+Brutos!IK13</f>
        <v>3.6666666666666665</v>
      </c>
      <c r="CS14" s="338">
        <f>+Brutos!IL13</f>
        <v>2.3333333333333335</v>
      </c>
      <c r="CT14" s="339">
        <f>+Brutos!IM13</f>
        <v>2.3333333333333335</v>
      </c>
      <c r="CU14" s="340">
        <f>+Brutos!IN13</f>
        <v>2.3333333333333335</v>
      </c>
      <c r="CV14" s="338">
        <f>+Brutos!IO13</f>
        <v>2.5</v>
      </c>
      <c r="CW14" s="339">
        <f>+Brutos!IP13</f>
        <v>2.3333333333333335</v>
      </c>
      <c r="CX14" s="340">
        <f>+Brutos!IQ13</f>
        <v>2.6666666666666665</v>
      </c>
      <c r="CY14" s="338">
        <f>+Brutos!IR13</f>
        <v>3</v>
      </c>
      <c r="CZ14" s="339">
        <f>+Brutos!IS13</f>
        <v>2.3333333333333335</v>
      </c>
      <c r="DA14" s="340">
        <f>+Brutos!IT13</f>
        <v>3.6666666666666665</v>
      </c>
    </row>
    <row r="15" spans="1:105" s="24" customFormat="1" ht="35.1" customHeight="1" x14ac:dyDescent="0.25">
      <c r="A15" s="87">
        <v>8</v>
      </c>
      <c r="B15" s="334" t="s">
        <v>82</v>
      </c>
      <c r="C15" s="335" t="s">
        <v>213</v>
      </c>
      <c r="D15" s="336">
        <f>+Brutos!EW14</f>
        <v>3.1074574829931976</v>
      </c>
      <c r="E15" s="341">
        <f>+Brutos!EX14</f>
        <v>3.0275555555555558</v>
      </c>
      <c r="F15" s="337">
        <f>+Brutos!EY14</f>
        <v>3.0734523809523808</v>
      </c>
      <c r="G15" s="338">
        <f>+Brutos!EZ14</f>
        <v>2.8809523809523814</v>
      </c>
      <c r="H15" s="342">
        <f>+Brutos!FA14</f>
        <v>2.3694444444444445</v>
      </c>
      <c r="I15" s="340">
        <f>+Brutos!FB14</f>
        <v>4.083333333333333</v>
      </c>
      <c r="J15" s="338">
        <f>+Brutos!FC14</f>
        <v>2.4785714285714286</v>
      </c>
      <c r="K15" s="342">
        <f>+Brutos!FD14</f>
        <v>2.4933333333333332</v>
      </c>
      <c r="L15" s="340">
        <f>+Brutos!FE14</f>
        <v>2.4</v>
      </c>
      <c r="M15" s="338">
        <f>+Brutos!FF14</f>
        <v>3.4149659863945581</v>
      </c>
      <c r="N15" s="342">
        <f>+Brutos!FG14</f>
        <v>3.35</v>
      </c>
      <c r="O15" s="340">
        <f>+Brutos!FH14</f>
        <v>3.5714285714285716</v>
      </c>
      <c r="P15" s="338">
        <f>+Brutos!FI14</f>
        <v>3</v>
      </c>
      <c r="Q15" s="342">
        <f>+Brutos!FJ14</f>
        <v>3.3666666666666667</v>
      </c>
      <c r="R15" s="340">
        <f>+Brutos!FK14</f>
        <v>1</v>
      </c>
      <c r="S15" s="338">
        <f>+Brutos!FL14</f>
        <v>3.7627976190476193</v>
      </c>
      <c r="T15" s="342">
        <f>+Brutos!FM14</f>
        <v>3.5583333333333336</v>
      </c>
      <c r="U15" s="340">
        <f>+Brutos!FN14</f>
        <v>4.3125</v>
      </c>
      <c r="V15" s="338">
        <f>+Brutos!FO14</f>
        <v>3.75</v>
      </c>
      <c r="W15" s="342">
        <f>+Brutos!FP14</f>
        <v>3.5</v>
      </c>
      <c r="X15" s="340">
        <f>+Brutos!FQ14</f>
        <v>4.5</v>
      </c>
      <c r="Y15" s="338">
        <f>+Brutos!FR14</f>
        <v>3.25</v>
      </c>
      <c r="Z15" s="342">
        <f>+Brutos!FS14</f>
        <v>3.1666666666666665</v>
      </c>
      <c r="AA15" s="340">
        <f>+Brutos!FT14</f>
        <v>3.5</v>
      </c>
      <c r="AB15" s="338">
        <f>+Brutos!FU14</f>
        <v>3</v>
      </c>
      <c r="AC15" s="342">
        <f>+Brutos!FV14</f>
        <v>2.75</v>
      </c>
      <c r="AD15" s="340">
        <f>+Brutos!FW14</f>
        <v>3.5</v>
      </c>
      <c r="AE15" s="338">
        <f>+Brutos!FX14</f>
        <v>3</v>
      </c>
      <c r="AF15" s="342">
        <f>+Brutos!FY14</f>
        <v>2</v>
      </c>
      <c r="AG15" s="340">
        <f>+Brutos!FZ14</f>
        <v>5</v>
      </c>
      <c r="AH15" s="338">
        <f>+Brutos!GA14</f>
        <v>2.7142857142857144</v>
      </c>
      <c r="AI15" s="342">
        <f>+Brutos!GB14</f>
        <v>1.8</v>
      </c>
      <c r="AJ15" s="340">
        <f>+Brutos!GC14</f>
        <v>5</v>
      </c>
      <c r="AK15" s="338">
        <f>+Brutos!GD14</f>
        <v>1.5714285714285714</v>
      </c>
      <c r="AL15" s="342">
        <f>+Brutos!GE14</f>
        <v>1</v>
      </c>
      <c r="AM15" s="340">
        <f>+Brutos!GF14</f>
        <v>3</v>
      </c>
      <c r="AN15" s="338">
        <f>+Brutos!GG14</f>
        <v>3.375</v>
      </c>
      <c r="AO15" s="342">
        <f>+Brutos!GH14</f>
        <v>3.5</v>
      </c>
      <c r="AP15" s="340">
        <f>+Brutos!GI14</f>
        <v>3</v>
      </c>
      <c r="AQ15" s="338">
        <f>+Brutos!GJ14</f>
        <v>2.1428571428571428</v>
      </c>
      <c r="AR15" s="342">
        <f>+Brutos!GK14</f>
        <v>1.8</v>
      </c>
      <c r="AS15" s="340">
        <f>+Brutos!GL14</f>
        <v>3</v>
      </c>
      <c r="AT15" s="338">
        <f>+Brutos!GM14</f>
        <v>1.875</v>
      </c>
      <c r="AU15" s="342">
        <f>+Brutos!GN14</f>
        <v>1.8333333333333333</v>
      </c>
      <c r="AV15" s="340">
        <f>+Brutos!GO14</f>
        <v>2</v>
      </c>
      <c r="AW15" s="338">
        <f>+Brutos!GP14</f>
        <v>2.25</v>
      </c>
      <c r="AX15" s="342">
        <f>+Brutos!GQ14</f>
        <v>2.3333333333333335</v>
      </c>
      <c r="AY15" s="340">
        <f>+Brutos!GR14</f>
        <v>2</v>
      </c>
      <c r="AZ15" s="338">
        <f>+Brutos!GS14</f>
        <v>2.75</v>
      </c>
      <c r="BA15" s="342">
        <f>+Brutos!GT14</f>
        <v>3</v>
      </c>
      <c r="BB15" s="340">
        <f>+Brutos!GU14</f>
        <v>2</v>
      </c>
      <c r="BC15" s="338">
        <f>+Brutos!GV14</f>
        <v>3.4285714285714284</v>
      </c>
      <c r="BD15" s="342">
        <f>+Brutos!GW14</f>
        <v>2.8</v>
      </c>
      <c r="BE15" s="340">
        <f>+Brutos!GX14</f>
        <v>5</v>
      </c>
      <c r="BF15" s="338">
        <f>+Brutos!GY14</f>
        <v>3.1428571428571428</v>
      </c>
      <c r="BG15" s="342">
        <f>+Brutos!GZ14</f>
        <v>2.4</v>
      </c>
      <c r="BH15" s="340">
        <f>+Brutos!HA14</f>
        <v>5</v>
      </c>
      <c r="BI15" s="338">
        <f>+Brutos!HB14</f>
        <v>4.2857142857142856</v>
      </c>
      <c r="BJ15" s="342">
        <f>+Brutos!HC14</f>
        <v>4</v>
      </c>
      <c r="BK15" s="340">
        <f>+Brutos!HD14</f>
        <v>5</v>
      </c>
      <c r="BL15" s="338">
        <f>+Brutos!HE14</f>
        <v>4.333333333333333</v>
      </c>
      <c r="BM15" s="342">
        <f>+Brutos!HF14</f>
        <v>4</v>
      </c>
      <c r="BN15" s="340">
        <f>+Brutos!HG14</f>
        <v>5</v>
      </c>
      <c r="BO15" s="338">
        <f>+Brutos!HH14</f>
        <v>3.7142857142857144</v>
      </c>
      <c r="BP15" s="342">
        <f>+Brutos!HI14</f>
        <v>4</v>
      </c>
      <c r="BQ15" s="340">
        <f>+Brutos!HJ14</f>
        <v>3</v>
      </c>
      <c r="BR15" s="338">
        <f>+Brutos!HK14</f>
        <v>2.5</v>
      </c>
      <c r="BS15" s="342">
        <f>+Brutos!HL14</f>
        <v>3</v>
      </c>
      <c r="BT15" s="340">
        <f>+Brutos!HM14</f>
        <v>1</v>
      </c>
      <c r="BU15" s="338">
        <f>+Brutos!HN14</f>
        <v>2.5</v>
      </c>
      <c r="BV15" s="342">
        <f>+Brutos!HO14</f>
        <v>3.25</v>
      </c>
      <c r="BW15" s="340">
        <f>+Brutos!HP14</f>
        <v>1</v>
      </c>
      <c r="BX15" s="338">
        <f>+Brutos!HQ14</f>
        <v>3</v>
      </c>
      <c r="BY15" s="342">
        <f>+Brutos!HR14</f>
        <v>3.3333333333333335</v>
      </c>
      <c r="BZ15" s="340">
        <f>+Brutos!HS14</f>
        <v>1</v>
      </c>
      <c r="CA15" s="338">
        <f>+Brutos!HT14</f>
        <v>3</v>
      </c>
      <c r="CB15" s="342">
        <f>+Brutos!HU14</f>
        <v>3.4</v>
      </c>
      <c r="CC15" s="340">
        <f>+Brutos!HV14</f>
        <v>1</v>
      </c>
      <c r="CD15" s="338">
        <f>+Brutos!HW14</f>
        <v>4.25</v>
      </c>
      <c r="CE15" s="342">
        <f>+Brutos!HX14</f>
        <v>4</v>
      </c>
      <c r="CF15" s="340">
        <f>+Brutos!HY14</f>
        <v>5</v>
      </c>
      <c r="CG15" s="338">
        <f>+Brutos!HZ14</f>
        <v>4.125</v>
      </c>
      <c r="CH15" s="342">
        <f>+Brutos!IA14</f>
        <v>3.8333333333333335</v>
      </c>
      <c r="CI15" s="340">
        <f>+Brutos!IB14</f>
        <v>5</v>
      </c>
      <c r="CJ15" s="338">
        <f>+Brutos!IC14</f>
        <v>3.375</v>
      </c>
      <c r="CK15" s="342">
        <f>+Brutos!ID14</f>
        <v>3.1666666666666665</v>
      </c>
      <c r="CL15" s="340">
        <f>+Brutos!IE14</f>
        <v>4</v>
      </c>
      <c r="CM15" s="338">
        <f>+Brutos!IF14</f>
        <v>5</v>
      </c>
      <c r="CN15" s="342">
        <f>+Brutos!IG14</f>
        <v>5</v>
      </c>
      <c r="CO15" s="340">
        <f>+Brutos!IH14</f>
        <v>5</v>
      </c>
      <c r="CP15" s="338">
        <f>+Brutos!II14</f>
        <v>2.7142857142857144</v>
      </c>
      <c r="CQ15" s="342">
        <f>+Brutos!IJ14</f>
        <v>2.6</v>
      </c>
      <c r="CR15" s="340">
        <f>+Brutos!IK14</f>
        <v>3</v>
      </c>
      <c r="CS15" s="338">
        <f>+Brutos!IL14</f>
        <v>3.4</v>
      </c>
      <c r="CT15" s="342">
        <f>+Brutos!IM14</f>
        <v>3.6666666666666665</v>
      </c>
      <c r="CU15" s="340">
        <f>+Brutos!IN14</f>
        <v>3</v>
      </c>
      <c r="CV15" s="338">
        <f>+Brutos!IO14</f>
        <v>3.5714285714285716</v>
      </c>
      <c r="CW15" s="342">
        <f>+Brutos!IP14</f>
        <v>3.2</v>
      </c>
      <c r="CX15" s="340">
        <f>+Brutos!IQ14</f>
        <v>4.5</v>
      </c>
      <c r="CY15" s="338">
        <f>+Brutos!IR14</f>
        <v>3.6666666666666665</v>
      </c>
      <c r="CZ15" s="342">
        <f>+Brutos!IS14</f>
        <v>3</v>
      </c>
      <c r="DA15" s="340">
        <f>+Brutos!IT14</f>
        <v>5</v>
      </c>
    </row>
    <row r="16" spans="1:105" s="24" customFormat="1" ht="35.1" customHeight="1" x14ac:dyDescent="0.25">
      <c r="A16" s="86">
        <v>9</v>
      </c>
      <c r="B16" s="334" t="s">
        <v>83</v>
      </c>
      <c r="C16" s="335" t="s">
        <v>214</v>
      </c>
      <c r="D16" s="336">
        <f>+Brutos!EW15</f>
        <v>3.6841269841269844</v>
      </c>
      <c r="E16" s="337">
        <f>+Brutos!EX15</f>
        <v>2.8311904761904763</v>
      </c>
      <c r="F16" s="337">
        <f>+Brutos!EY15</f>
        <v>4.2653571428571428</v>
      </c>
      <c r="G16" s="338">
        <f>+Brutos!EZ15</f>
        <v>2.7777777777777772</v>
      </c>
      <c r="H16" s="339">
        <f>+Brutos!FA15</f>
        <v>1.6666666666666667</v>
      </c>
      <c r="I16" s="340">
        <f>+Brutos!FB15</f>
        <v>3.5</v>
      </c>
      <c r="J16" s="338">
        <f>+Brutos!FC15</f>
        <v>3.3333333333333335</v>
      </c>
      <c r="K16" s="339">
        <f>+Brutos!FD15</f>
        <v>2.4</v>
      </c>
      <c r="L16" s="340">
        <f>+Brutos!FE15</f>
        <v>3.8</v>
      </c>
      <c r="M16" s="338">
        <f>+Brutos!FF15</f>
        <v>4.3095238095238093</v>
      </c>
      <c r="N16" s="339">
        <f>+Brutos!FG15</f>
        <v>3.7142857142857144</v>
      </c>
      <c r="O16" s="340">
        <f>+Brutos!FH15</f>
        <v>4.7142857142857144</v>
      </c>
      <c r="P16" s="338">
        <f>+Brutos!FI15</f>
        <v>3.333333333333333</v>
      </c>
      <c r="Q16" s="339">
        <f>+Brutos!FJ15</f>
        <v>1.5</v>
      </c>
      <c r="R16" s="340">
        <f>+Brutos!FK15</f>
        <v>4.75</v>
      </c>
      <c r="S16" s="338">
        <f>+Brutos!FL15</f>
        <v>4.666666666666667</v>
      </c>
      <c r="T16" s="339">
        <f>+Brutos!FM15</f>
        <v>4.875</v>
      </c>
      <c r="U16" s="340">
        <f>+Brutos!FN15</f>
        <v>4.5625</v>
      </c>
      <c r="V16" s="338">
        <f>+Brutos!FO15</f>
        <v>4</v>
      </c>
      <c r="W16" s="339">
        <f>+Brutos!FP15</f>
        <v>3</v>
      </c>
      <c r="X16" s="340">
        <f>+Brutos!FQ15</f>
        <v>4.5</v>
      </c>
      <c r="Y16" s="338">
        <f>+Brutos!FR15</f>
        <v>3.6666666666666665</v>
      </c>
      <c r="Z16" s="339">
        <f>+Brutos!FS15</f>
        <v>2</v>
      </c>
      <c r="AA16" s="340">
        <f>+Brutos!FT15</f>
        <v>4.5</v>
      </c>
      <c r="AB16" s="338">
        <f>+Brutos!FU15</f>
        <v>4</v>
      </c>
      <c r="AC16" s="339">
        <f>+Brutos!FV15</f>
        <v>2</v>
      </c>
      <c r="AD16" s="340">
        <f>+Brutos!FW15</f>
        <v>5</v>
      </c>
      <c r="AE16" s="338">
        <f>+Brutos!FX15</f>
        <v>3</v>
      </c>
      <c r="AF16" s="339">
        <f>+Brutos!FY15</f>
        <v>1</v>
      </c>
      <c r="AG16" s="340">
        <f>+Brutos!FZ15</f>
        <v>5</v>
      </c>
      <c r="AH16" s="338">
        <f>+Brutos!GA15</f>
        <v>1</v>
      </c>
      <c r="AI16" s="339">
        <f>+Brutos!GB15</f>
        <v>1</v>
      </c>
      <c r="AJ16" s="340">
        <f>+Brutos!GC15</f>
        <v>1</v>
      </c>
      <c r="AK16" s="338">
        <f>+Brutos!GD15</f>
        <v>1</v>
      </c>
      <c r="AL16" s="339">
        <f>+Brutos!GE15</f>
        <v>1</v>
      </c>
      <c r="AM16" s="340">
        <f>+Brutos!GF15</f>
        <v>1</v>
      </c>
      <c r="AN16" s="338">
        <f>+Brutos!GG15</f>
        <v>3.6666666666666665</v>
      </c>
      <c r="AO16" s="339">
        <f>+Brutos!GH15</f>
        <v>3</v>
      </c>
      <c r="AP16" s="340">
        <f>+Brutos!GI15</f>
        <v>4</v>
      </c>
      <c r="AQ16" s="338">
        <f>+Brutos!GJ15</f>
        <v>5</v>
      </c>
      <c r="AR16" s="339">
        <f>+Brutos!GK15</f>
        <v>5</v>
      </c>
      <c r="AS16" s="340">
        <f>+Brutos!GL15</f>
        <v>5</v>
      </c>
      <c r="AT16" s="338">
        <f>+Brutos!GM15</f>
        <v>2.3333333333333335</v>
      </c>
      <c r="AU16" s="339">
        <f>+Brutos!GN15</f>
        <v>1</v>
      </c>
      <c r="AV16" s="340">
        <f>+Brutos!GO15</f>
        <v>3</v>
      </c>
      <c r="AW16" s="338">
        <f>+Brutos!GP15</f>
        <v>3</v>
      </c>
      <c r="AX16" s="339">
        <f>+Brutos!GQ15</f>
        <v>2</v>
      </c>
      <c r="AY16" s="340">
        <f>+Brutos!GR15</f>
        <v>3.5</v>
      </c>
      <c r="AZ16" s="338">
        <f>+Brutos!GS15</f>
        <v>2.6666666666666665</v>
      </c>
      <c r="BA16" s="339">
        <f>+Brutos!GT15</f>
        <v>1</v>
      </c>
      <c r="BB16" s="340">
        <f>+Brutos!GU15</f>
        <v>3.5</v>
      </c>
      <c r="BC16" s="338">
        <f>+Brutos!GV15</f>
        <v>4.666666666666667</v>
      </c>
      <c r="BD16" s="339">
        <f>+Brutos!GW15</f>
        <v>5</v>
      </c>
      <c r="BE16" s="340">
        <f>+Brutos!GX15</f>
        <v>4.5</v>
      </c>
      <c r="BF16" s="338">
        <f>+Brutos!GY15</f>
        <v>5</v>
      </c>
      <c r="BG16" s="339">
        <f>+Brutos!GZ15</f>
        <v>5</v>
      </c>
      <c r="BH16" s="340">
        <f>+Brutos!HA15</f>
        <v>5</v>
      </c>
      <c r="BI16" s="338">
        <f>+Brutos!HB15</f>
        <v>5</v>
      </c>
      <c r="BJ16" s="339">
        <f>+Brutos!HC15</f>
        <v>5</v>
      </c>
      <c r="BK16" s="340">
        <f>+Brutos!HD15</f>
        <v>5</v>
      </c>
      <c r="BL16" s="338">
        <f>+Brutos!HE15</f>
        <v>5</v>
      </c>
      <c r="BM16" s="339">
        <f>+Brutos!HF15</f>
        <v>5</v>
      </c>
      <c r="BN16" s="340">
        <f>+Brutos!HG15</f>
        <v>5</v>
      </c>
      <c r="BO16" s="338">
        <f>+Brutos!HH15</f>
        <v>3.5</v>
      </c>
      <c r="BP16" s="339">
        <f>+Brutos!HI15</f>
        <v>2</v>
      </c>
      <c r="BQ16" s="340">
        <f>+Brutos!HJ15</f>
        <v>5</v>
      </c>
      <c r="BR16" s="338">
        <f>+Brutos!HK15</f>
        <v>3.3333333333333335</v>
      </c>
      <c r="BS16" s="339">
        <f>+Brutos!HL15</f>
        <v>2</v>
      </c>
      <c r="BT16" s="340">
        <f>+Brutos!HM15</f>
        <v>4</v>
      </c>
      <c r="BU16" s="338">
        <f>+Brutos!HN15</f>
        <v>3.6666666666666665</v>
      </c>
      <c r="BV16" s="339">
        <f>+Brutos!HO15</f>
        <v>2</v>
      </c>
      <c r="BW16" s="340">
        <f>+Brutos!HP15</f>
        <v>4.5</v>
      </c>
      <c r="BX16" s="338">
        <f>+Brutos!HQ15</f>
        <v>3.6666666666666665</v>
      </c>
      <c r="BY16" s="339">
        <f>+Brutos!HR15</f>
        <v>2</v>
      </c>
      <c r="BZ16" s="340">
        <f>+Brutos!HS15</f>
        <v>4.5</v>
      </c>
      <c r="CA16" s="338">
        <f>+Brutos!HT15</f>
        <v>3</v>
      </c>
      <c r="CB16" s="339">
        <f>+Brutos!HU15</f>
        <v>1</v>
      </c>
      <c r="CC16" s="340">
        <f>+Brutos!HV15</f>
        <v>5</v>
      </c>
      <c r="CD16" s="338">
        <f>+Brutos!HW15</f>
        <v>4.666666666666667</v>
      </c>
      <c r="CE16" s="339">
        <f>+Brutos!HX15</f>
        <v>5</v>
      </c>
      <c r="CF16" s="340">
        <f>+Brutos!HY15</f>
        <v>4.5</v>
      </c>
      <c r="CG16" s="338">
        <f>+Brutos!HZ15</f>
        <v>4.666666666666667</v>
      </c>
      <c r="CH16" s="339">
        <f>+Brutos!IA15</f>
        <v>5</v>
      </c>
      <c r="CI16" s="340">
        <f>+Brutos!IB15</f>
        <v>4.5</v>
      </c>
      <c r="CJ16" s="338">
        <f>+Brutos!IC15</f>
        <v>4</v>
      </c>
      <c r="CK16" s="339">
        <f>+Brutos!ID15</f>
        <v>5</v>
      </c>
      <c r="CL16" s="340">
        <f>+Brutos!IE15</f>
        <v>3.5</v>
      </c>
      <c r="CM16" s="338">
        <f>+Brutos!IF15</f>
        <v>5</v>
      </c>
      <c r="CN16" s="339">
        <f>+Brutos!IG15</f>
        <v>5</v>
      </c>
      <c r="CO16" s="340">
        <f>+Brutos!IH15</f>
        <v>5</v>
      </c>
      <c r="CP16" s="338">
        <f>+Brutos!II15</f>
        <v>5</v>
      </c>
      <c r="CQ16" s="339">
        <f>+Brutos!IJ15</f>
        <v>5</v>
      </c>
      <c r="CR16" s="340">
        <f>+Brutos!IK15</f>
        <v>5</v>
      </c>
      <c r="CS16" s="338">
        <f>+Brutos!IL15</f>
        <v>5</v>
      </c>
      <c r="CT16" s="339">
        <f>+Brutos!IM15</f>
        <v>5</v>
      </c>
      <c r="CU16" s="340">
        <f>+Brutos!IN15</f>
        <v>5</v>
      </c>
      <c r="CV16" s="338">
        <f>+Brutos!IO15</f>
        <v>4</v>
      </c>
      <c r="CW16" s="339">
        <f>+Brutos!IP15</f>
        <v>4</v>
      </c>
      <c r="CX16" s="340">
        <f>+Brutos!IQ15</f>
        <v>4</v>
      </c>
      <c r="CY16" s="338">
        <f>+Brutos!IR15</f>
        <v>5</v>
      </c>
      <c r="CZ16" s="339">
        <f>+Brutos!IS15</f>
        <v>5</v>
      </c>
      <c r="DA16" s="340">
        <f>+Brutos!IT15</f>
        <v>5</v>
      </c>
    </row>
    <row r="17" spans="1:105" s="24" customFormat="1" ht="35.1" customHeight="1" x14ac:dyDescent="0.25">
      <c r="A17" s="87">
        <v>10</v>
      </c>
      <c r="B17" s="344" t="s">
        <v>420</v>
      </c>
      <c r="C17" s="345" t="s">
        <v>431</v>
      </c>
      <c r="D17" s="336">
        <f>+Brutos!EW16</f>
        <v>0</v>
      </c>
      <c r="E17" s="337">
        <f>+Brutos!EX16</f>
        <v>0</v>
      </c>
      <c r="F17" s="337">
        <f>+Brutos!EY16</f>
        <v>0</v>
      </c>
      <c r="G17" s="338">
        <f>+Brutos!EZ16</f>
        <v>0</v>
      </c>
      <c r="H17" s="339">
        <f>+Brutos!FA16</f>
        <v>0</v>
      </c>
      <c r="I17" s="340">
        <f>+Brutos!FB16</f>
        <v>0</v>
      </c>
      <c r="J17" s="338">
        <f>+Brutos!FC16</f>
        <v>0</v>
      </c>
      <c r="K17" s="339">
        <f>+Brutos!FD16</f>
        <v>0</v>
      </c>
      <c r="L17" s="340">
        <f>+Brutos!FE16</f>
        <v>0</v>
      </c>
      <c r="M17" s="338">
        <f>+Brutos!FF16</f>
        <v>0</v>
      </c>
      <c r="N17" s="339">
        <f>+Brutos!FG16</f>
        <v>0</v>
      </c>
      <c r="O17" s="340">
        <f>+Brutos!FH16</f>
        <v>0</v>
      </c>
      <c r="P17" s="338">
        <f>+Brutos!FI16</f>
        <v>0</v>
      </c>
      <c r="Q17" s="339">
        <f>+Brutos!FJ16</f>
        <v>0</v>
      </c>
      <c r="R17" s="340">
        <f>+Brutos!FK16</f>
        <v>0</v>
      </c>
      <c r="S17" s="338">
        <f>+Brutos!FL16</f>
        <v>0</v>
      </c>
      <c r="T17" s="339">
        <f>+Brutos!FM16</f>
        <v>0</v>
      </c>
      <c r="U17" s="340">
        <f>+Brutos!FN16</f>
        <v>0</v>
      </c>
      <c r="V17" s="338">
        <f>+Brutos!FO16</f>
        <v>0</v>
      </c>
      <c r="W17" s="339">
        <f>+Brutos!FP16</f>
        <v>0</v>
      </c>
      <c r="X17" s="340">
        <f>+Brutos!FQ16</f>
        <v>0</v>
      </c>
      <c r="Y17" s="338">
        <f>+Brutos!FR16</f>
        <v>0</v>
      </c>
      <c r="Z17" s="339">
        <f>+Brutos!FS16</f>
        <v>0</v>
      </c>
      <c r="AA17" s="340">
        <f>+Brutos!FT16</f>
        <v>0</v>
      </c>
      <c r="AB17" s="338">
        <f>+Brutos!FU16</f>
        <v>0</v>
      </c>
      <c r="AC17" s="339">
        <f>+Brutos!FV16</f>
        <v>0</v>
      </c>
      <c r="AD17" s="340">
        <f>+Brutos!FW16</f>
        <v>0</v>
      </c>
      <c r="AE17" s="338">
        <f>+Brutos!FX16</f>
        <v>0</v>
      </c>
      <c r="AF17" s="339">
        <f>+Brutos!FY16</f>
        <v>0</v>
      </c>
      <c r="AG17" s="340">
        <f>+Brutos!FZ16</f>
        <v>0</v>
      </c>
      <c r="AH17" s="338">
        <f>+Brutos!GA16</f>
        <v>0</v>
      </c>
      <c r="AI17" s="339">
        <f>+Brutos!GB16</f>
        <v>0</v>
      </c>
      <c r="AJ17" s="340">
        <f>+Brutos!GC16</f>
        <v>0</v>
      </c>
      <c r="AK17" s="338">
        <f>+Brutos!GD16</f>
        <v>0</v>
      </c>
      <c r="AL17" s="339">
        <f>+Brutos!GE16</f>
        <v>0</v>
      </c>
      <c r="AM17" s="340">
        <f>+Brutos!GF16</f>
        <v>0</v>
      </c>
      <c r="AN17" s="338">
        <f>+Brutos!GG16</f>
        <v>0</v>
      </c>
      <c r="AO17" s="339">
        <f>+Brutos!GH16</f>
        <v>0</v>
      </c>
      <c r="AP17" s="340">
        <f>+Brutos!GI16</f>
        <v>0</v>
      </c>
      <c r="AQ17" s="338">
        <f>+Brutos!GJ16</f>
        <v>0</v>
      </c>
      <c r="AR17" s="339">
        <f>+Brutos!GK16</f>
        <v>0</v>
      </c>
      <c r="AS17" s="340">
        <f>+Brutos!GL16</f>
        <v>0</v>
      </c>
      <c r="AT17" s="338">
        <f>+Brutos!GM16</f>
        <v>0</v>
      </c>
      <c r="AU17" s="339">
        <f>+Brutos!GN16</f>
        <v>0</v>
      </c>
      <c r="AV17" s="340">
        <f>+Brutos!GO16</f>
        <v>0</v>
      </c>
      <c r="AW17" s="338">
        <f>+Brutos!GP16</f>
        <v>0</v>
      </c>
      <c r="AX17" s="339">
        <f>+Brutos!GQ16</f>
        <v>0</v>
      </c>
      <c r="AY17" s="340">
        <f>+Brutos!GR16</f>
        <v>0</v>
      </c>
      <c r="AZ17" s="338">
        <f>+Brutos!GS16</f>
        <v>0</v>
      </c>
      <c r="BA17" s="339">
        <f>+Brutos!GT16</f>
        <v>0</v>
      </c>
      <c r="BB17" s="340">
        <f>+Brutos!GU16</f>
        <v>0</v>
      </c>
      <c r="BC17" s="338">
        <f>+Brutos!GV16</f>
        <v>0</v>
      </c>
      <c r="BD17" s="339">
        <f>+Brutos!GW16</f>
        <v>0</v>
      </c>
      <c r="BE17" s="340">
        <f>+Brutos!GX16</f>
        <v>0</v>
      </c>
      <c r="BF17" s="338">
        <f>+Brutos!GY16</f>
        <v>0</v>
      </c>
      <c r="BG17" s="339">
        <f>+Brutos!GZ16</f>
        <v>0</v>
      </c>
      <c r="BH17" s="340">
        <f>+Brutos!HA16</f>
        <v>0</v>
      </c>
      <c r="BI17" s="338">
        <f>+Brutos!HB16</f>
        <v>0</v>
      </c>
      <c r="BJ17" s="339">
        <f>+Brutos!HC16</f>
        <v>0</v>
      </c>
      <c r="BK17" s="340">
        <f>+Brutos!HD16</f>
        <v>0</v>
      </c>
      <c r="BL17" s="338">
        <f>+Brutos!HE16</f>
        <v>0</v>
      </c>
      <c r="BM17" s="339">
        <f>+Brutos!HF16</f>
        <v>0</v>
      </c>
      <c r="BN17" s="340">
        <f>+Brutos!HG16</f>
        <v>0</v>
      </c>
      <c r="BO17" s="338">
        <f>+Brutos!HH16</f>
        <v>0</v>
      </c>
      <c r="BP17" s="339">
        <f>+Brutos!HI16</f>
        <v>0</v>
      </c>
      <c r="BQ17" s="340">
        <f>+Brutos!HJ16</f>
        <v>0</v>
      </c>
      <c r="BR17" s="338">
        <f>+Brutos!HK16</f>
        <v>0</v>
      </c>
      <c r="BS17" s="339">
        <f>+Brutos!HL16</f>
        <v>0</v>
      </c>
      <c r="BT17" s="340">
        <f>+Brutos!HM16</f>
        <v>0</v>
      </c>
      <c r="BU17" s="338">
        <f>+Brutos!HN16</f>
        <v>0</v>
      </c>
      <c r="BV17" s="339">
        <f>+Brutos!HO16</f>
        <v>0</v>
      </c>
      <c r="BW17" s="340">
        <f>+Brutos!HP16</f>
        <v>0</v>
      </c>
      <c r="BX17" s="338">
        <f>+Brutos!HQ16</f>
        <v>0</v>
      </c>
      <c r="BY17" s="339">
        <f>+Brutos!HR16</f>
        <v>0</v>
      </c>
      <c r="BZ17" s="340">
        <f>+Brutos!HS16</f>
        <v>0</v>
      </c>
      <c r="CA17" s="338">
        <f>+Brutos!HT16</f>
        <v>0</v>
      </c>
      <c r="CB17" s="339">
        <f>+Brutos!HU16</f>
        <v>0</v>
      </c>
      <c r="CC17" s="340">
        <f>+Brutos!HV16</f>
        <v>0</v>
      </c>
      <c r="CD17" s="338">
        <f>+Brutos!HW16</f>
        <v>0</v>
      </c>
      <c r="CE17" s="339">
        <f>+Brutos!HX16</f>
        <v>0</v>
      </c>
      <c r="CF17" s="340">
        <f>+Brutos!HY16</f>
        <v>0</v>
      </c>
      <c r="CG17" s="338">
        <f>+Brutos!HZ16</f>
        <v>0</v>
      </c>
      <c r="CH17" s="339">
        <f>+Brutos!IA16</f>
        <v>0</v>
      </c>
      <c r="CI17" s="340">
        <f>+Brutos!IB16</f>
        <v>0</v>
      </c>
      <c r="CJ17" s="338">
        <f>+Brutos!IC16</f>
        <v>0</v>
      </c>
      <c r="CK17" s="339">
        <f>+Brutos!ID16</f>
        <v>0</v>
      </c>
      <c r="CL17" s="340">
        <f>+Brutos!IE16</f>
        <v>0</v>
      </c>
      <c r="CM17" s="338">
        <f>+Brutos!IF16</f>
        <v>0</v>
      </c>
      <c r="CN17" s="339">
        <f>+Brutos!IG16</f>
        <v>0</v>
      </c>
      <c r="CO17" s="340">
        <f>+Brutos!IH16</f>
        <v>0</v>
      </c>
      <c r="CP17" s="338">
        <f>+Brutos!II16</f>
        <v>0</v>
      </c>
      <c r="CQ17" s="339">
        <f>+Brutos!IJ16</f>
        <v>0</v>
      </c>
      <c r="CR17" s="340">
        <f>+Brutos!IK16</f>
        <v>0</v>
      </c>
      <c r="CS17" s="338">
        <f>+Brutos!IL16</f>
        <v>0</v>
      </c>
      <c r="CT17" s="339">
        <f>+Brutos!IM16</f>
        <v>0</v>
      </c>
      <c r="CU17" s="340">
        <f>+Brutos!IN16</f>
        <v>0</v>
      </c>
      <c r="CV17" s="338">
        <f>+Brutos!IO16</f>
        <v>0</v>
      </c>
      <c r="CW17" s="339">
        <f>+Brutos!IP16</f>
        <v>0</v>
      </c>
      <c r="CX17" s="340">
        <f>+Brutos!IQ16</f>
        <v>0</v>
      </c>
      <c r="CY17" s="338">
        <f>+Brutos!IR16</f>
        <v>0</v>
      </c>
      <c r="CZ17" s="339">
        <f>+Brutos!IS16</f>
        <v>0</v>
      </c>
      <c r="DA17" s="340">
        <f>+Brutos!IT16</f>
        <v>0</v>
      </c>
    </row>
    <row r="18" spans="1:105" s="24" customFormat="1" ht="35.1" customHeight="1" x14ac:dyDescent="0.25">
      <c r="A18" s="86">
        <v>11</v>
      </c>
      <c r="B18" s="334" t="s">
        <v>72</v>
      </c>
      <c r="C18" s="335" t="s">
        <v>215</v>
      </c>
      <c r="D18" s="336">
        <f>+Brutos!EW17</f>
        <v>3.3140476190476194</v>
      </c>
      <c r="E18" s="341">
        <f>+Brutos!EX17</f>
        <v>3.3140476190476194</v>
      </c>
      <c r="F18" s="337">
        <f>+Brutos!EY17</f>
        <v>0</v>
      </c>
      <c r="G18" s="338">
        <f>+Brutos!EZ17</f>
        <v>1.8333333333333333</v>
      </c>
      <c r="H18" s="339">
        <f>+Brutos!FA17</f>
        <v>1.8333333333333333</v>
      </c>
      <c r="I18" s="340">
        <f>+Brutos!FB17</f>
        <v>0</v>
      </c>
      <c r="J18" s="338">
        <f>+Brutos!FC17</f>
        <v>2.9333333333333331</v>
      </c>
      <c r="K18" s="339">
        <f>+Brutos!FD17</f>
        <v>2.9333333333333331</v>
      </c>
      <c r="L18" s="340">
        <f>+Brutos!FE17</f>
        <v>0</v>
      </c>
      <c r="M18" s="338">
        <f>+Brutos!FF17</f>
        <v>4.0952380952380949</v>
      </c>
      <c r="N18" s="339">
        <f>+Brutos!FG17</f>
        <v>4.0952380952380949</v>
      </c>
      <c r="O18" s="340">
        <f>+Brutos!FH17</f>
        <v>0</v>
      </c>
      <c r="P18" s="338">
        <f>+Brutos!FI17</f>
        <v>3.5</v>
      </c>
      <c r="Q18" s="339">
        <f>+Brutos!FJ17</f>
        <v>3.5</v>
      </c>
      <c r="R18" s="340">
        <f>+Brutos!FK17</f>
        <v>0</v>
      </c>
      <c r="S18" s="338">
        <f>+Brutos!FL17</f>
        <v>4.2083333333333339</v>
      </c>
      <c r="T18" s="339">
        <f>+Brutos!FM17</f>
        <v>4.2083333333333339</v>
      </c>
      <c r="U18" s="340">
        <f>+Brutos!FN17</f>
        <v>0</v>
      </c>
      <c r="V18" s="338">
        <f>+Brutos!FO17</f>
        <v>2</v>
      </c>
      <c r="W18" s="339">
        <f>+Brutos!FP17</f>
        <v>2</v>
      </c>
      <c r="X18" s="340">
        <f>+Brutos!FQ17</f>
        <v>0</v>
      </c>
      <c r="Y18" s="338">
        <f>+Brutos!FR17</f>
        <v>1.6666666666666667</v>
      </c>
      <c r="Z18" s="339">
        <f>+Brutos!FS17</f>
        <v>1.6666666666666667</v>
      </c>
      <c r="AA18" s="340">
        <f>+Brutos!FT17</f>
        <v>0</v>
      </c>
      <c r="AB18" s="338">
        <f>+Brutos!FU17</f>
        <v>1.6666666666666667</v>
      </c>
      <c r="AC18" s="339">
        <f>+Brutos!FV17</f>
        <v>1.6666666666666667</v>
      </c>
      <c r="AD18" s="340">
        <f>+Brutos!FW17</f>
        <v>0</v>
      </c>
      <c r="AE18" s="338">
        <f>+Brutos!FX17</f>
        <v>3.6666666666666665</v>
      </c>
      <c r="AF18" s="339">
        <f>+Brutos!FY17</f>
        <v>3.6666666666666665</v>
      </c>
      <c r="AG18" s="340">
        <f>+Brutos!FZ17</f>
        <v>0</v>
      </c>
      <c r="AH18" s="338">
        <f>+Brutos!GA17</f>
        <v>1</v>
      </c>
      <c r="AI18" s="339">
        <f>+Brutos!GB17</f>
        <v>1</v>
      </c>
      <c r="AJ18" s="340">
        <f>+Brutos!GC17</f>
        <v>0</v>
      </c>
      <c r="AK18" s="338">
        <f>+Brutos!GD17</f>
        <v>1</v>
      </c>
      <c r="AL18" s="339">
        <f>+Brutos!GE17</f>
        <v>1</v>
      </c>
      <c r="AM18" s="340">
        <f>+Brutos!GF17</f>
        <v>0</v>
      </c>
      <c r="AN18" s="338">
        <f>+Brutos!GG17</f>
        <v>3.6666666666666665</v>
      </c>
      <c r="AO18" s="339">
        <f>+Brutos!GH17</f>
        <v>3.6666666666666665</v>
      </c>
      <c r="AP18" s="340">
        <f>+Brutos!GI17</f>
        <v>0</v>
      </c>
      <c r="AQ18" s="338">
        <f>+Brutos!GJ17</f>
        <v>2.3333333333333335</v>
      </c>
      <c r="AR18" s="339">
        <f>+Brutos!GK17</f>
        <v>2.3333333333333335</v>
      </c>
      <c r="AS18" s="340">
        <f>+Brutos!GL17</f>
        <v>0</v>
      </c>
      <c r="AT18" s="338">
        <f>+Brutos!GM17</f>
        <v>2.6666666666666665</v>
      </c>
      <c r="AU18" s="339">
        <f>+Brutos!GN17</f>
        <v>2.6666666666666665</v>
      </c>
      <c r="AV18" s="340">
        <f>+Brutos!GO17</f>
        <v>0</v>
      </c>
      <c r="AW18" s="338">
        <f>+Brutos!GP17</f>
        <v>3</v>
      </c>
      <c r="AX18" s="339">
        <f>+Brutos!GQ17</f>
        <v>3</v>
      </c>
      <c r="AY18" s="340">
        <f>+Brutos!GR17</f>
        <v>0</v>
      </c>
      <c r="AZ18" s="338">
        <f>+Brutos!GS17</f>
        <v>3</v>
      </c>
      <c r="BA18" s="339">
        <f>+Brutos!GT17</f>
        <v>3</v>
      </c>
      <c r="BB18" s="340">
        <f>+Brutos!GU17</f>
        <v>0</v>
      </c>
      <c r="BC18" s="338">
        <f>+Brutos!GV17</f>
        <v>3.6666666666666665</v>
      </c>
      <c r="BD18" s="339">
        <f>+Brutos!GW17</f>
        <v>3.6666666666666665</v>
      </c>
      <c r="BE18" s="340">
        <f>+Brutos!GX17</f>
        <v>0</v>
      </c>
      <c r="BF18" s="338">
        <f>+Brutos!GY17</f>
        <v>5</v>
      </c>
      <c r="BG18" s="339">
        <f>+Brutos!GZ17</f>
        <v>5</v>
      </c>
      <c r="BH18" s="340">
        <f>+Brutos!HA17</f>
        <v>0</v>
      </c>
      <c r="BI18" s="338">
        <f>+Brutos!HB17</f>
        <v>5</v>
      </c>
      <c r="BJ18" s="339">
        <f>+Brutos!HC17</f>
        <v>5</v>
      </c>
      <c r="BK18" s="340">
        <f>+Brutos!HD17</f>
        <v>0</v>
      </c>
      <c r="BL18" s="338">
        <f>+Brutos!HE17</f>
        <v>5</v>
      </c>
      <c r="BM18" s="339">
        <f>+Brutos!HF17</f>
        <v>5</v>
      </c>
      <c r="BN18" s="340">
        <f>+Brutos!HG17</f>
        <v>0</v>
      </c>
      <c r="BO18" s="338">
        <f>+Brutos!HH17</f>
        <v>3.6666666666666665</v>
      </c>
      <c r="BP18" s="339">
        <f>+Brutos!HI17</f>
        <v>3.6666666666666665</v>
      </c>
      <c r="BQ18" s="340">
        <f>+Brutos!HJ17</f>
        <v>0</v>
      </c>
      <c r="BR18" s="338">
        <f>+Brutos!HK17</f>
        <v>3</v>
      </c>
      <c r="BS18" s="339">
        <f>+Brutos!HL17</f>
        <v>3</v>
      </c>
      <c r="BT18" s="340">
        <f>+Brutos!HM17</f>
        <v>0</v>
      </c>
      <c r="BU18" s="338">
        <f>+Brutos!HN17</f>
        <v>3.3333333333333335</v>
      </c>
      <c r="BV18" s="339">
        <f>+Brutos!HO17</f>
        <v>3.3333333333333335</v>
      </c>
      <c r="BW18" s="340">
        <f>+Brutos!HP17</f>
        <v>0</v>
      </c>
      <c r="BX18" s="338">
        <f>+Brutos!HQ17</f>
        <v>3.6666666666666665</v>
      </c>
      <c r="BY18" s="339">
        <f>+Brutos!HR17</f>
        <v>3.6666666666666665</v>
      </c>
      <c r="BZ18" s="340">
        <f>+Brutos!HS17</f>
        <v>0</v>
      </c>
      <c r="CA18" s="338">
        <f>+Brutos!HT17</f>
        <v>3.3333333333333335</v>
      </c>
      <c r="CB18" s="339">
        <f>+Brutos!HU17</f>
        <v>3.3333333333333335</v>
      </c>
      <c r="CC18" s="340">
        <f>+Brutos!HV17</f>
        <v>0</v>
      </c>
      <c r="CD18" s="338">
        <f>+Brutos!HW17</f>
        <v>5</v>
      </c>
      <c r="CE18" s="339">
        <f>+Brutos!HX17</f>
        <v>5</v>
      </c>
      <c r="CF18" s="340">
        <f>+Brutos!HY17</f>
        <v>0</v>
      </c>
      <c r="CG18" s="338">
        <f>+Brutos!HZ17</f>
        <v>4.666666666666667</v>
      </c>
      <c r="CH18" s="339">
        <f>+Brutos!IA17</f>
        <v>4.666666666666667</v>
      </c>
      <c r="CI18" s="340">
        <f>+Brutos!IB17</f>
        <v>0</v>
      </c>
      <c r="CJ18" s="338">
        <f>+Brutos!IC17</f>
        <v>3</v>
      </c>
      <c r="CK18" s="339">
        <f>+Brutos!ID17</f>
        <v>3</v>
      </c>
      <c r="CL18" s="340">
        <f>+Brutos!IE17</f>
        <v>0</v>
      </c>
      <c r="CM18" s="338">
        <f>+Brutos!IF17</f>
        <v>3.6666666666666665</v>
      </c>
      <c r="CN18" s="339">
        <f>+Brutos!IG17</f>
        <v>3.6666666666666665</v>
      </c>
      <c r="CO18" s="340">
        <f>+Brutos!IH17</f>
        <v>0</v>
      </c>
      <c r="CP18" s="338">
        <f>+Brutos!II17</f>
        <v>3.6666666666666665</v>
      </c>
      <c r="CQ18" s="339">
        <f>+Brutos!IJ17</f>
        <v>3.6666666666666665</v>
      </c>
      <c r="CR18" s="340">
        <f>+Brutos!IK17</f>
        <v>0</v>
      </c>
      <c r="CS18" s="338">
        <f>+Brutos!IL17</f>
        <v>5</v>
      </c>
      <c r="CT18" s="339">
        <f>+Brutos!IM17</f>
        <v>5</v>
      </c>
      <c r="CU18" s="340">
        <f>+Brutos!IN17</f>
        <v>0</v>
      </c>
      <c r="CV18" s="338">
        <f>+Brutos!IO17</f>
        <v>3.6666666666666665</v>
      </c>
      <c r="CW18" s="339">
        <f>+Brutos!IP17</f>
        <v>3.6666666666666665</v>
      </c>
      <c r="CX18" s="340">
        <f>+Brutos!IQ17</f>
        <v>0</v>
      </c>
      <c r="CY18" s="338">
        <f>+Brutos!IR17</f>
        <v>5</v>
      </c>
      <c r="CZ18" s="339">
        <f>+Brutos!IS17</f>
        <v>5</v>
      </c>
      <c r="DA18" s="340">
        <f>+Brutos!IT17</f>
        <v>0</v>
      </c>
    </row>
    <row r="19" spans="1:105" s="24" customFormat="1" ht="35.1" customHeight="1" x14ac:dyDescent="0.25">
      <c r="A19" s="87">
        <v>12</v>
      </c>
      <c r="B19" s="334" t="s">
        <v>85</v>
      </c>
      <c r="C19" s="335" t="s">
        <v>216</v>
      </c>
      <c r="D19" s="336">
        <f>+Brutos!EW18</f>
        <v>4.3495238095238093</v>
      </c>
      <c r="E19" s="337">
        <f>+Brutos!EX18</f>
        <v>4.3495238095238093</v>
      </c>
      <c r="F19" s="337">
        <f>+Brutos!EY18</f>
        <v>0</v>
      </c>
      <c r="G19" s="338">
        <f>+Brutos!EZ18</f>
        <v>3.3333333333333335</v>
      </c>
      <c r="H19" s="339">
        <f>+Brutos!FA18</f>
        <v>3.3333333333333335</v>
      </c>
      <c r="I19" s="340">
        <f>+Brutos!FB18</f>
        <v>0</v>
      </c>
      <c r="J19" s="338">
        <f>+Brutos!FC18</f>
        <v>4.2</v>
      </c>
      <c r="K19" s="339">
        <f>+Brutos!FD18</f>
        <v>4.2</v>
      </c>
      <c r="L19" s="340">
        <f>+Brutos!FE18</f>
        <v>0</v>
      </c>
      <c r="M19" s="338">
        <f>+Brutos!FF18</f>
        <v>4.7142857142857144</v>
      </c>
      <c r="N19" s="339">
        <f>+Brutos!FG18</f>
        <v>4.7142857142857144</v>
      </c>
      <c r="O19" s="340">
        <f>+Brutos!FH18</f>
        <v>0</v>
      </c>
      <c r="P19" s="338">
        <f>+Brutos!FI18</f>
        <v>4.5</v>
      </c>
      <c r="Q19" s="339">
        <f>+Brutos!FJ18</f>
        <v>4.5</v>
      </c>
      <c r="R19" s="340">
        <f>+Brutos!FK18</f>
        <v>0</v>
      </c>
      <c r="S19" s="338">
        <f>+Brutos!FL18</f>
        <v>5</v>
      </c>
      <c r="T19" s="339">
        <f>+Brutos!FM18</f>
        <v>5</v>
      </c>
      <c r="U19" s="340">
        <f>+Brutos!FN18</f>
        <v>0</v>
      </c>
      <c r="V19" s="338">
        <f>+Brutos!FO18</f>
        <v>4</v>
      </c>
      <c r="W19" s="339">
        <f>+Brutos!FP18</f>
        <v>4</v>
      </c>
      <c r="X19" s="340">
        <f>+Brutos!FQ18</f>
        <v>0</v>
      </c>
      <c r="Y19" s="338">
        <f>+Brutos!FR18</f>
        <v>5</v>
      </c>
      <c r="Z19" s="339">
        <f>+Brutos!FS18</f>
        <v>5</v>
      </c>
      <c r="AA19" s="340">
        <f>+Brutos!FT18</f>
        <v>0</v>
      </c>
      <c r="AB19" s="338">
        <f>+Brutos!FU18</f>
        <v>4</v>
      </c>
      <c r="AC19" s="339">
        <f>+Brutos!FV18</f>
        <v>4</v>
      </c>
      <c r="AD19" s="340">
        <f>+Brutos!FW18</f>
        <v>0</v>
      </c>
      <c r="AE19" s="338">
        <f>+Brutos!FX18</f>
        <v>1</v>
      </c>
      <c r="AF19" s="339">
        <f>+Brutos!FY18</f>
        <v>1</v>
      </c>
      <c r="AG19" s="340">
        <f>+Brutos!FZ18</f>
        <v>0</v>
      </c>
      <c r="AH19" s="338">
        <f>+Brutos!GA18</f>
        <v>5</v>
      </c>
      <c r="AI19" s="339">
        <f>+Brutos!GB18</f>
        <v>5</v>
      </c>
      <c r="AJ19" s="340">
        <f>+Brutos!GC18</f>
        <v>0</v>
      </c>
      <c r="AK19" s="338">
        <f>+Brutos!GD18</f>
        <v>1</v>
      </c>
      <c r="AL19" s="339">
        <f>+Brutos!GE18</f>
        <v>1</v>
      </c>
      <c r="AM19" s="340">
        <f>+Brutos!GF18</f>
        <v>0</v>
      </c>
      <c r="AN19" s="338">
        <f>+Brutos!GG18</f>
        <v>5</v>
      </c>
      <c r="AO19" s="339">
        <f>+Brutos!GH18</f>
        <v>5</v>
      </c>
      <c r="AP19" s="340">
        <f>+Brutos!GI18</f>
        <v>0</v>
      </c>
      <c r="AQ19" s="338">
        <f>+Brutos!GJ18</f>
        <v>1</v>
      </c>
      <c r="AR19" s="339">
        <f>+Brutos!GK18</f>
        <v>1</v>
      </c>
      <c r="AS19" s="340">
        <f>+Brutos!GL18</f>
        <v>0</v>
      </c>
      <c r="AT19" s="338">
        <f>+Brutos!GM18</f>
        <v>5</v>
      </c>
      <c r="AU19" s="339">
        <f>+Brutos!GN18</f>
        <v>5</v>
      </c>
      <c r="AV19" s="340">
        <f>+Brutos!GO18</f>
        <v>0</v>
      </c>
      <c r="AW19" s="338">
        <f>+Brutos!GP18</f>
        <v>5</v>
      </c>
      <c r="AX19" s="339">
        <f>+Brutos!GQ18</f>
        <v>5</v>
      </c>
      <c r="AY19" s="340">
        <f>+Brutos!GR18</f>
        <v>0</v>
      </c>
      <c r="AZ19" s="338">
        <f>+Brutos!GS18</f>
        <v>5</v>
      </c>
      <c r="BA19" s="339">
        <f>+Brutos!GT18</f>
        <v>5</v>
      </c>
      <c r="BB19" s="340">
        <f>+Brutos!GU18</f>
        <v>0</v>
      </c>
      <c r="BC19" s="338">
        <f>+Brutos!GV18</f>
        <v>5</v>
      </c>
      <c r="BD19" s="339">
        <f>+Brutos!GW18</f>
        <v>5</v>
      </c>
      <c r="BE19" s="340">
        <f>+Brutos!GX18</f>
        <v>0</v>
      </c>
      <c r="BF19" s="338">
        <f>+Brutos!GY18</f>
        <v>4</v>
      </c>
      <c r="BG19" s="339">
        <f>+Brutos!GZ18</f>
        <v>4</v>
      </c>
      <c r="BH19" s="340">
        <f>+Brutos!HA18</f>
        <v>0</v>
      </c>
      <c r="BI19" s="338">
        <f>+Brutos!HB18</f>
        <v>5</v>
      </c>
      <c r="BJ19" s="339">
        <f>+Brutos!HC18</f>
        <v>5</v>
      </c>
      <c r="BK19" s="340">
        <f>+Brutos!HD18</f>
        <v>0</v>
      </c>
      <c r="BL19" s="338">
        <f>+Brutos!HE18</f>
        <v>5</v>
      </c>
      <c r="BM19" s="339">
        <f>+Brutos!HF18</f>
        <v>5</v>
      </c>
      <c r="BN19" s="340">
        <f>+Brutos!HG18</f>
        <v>0</v>
      </c>
      <c r="BO19" s="338">
        <f>+Brutos!HH18</f>
        <v>5</v>
      </c>
      <c r="BP19" s="339">
        <f>+Brutos!HI18</f>
        <v>5</v>
      </c>
      <c r="BQ19" s="340">
        <f>+Brutos!HJ18</f>
        <v>0</v>
      </c>
      <c r="BR19" s="338">
        <f>+Brutos!HK18</f>
        <v>5</v>
      </c>
      <c r="BS19" s="339">
        <f>+Brutos!HL18</f>
        <v>5</v>
      </c>
      <c r="BT19" s="340">
        <f>+Brutos!HM18</f>
        <v>0</v>
      </c>
      <c r="BU19" s="338">
        <f>+Brutos!HN18</f>
        <v>4</v>
      </c>
      <c r="BV19" s="339">
        <f>+Brutos!HO18</f>
        <v>4</v>
      </c>
      <c r="BW19" s="340">
        <f>+Brutos!HP18</f>
        <v>0</v>
      </c>
      <c r="BX19" s="338">
        <f>+Brutos!HQ18</f>
        <v>5</v>
      </c>
      <c r="BY19" s="339">
        <f>+Brutos!HR18</f>
        <v>5</v>
      </c>
      <c r="BZ19" s="340">
        <f>+Brutos!HS18</f>
        <v>0</v>
      </c>
      <c r="CA19" s="338">
        <f>+Brutos!HT18</f>
        <v>4</v>
      </c>
      <c r="CB19" s="339">
        <f>+Brutos!HU18</f>
        <v>4</v>
      </c>
      <c r="CC19" s="340">
        <f>+Brutos!HV18</f>
        <v>0</v>
      </c>
      <c r="CD19" s="338">
        <f>+Brutos!HW18</f>
        <v>5</v>
      </c>
      <c r="CE19" s="339">
        <f>+Brutos!HX18</f>
        <v>5</v>
      </c>
      <c r="CF19" s="340">
        <f>+Brutos!HY18</f>
        <v>0</v>
      </c>
      <c r="CG19" s="338">
        <f>+Brutos!HZ18</f>
        <v>5</v>
      </c>
      <c r="CH19" s="339">
        <f>+Brutos!IA18</f>
        <v>5</v>
      </c>
      <c r="CI19" s="340">
        <f>+Brutos!IB18</f>
        <v>0</v>
      </c>
      <c r="CJ19" s="338">
        <f>+Brutos!IC18</f>
        <v>5</v>
      </c>
      <c r="CK19" s="339">
        <f>+Brutos!ID18</f>
        <v>5</v>
      </c>
      <c r="CL19" s="340">
        <f>+Brutos!IE18</f>
        <v>0</v>
      </c>
      <c r="CM19" s="338">
        <f>+Brutos!IF18</f>
        <v>5</v>
      </c>
      <c r="CN19" s="339">
        <f>+Brutos!IG18</f>
        <v>5</v>
      </c>
      <c r="CO19" s="340">
        <f>+Brutos!IH18</f>
        <v>0</v>
      </c>
      <c r="CP19" s="338">
        <f>+Brutos!II18</f>
        <v>5</v>
      </c>
      <c r="CQ19" s="339">
        <f>+Brutos!IJ18</f>
        <v>5</v>
      </c>
      <c r="CR19" s="340">
        <f>+Brutos!IK18</f>
        <v>0</v>
      </c>
      <c r="CS19" s="338">
        <f>+Brutos!IL18</f>
        <v>5</v>
      </c>
      <c r="CT19" s="339">
        <f>+Brutos!IM18</f>
        <v>5</v>
      </c>
      <c r="CU19" s="340">
        <f>+Brutos!IN18</f>
        <v>0</v>
      </c>
      <c r="CV19" s="338">
        <f>+Brutos!IO18</f>
        <v>5</v>
      </c>
      <c r="CW19" s="339">
        <f>+Brutos!IP18</f>
        <v>5</v>
      </c>
      <c r="CX19" s="340">
        <f>+Brutos!IQ18</f>
        <v>0</v>
      </c>
      <c r="CY19" s="338">
        <f>+Brutos!IR18</f>
        <v>5</v>
      </c>
      <c r="CZ19" s="339">
        <f>+Brutos!IS18</f>
        <v>5</v>
      </c>
      <c r="DA19" s="340">
        <f>+Brutos!IT18</f>
        <v>0</v>
      </c>
    </row>
    <row r="20" spans="1:105" s="24" customFormat="1" ht="35.1" customHeight="1" x14ac:dyDescent="0.25">
      <c r="A20" s="86">
        <v>13</v>
      </c>
      <c r="B20" s="334" t="s">
        <v>81</v>
      </c>
      <c r="C20" s="335" t="s">
        <v>217</v>
      </c>
      <c r="D20" s="336">
        <f>+Brutos!EW19</f>
        <v>3.3343333333333334</v>
      </c>
      <c r="E20" s="341">
        <f>+Brutos!EX19</f>
        <v>3.2625238095238096</v>
      </c>
      <c r="F20" s="337">
        <f>+Brutos!EY19</f>
        <v>3.8242857142857147</v>
      </c>
      <c r="G20" s="338">
        <f>+Brutos!EZ19</f>
        <v>3.2333333333333329</v>
      </c>
      <c r="H20" s="342">
        <f>+Brutos!FA19</f>
        <v>3.1750000000000003</v>
      </c>
      <c r="I20" s="340">
        <f>+Brutos!FB19</f>
        <v>3.75</v>
      </c>
      <c r="J20" s="338">
        <f>+Brutos!FC19</f>
        <v>3.5800000000000005</v>
      </c>
      <c r="K20" s="342">
        <f>+Brutos!FD19</f>
        <v>3.7733333333333334</v>
      </c>
      <c r="L20" s="340">
        <f>+Brutos!FE19</f>
        <v>2.5</v>
      </c>
      <c r="M20" s="338">
        <f>+Brutos!FF19</f>
        <v>3.6999999999999997</v>
      </c>
      <c r="N20" s="342">
        <f>+Brutos!FG19</f>
        <v>3.5142857142857147</v>
      </c>
      <c r="O20" s="340">
        <f>+Brutos!FH19</f>
        <v>4.8</v>
      </c>
      <c r="P20" s="338">
        <f>+Brutos!FI19</f>
        <v>2.833333333333333</v>
      </c>
      <c r="Q20" s="342">
        <f>+Brutos!FJ19</f>
        <v>2.7</v>
      </c>
      <c r="R20" s="340">
        <f>+Brutos!FK19</f>
        <v>3.5</v>
      </c>
      <c r="S20" s="338">
        <f>+Brutos!FL19</f>
        <v>3.3249999999999997</v>
      </c>
      <c r="T20" s="342">
        <f>+Brutos!FM19</f>
        <v>3.15</v>
      </c>
      <c r="U20" s="340">
        <f>+Brutos!FN19</f>
        <v>4.5714285714285712</v>
      </c>
      <c r="V20" s="338">
        <f>+Brutos!FO19</f>
        <v>4</v>
      </c>
      <c r="W20" s="342">
        <f>+Brutos!FP19</f>
        <v>3.8</v>
      </c>
      <c r="X20" s="340">
        <f>+Brutos!FQ19</f>
        <v>5</v>
      </c>
      <c r="Y20" s="338">
        <f>+Brutos!FR19</f>
        <v>3</v>
      </c>
      <c r="Z20" s="342">
        <f>+Brutos!FS19</f>
        <v>3</v>
      </c>
      <c r="AA20" s="340">
        <f>+Brutos!FT19</f>
        <v>0</v>
      </c>
      <c r="AB20" s="338">
        <f>+Brutos!FU19</f>
        <v>3.4</v>
      </c>
      <c r="AC20" s="342">
        <f>+Brutos!FV19</f>
        <v>3.25</v>
      </c>
      <c r="AD20" s="340">
        <f>+Brutos!FW19</f>
        <v>4</v>
      </c>
      <c r="AE20" s="338">
        <f>+Brutos!FX19</f>
        <v>5</v>
      </c>
      <c r="AF20" s="342">
        <f>+Brutos!FY19</f>
        <v>5</v>
      </c>
      <c r="AG20" s="340">
        <f>+Brutos!FZ19</f>
        <v>5</v>
      </c>
      <c r="AH20" s="338">
        <f>+Brutos!GA19</f>
        <v>1</v>
      </c>
      <c r="AI20" s="342">
        <f>+Brutos!GB19</f>
        <v>1</v>
      </c>
      <c r="AJ20" s="340">
        <f>+Brutos!GC19</f>
        <v>1</v>
      </c>
      <c r="AK20" s="338">
        <f>+Brutos!GD19</f>
        <v>3</v>
      </c>
      <c r="AL20" s="342">
        <f>+Brutos!GE19</f>
        <v>3</v>
      </c>
      <c r="AM20" s="340">
        <f>+Brutos!GF19</f>
        <v>0</v>
      </c>
      <c r="AN20" s="338">
        <f>+Brutos!GG19</f>
        <v>3.8333333333333335</v>
      </c>
      <c r="AO20" s="342">
        <f>+Brutos!GH19</f>
        <v>3.6</v>
      </c>
      <c r="AP20" s="340">
        <f>+Brutos!GI19</f>
        <v>5</v>
      </c>
      <c r="AQ20" s="338">
        <f>+Brutos!GJ19</f>
        <v>3.6666666666666665</v>
      </c>
      <c r="AR20" s="342">
        <f>+Brutos!GK19</f>
        <v>3.6666666666666665</v>
      </c>
      <c r="AS20" s="340">
        <f>+Brutos!GL19</f>
        <v>0</v>
      </c>
      <c r="AT20" s="338">
        <f>+Brutos!GM19</f>
        <v>3.3333333333333335</v>
      </c>
      <c r="AU20" s="342">
        <f>+Brutos!GN19</f>
        <v>3.8</v>
      </c>
      <c r="AV20" s="340">
        <f>+Brutos!GO19</f>
        <v>1</v>
      </c>
      <c r="AW20" s="338">
        <f>+Brutos!GP19</f>
        <v>3.4</v>
      </c>
      <c r="AX20" s="342">
        <f>+Brutos!GQ19</f>
        <v>4</v>
      </c>
      <c r="AY20" s="340">
        <f>+Brutos!GR19</f>
        <v>1</v>
      </c>
      <c r="AZ20" s="338">
        <f>+Brutos!GS19</f>
        <v>3.6666666666666665</v>
      </c>
      <c r="BA20" s="342">
        <f>+Brutos!GT19</f>
        <v>3.8</v>
      </c>
      <c r="BB20" s="340">
        <f>+Brutos!GU19</f>
        <v>3</v>
      </c>
      <c r="BC20" s="338">
        <f>+Brutos!GV19</f>
        <v>3.5</v>
      </c>
      <c r="BD20" s="342">
        <f>+Brutos!GW19</f>
        <v>3.2</v>
      </c>
      <c r="BE20" s="340">
        <f>+Brutos!GX19</f>
        <v>5</v>
      </c>
      <c r="BF20" s="338">
        <f>+Brutos!GY19</f>
        <v>3.6</v>
      </c>
      <c r="BG20" s="342">
        <f>+Brutos!GZ19</f>
        <v>3.25</v>
      </c>
      <c r="BH20" s="340">
        <f>+Brutos!HA19</f>
        <v>5</v>
      </c>
      <c r="BI20" s="338">
        <f>+Brutos!HB19</f>
        <v>3.1666666666666665</v>
      </c>
      <c r="BJ20" s="342">
        <f>+Brutos!HC19</f>
        <v>2.8</v>
      </c>
      <c r="BK20" s="340">
        <f>+Brutos!HD19</f>
        <v>5</v>
      </c>
      <c r="BL20" s="338">
        <f>+Brutos!HE19</f>
        <v>4</v>
      </c>
      <c r="BM20" s="342">
        <f>+Brutos!HF19</f>
        <v>4</v>
      </c>
      <c r="BN20" s="340">
        <f>+Brutos!HG19</f>
        <v>0</v>
      </c>
      <c r="BO20" s="338">
        <f>+Brutos!HH19</f>
        <v>3.8333333333333335</v>
      </c>
      <c r="BP20" s="342">
        <f>+Brutos!HI19</f>
        <v>3.6</v>
      </c>
      <c r="BQ20" s="340">
        <f>+Brutos!HJ19</f>
        <v>5</v>
      </c>
      <c r="BR20" s="338">
        <f>+Brutos!HK19</f>
        <v>4</v>
      </c>
      <c r="BS20" s="342">
        <f>+Brutos!HL19</f>
        <v>4</v>
      </c>
      <c r="BT20" s="340">
        <f>+Brutos!HM19</f>
        <v>0</v>
      </c>
      <c r="BU20" s="338">
        <f>+Brutos!HN19</f>
        <v>3.8</v>
      </c>
      <c r="BV20" s="342">
        <f>+Brutos!HO19</f>
        <v>3.75</v>
      </c>
      <c r="BW20" s="340">
        <f>+Brutos!HP19</f>
        <v>4</v>
      </c>
      <c r="BX20" s="338">
        <f>+Brutos!HQ19</f>
        <v>3.1666666666666665</v>
      </c>
      <c r="BY20" s="342">
        <f>+Brutos!HR19</f>
        <v>2.8</v>
      </c>
      <c r="BZ20" s="340">
        <f>+Brutos!HS19</f>
        <v>5</v>
      </c>
      <c r="CA20" s="338">
        <f>+Brutos!HT19</f>
        <v>2.5</v>
      </c>
      <c r="CB20" s="342">
        <f>+Brutos!HU19</f>
        <v>2.6</v>
      </c>
      <c r="CC20" s="340">
        <f>+Brutos!HV19</f>
        <v>2</v>
      </c>
      <c r="CD20" s="338">
        <f>+Brutos!HW19</f>
        <v>3.1666666666666665</v>
      </c>
      <c r="CE20" s="342">
        <f>+Brutos!HX19</f>
        <v>2.8</v>
      </c>
      <c r="CF20" s="340">
        <f>+Brutos!HY19</f>
        <v>5</v>
      </c>
      <c r="CG20" s="338">
        <f>+Brutos!HZ19</f>
        <v>3.3333333333333335</v>
      </c>
      <c r="CH20" s="342">
        <f>+Brutos!IA19</f>
        <v>3.4</v>
      </c>
      <c r="CI20" s="340">
        <f>+Brutos!IB19</f>
        <v>3</v>
      </c>
      <c r="CJ20" s="338">
        <f>+Brutos!IC19</f>
        <v>3.1666666666666665</v>
      </c>
      <c r="CK20" s="342">
        <f>+Brutos!ID19</f>
        <v>3</v>
      </c>
      <c r="CL20" s="340">
        <f>+Brutos!IE19</f>
        <v>4</v>
      </c>
      <c r="CM20" s="338">
        <f>+Brutos!IF19</f>
        <v>4.2</v>
      </c>
      <c r="CN20" s="342">
        <f>+Brutos!IG19</f>
        <v>4</v>
      </c>
      <c r="CO20" s="340">
        <f>+Brutos!IH19</f>
        <v>5</v>
      </c>
      <c r="CP20" s="338">
        <f>+Brutos!II19</f>
        <v>1</v>
      </c>
      <c r="CQ20" s="342">
        <f>+Brutos!IJ19</f>
        <v>1</v>
      </c>
      <c r="CR20" s="340">
        <f>+Brutos!IK19</f>
        <v>0</v>
      </c>
      <c r="CS20" s="338">
        <f>+Brutos!IL19</f>
        <v>4.2</v>
      </c>
      <c r="CT20" s="342">
        <f>+Brutos!IM19</f>
        <v>4</v>
      </c>
      <c r="CU20" s="340">
        <f>+Brutos!IN19</f>
        <v>5</v>
      </c>
      <c r="CV20" s="338">
        <f>+Brutos!IO19</f>
        <v>3.3333333333333335</v>
      </c>
      <c r="CW20" s="342">
        <f>+Brutos!IP19</f>
        <v>3</v>
      </c>
      <c r="CX20" s="340">
        <f>+Brutos!IQ19</f>
        <v>5</v>
      </c>
      <c r="CY20" s="338">
        <f>+Brutos!IR19</f>
        <v>4.2</v>
      </c>
      <c r="CZ20" s="342">
        <f>+Brutos!IS19</f>
        <v>4</v>
      </c>
      <c r="DA20" s="340">
        <f>+Brutos!IT19</f>
        <v>5</v>
      </c>
    </row>
    <row r="21" spans="1:105" s="24" customFormat="1" ht="35.1" customHeight="1" x14ac:dyDescent="0.25">
      <c r="A21" s="87">
        <v>14</v>
      </c>
      <c r="B21" s="334" t="s">
        <v>73</v>
      </c>
      <c r="C21" s="335" t="s">
        <v>218</v>
      </c>
      <c r="D21" s="336">
        <f>+Brutos!EW20</f>
        <v>0</v>
      </c>
      <c r="E21" s="337">
        <f>+Brutos!EX20</f>
        <v>3.1409523809523812</v>
      </c>
      <c r="F21" s="337">
        <f>+Brutos!EY20</f>
        <v>4.3220238095238095</v>
      </c>
      <c r="G21" s="338">
        <f>+Brutos!EZ20</f>
        <v>0</v>
      </c>
      <c r="H21" s="339">
        <f>+Brutos!FA20</f>
        <v>4</v>
      </c>
      <c r="I21" s="340">
        <f>+Brutos!FB20</f>
        <v>4.833333333333333</v>
      </c>
      <c r="J21" s="338">
        <f>+Brutos!FC20</f>
        <v>0</v>
      </c>
      <c r="K21" s="339">
        <f>+Brutos!FD20</f>
        <v>3.8</v>
      </c>
      <c r="L21" s="340">
        <f>+Brutos!FE20</f>
        <v>4</v>
      </c>
      <c r="M21" s="338">
        <f>+Brutos!FF20</f>
        <v>0</v>
      </c>
      <c r="N21" s="339">
        <f>+Brutos!FG20</f>
        <v>3.5714285714285716</v>
      </c>
      <c r="O21" s="340">
        <f>+Brutos!FH20</f>
        <v>4.2142857142857144</v>
      </c>
      <c r="P21" s="338">
        <f>+Brutos!FI20</f>
        <v>0</v>
      </c>
      <c r="Q21" s="339">
        <f>+Brutos!FJ20</f>
        <v>2</v>
      </c>
      <c r="R21" s="340">
        <f>+Brutos!FK20</f>
        <v>4.25</v>
      </c>
      <c r="S21" s="338">
        <f>+Brutos!FL20</f>
        <v>0</v>
      </c>
      <c r="T21" s="339">
        <f>+Brutos!FM20</f>
        <v>2.3333333333333335</v>
      </c>
      <c r="U21" s="340">
        <f>+Brutos!FN20</f>
        <v>4.3125</v>
      </c>
      <c r="V21" s="338">
        <f>+Brutos!FO20</f>
        <v>4</v>
      </c>
      <c r="W21" s="339">
        <f>+Brutos!FP20</f>
        <v>3</v>
      </c>
      <c r="X21" s="340">
        <f>+Brutos!FQ20</f>
        <v>4.5</v>
      </c>
      <c r="Y21" s="338">
        <f>+Brutos!FR20</f>
        <v>4</v>
      </c>
      <c r="Z21" s="339">
        <f>+Brutos!FS20</f>
        <v>3</v>
      </c>
      <c r="AA21" s="340">
        <f>+Brutos!FT20</f>
        <v>4.5</v>
      </c>
      <c r="AB21" s="338">
        <f>+Brutos!FU20</f>
        <v>4</v>
      </c>
      <c r="AC21" s="339">
        <f>+Brutos!FV20</f>
        <v>3</v>
      </c>
      <c r="AD21" s="340">
        <f>+Brutos!FW20</f>
        <v>5</v>
      </c>
      <c r="AE21" s="338">
        <f>+Brutos!FX20</f>
        <v>5</v>
      </c>
      <c r="AF21" s="339">
        <f>+Brutos!FY20</f>
        <v>5</v>
      </c>
      <c r="AG21" s="340">
        <f>+Brutos!FZ20</f>
        <v>5</v>
      </c>
      <c r="AH21" s="338">
        <f>+Brutos!GA20</f>
        <v>5</v>
      </c>
      <c r="AI21" s="339">
        <f>+Brutos!GB20</f>
        <v>5</v>
      </c>
      <c r="AJ21" s="340">
        <f>+Brutos!GC20</f>
        <v>5</v>
      </c>
      <c r="AK21" s="338">
        <f>+Brutos!GD20</f>
        <v>5</v>
      </c>
      <c r="AL21" s="339">
        <f>+Brutos!GE20</f>
        <v>5</v>
      </c>
      <c r="AM21" s="340">
        <f>+Brutos!GF20</f>
        <v>5</v>
      </c>
      <c r="AN21" s="338">
        <f>+Brutos!GG20</f>
        <v>3.6666666666666665</v>
      </c>
      <c r="AO21" s="339">
        <f>+Brutos!GH20</f>
        <v>3</v>
      </c>
      <c r="AP21" s="340">
        <f>+Brutos!GI20</f>
        <v>4</v>
      </c>
      <c r="AQ21" s="338">
        <f>+Brutos!GJ20</f>
        <v>2.3333333333333335</v>
      </c>
      <c r="AR21" s="339">
        <f>+Brutos!GK20</f>
        <v>1</v>
      </c>
      <c r="AS21" s="340">
        <f>+Brutos!GL20</f>
        <v>3</v>
      </c>
      <c r="AT21" s="338">
        <f>+Brutos!GM20</f>
        <v>4.666666666666667</v>
      </c>
      <c r="AU21" s="339">
        <f>+Brutos!GN20</f>
        <v>5</v>
      </c>
      <c r="AV21" s="340">
        <f>+Brutos!GO20</f>
        <v>4.5</v>
      </c>
      <c r="AW21" s="338">
        <f>+Brutos!GP20</f>
        <v>4.333333333333333</v>
      </c>
      <c r="AX21" s="339">
        <f>+Brutos!GQ20</f>
        <v>5</v>
      </c>
      <c r="AY21" s="340">
        <f>+Brutos!GR20</f>
        <v>4</v>
      </c>
      <c r="AZ21" s="338">
        <f>+Brutos!GS20</f>
        <v>4.666666666666667</v>
      </c>
      <c r="BA21" s="339">
        <f>+Brutos!GT20</f>
        <v>5</v>
      </c>
      <c r="BB21" s="340">
        <f>+Brutos!GU20</f>
        <v>4.5</v>
      </c>
      <c r="BC21" s="338">
        <f>+Brutos!GV20</f>
        <v>4</v>
      </c>
      <c r="BD21" s="339">
        <f>+Brutos!GW20</f>
        <v>5</v>
      </c>
      <c r="BE21" s="340">
        <f>+Brutos!GX20</f>
        <v>3.5</v>
      </c>
      <c r="BF21" s="338">
        <f>+Brutos!GY20</f>
        <v>5</v>
      </c>
      <c r="BG21" s="339">
        <f>+Brutos!GZ20</f>
        <v>5</v>
      </c>
      <c r="BH21" s="340">
        <f>+Brutos!HA20</f>
        <v>5</v>
      </c>
      <c r="BI21" s="338">
        <f>+Brutos!HB20</f>
        <v>5</v>
      </c>
      <c r="BJ21" s="339">
        <f>+Brutos!HC20</f>
        <v>5</v>
      </c>
      <c r="BK21" s="340">
        <f>+Brutos!HD20</f>
        <v>5</v>
      </c>
      <c r="BL21" s="338">
        <f>+Brutos!HE20</f>
        <v>5</v>
      </c>
      <c r="BM21" s="339">
        <f>+Brutos!HF20</f>
        <v>5</v>
      </c>
      <c r="BN21" s="340">
        <f>+Brutos!HG20</f>
        <v>5</v>
      </c>
      <c r="BO21" s="338">
        <f>+Brutos!HH20</f>
        <v>2.6666666666666665</v>
      </c>
      <c r="BP21" s="339">
        <f>+Brutos!HI20</f>
        <v>1</v>
      </c>
      <c r="BQ21" s="340">
        <f>+Brutos!HJ20</f>
        <v>3.5</v>
      </c>
      <c r="BR21" s="338">
        <f>+Brutos!HK20</f>
        <v>3.3333333333333335</v>
      </c>
      <c r="BS21" s="339">
        <f>+Brutos!HL20</f>
        <v>1</v>
      </c>
      <c r="BT21" s="340">
        <f>+Brutos!HM20</f>
        <v>4.5</v>
      </c>
      <c r="BU21" s="338">
        <f>+Brutos!HN20</f>
        <v>3</v>
      </c>
      <c r="BV21" s="339">
        <f>+Brutos!HO20</f>
        <v>3</v>
      </c>
      <c r="BW21" s="340">
        <f>+Brutos!HP20</f>
        <v>3</v>
      </c>
      <c r="BX21" s="338">
        <f>+Brutos!HQ20</f>
        <v>3.6666666666666665</v>
      </c>
      <c r="BY21" s="339">
        <f>+Brutos!HR20</f>
        <v>2</v>
      </c>
      <c r="BZ21" s="340">
        <f>+Brutos!HS20</f>
        <v>4.5</v>
      </c>
      <c r="CA21" s="338">
        <f>+Brutos!HT20</f>
        <v>3.3333333333333335</v>
      </c>
      <c r="CB21" s="339">
        <f>+Brutos!HU20</f>
        <v>2</v>
      </c>
      <c r="CC21" s="340">
        <f>+Brutos!HV20</f>
        <v>4</v>
      </c>
      <c r="CD21" s="338">
        <f>+Brutos!HW20</f>
        <v>4.5</v>
      </c>
      <c r="CE21" s="339">
        <f>+Brutos!HX20</f>
        <v>0</v>
      </c>
      <c r="CF21" s="340">
        <f>+Brutos!HY20</f>
        <v>4.5</v>
      </c>
      <c r="CG21" s="338">
        <f>+Brutos!HZ20</f>
        <v>4.333333333333333</v>
      </c>
      <c r="CH21" s="339">
        <f>+Brutos!IA20</f>
        <v>4</v>
      </c>
      <c r="CI21" s="340">
        <f>+Brutos!IB20</f>
        <v>4.5</v>
      </c>
      <c r="CJ21" s="338">
        <f>+Brutos!IC20</f>
        <v>4.333333333333333</v>
      </c>
      <c r="CK21" s="339">
        <f>+Brutos!ID20</f>
        <v>4</v>
      </c>
      <c r="CL21" s="340">
        <f>+Brutos!IE20</f>
        <v>4.5</v>
      </c>
      <c r="CM21" s="338">
        <f>+Brutos!IF20</f>
        <v>2.3333333333333335</v>
      </c>
      <c r="CN21" s="339">
        <f>+Brutos!IG20</f>
        <v>1</v>
      </c>
      <c r="CO21" s="340">
        <f>+Brutos!IH20</f>
        <v>3</v>
      </c>
      <c r="CP21" s="338">
        <f>+Brutos!II20</f>
        <v>2.3333333333333335</v>
      </c>
      <c r="CQ21" s="339">
        <f>+Brutos!IJ20</f>
        <v>1</v>
      </c>
      <c r="CR21" s="340">
        <f>+Brutos!IK20</f>
        <v>3</v>
      </c>
      <c r="CS21" s="338">
        <f>+Brutos!IL20</f>
        <v>3.6666666666666665</v>
      </c>
      <c r="CT21" s="339">
        <f>+Brutos!IM20</f>
        <v>1</v>
      </c>
      <c r="CU21" s="340">
        <f>+Brutos!IN20</f>
        <v>5</v>
      </c>
      <c r="CV21" s="338">
        <f>+Brutos!IO20</f>
        <v>4.333333333333333</v>
      </c>
      <c r="CW21" s="339">
        <f>+Brutos!IP20</f>
        <v>3</v>
      </c>
      <c r="CX21" s="340">
        <f>+Brutos!IQ20</f>
        <v>5</v>
      </c>
      <c r="CY21" s="338">
        <f>+Brutos!IR20</f>
        <v>5</v>
      </c>
      <c r="CZ21" s="339">
        <f>+Brutos!IS20</f>
        <v>0</v>
      </c>
      <c r="DA21" s="340">
        <f>+Brutos!IT20</f>
        <v>5</v>
      </c>
    </row>
    <row r="22" spans="1:105" s="24" customFormat="1" ht="35.1" customHeight="1" x14ac:dyDescent="0.25">
      <c r="A22" s="86">
        <v>15</v>
      </c>
      <c r="B22" s="334" t="s">
        <v>90</v>
      </c>
      <c r="C22" s="335" t="s">
        <v>219</v>
      </c>
      <c r="D22" s="336">
        <f>+Brutos!EW21</f>
        <v>2.5619047619047617</v>
      </c>
      <c r="E22" s="341">
        <f>+Brutos!EX21</f>
        <v>2.5619047619047617</v>
      </c>
      <c r="F22" s="337">
        <f>+Brutos!EY21</f>
        <v>0</v>
      </c>
      <c r="G22" s="338">
        <f>+Brutos!EZ21</f>
        <v>2.4166666666666665</v>
      </c>
      <c r="H22" s="339">
        <f>+Brutos!FA21</f>
        <v>2.4166666666666665</v>
      </c>
      <c r="I22" s="340">
        <f>+Brutos!FB21</f>
        <v>0</v>
      </c>
      <c r="J22" s="338">
        <f>+Brutos!FC21</f>
        <v>2.5</v>
      </c>
      <c r="K22" s="339">
        <f>+Brutos!FD21</f>
        <v>2.5</v>
      </c>
      <c r="L22" s="340">
        <f>+Brutos!FE21</f>
        <v>0</v>
      </c>
      <c r="M22" s="338">
        <f>+Brutos!FF21</f>
        <v>2.1428571428571428</v>
      </c>
      <c r="N22" s="339">
        <f>+Brutos!FG21</f>
        <v>2.1428571428571428</v>
      </c>
      <c r="O22" s="340">
        <f>+Brutos!FH21</f>
        <v>0</v>
      </c>
      <c r="P22" s="338">
        <f>+Brutos!FI21</f>
        <v>3.75</v>
      </c>
      <c r="Q22" s="339">
        <f>+Brutos!FJ21</f>
        <v>3.75</v>
      </c>
      <c r="R22" s="340">
        <f>+Brutos!FK21</f>
        <v>0</v>
      </c>
      <c r="S22" s="338">
        <f>+Brutos!FL21</f>
        <v>2</v>
      </c>
      <c r="T22" s="339">
        <f>+Brutos!FM21</f>
        <v>2</v>
      </c>
      <c r="U22" s="340">
        <f>+Brutos!FN21</f>
        <v>0</v>
      </c>
      <c r="V22" s="338">
        <f>+Brutos!FO21</f>
        <v>2</v>
      </c>
      <c r="W22" s="339">
        <f>+Brutos!FP21</f>
        <v>2</v>
      </c>
      <c r="X22" s="340">
        <f>+Brutos!FQ21</f>
        <v>0</v>
      </c>
      <c r="Y22" s="338">
        <f>+Brutos!FR21</f>
        <v>1.5</v>
      </c>
      <c r="Z22" s="339">
        <f>+Brutos!FS21</f>
        <v>1.5</v>
      </c>
      <c r="AA22" s="340">
        <f>+Brutos!FT21</f>
        <v>0</v>
      </c>
      <c r="AB22" s="338">
        <f>+Brutos!FU21</f>
        <v>2</v>
      </c>
      <c r="AC22" s="339">
        <f>+Brutos!FV21</f>
        <v>2</v>
      </c>
      <c r="AD22" s="340">
        <f>+Brutos!FW21</f>
        <v>0</v>
      </c>
      <c r="AE22" s="338">
        <f>+Brutos!FX21</f>
        <v>5</v>
      </c>
      <c r="AF22" s="339">
        <f>+Brutos!FY21</f>
        <v>5</v>
      </c>
      <c r="AG22" s="340">
        <f>+Brutos!FZ21</f>
        <v>0</v>
      </c>
      <c r="AH22" s="338">
        <f>+Brutos!GA21</f>
        <v>3</v>
      </c>
      <c r="AI22" s="339">
        <f>+Brutos!GB21</f>
        <v>3</v>
      </c>
      <c r="AJ22" s="340">
        <f>+Brutos!GC21</f>
        <v>0</v>
      </c>
      <c r="AK22" s="338">
        <f>+Brutos!GD21</f>
        <v>1</v>
      </c>
      <c r="AL22" s="339">
        <f>+Brutos!GE21</f>
        <v>1</v>
      </c>
      <c r="AM22" s="340">
        <f>+Brutos!GF21</f>
        <v>0</v>
      </c>
      <c r="AN22" s="338">
        <f>+Brutos!GG21</f>
        <v>3.5</v>
      </c>
      <c r="AO22" s="339">
        <f>+Brutos!GH21</f>
        <v>3.5</v>
      </c>
      <c r="AP22" s="340">
        <f>+Brutos!GI21</f>
        <v>0</v>
      </c>
      <c r="AQ22" s="338">
        <f>+Brutos!GJ21</f>
        <v>1</v>
      </c>
      <c r="AR22" s="339">
        <f>+Brutos!GK21</f>
        <v>1</v>
      </c>
      <c r="AS22" s="340">
        <f>+Brutos!GL21</f>
        <v>0</v>
      </c>
      <c r="AT22" s="338">
        <f>+Brutos!GM21</f>
        <v>2.5</v>
      </c>
      <c r="AU22" s="339">
        <f>+Brutos!GN21</f>
        <v>2.5</v>
      </c>
      <c r="AV22" s="340">
        <f>+Brutos!GO21</f>
        <v>0</v>
      </c>
      <c r="AW22" s="338">
        <f>+Brutos!GP21</f>
        <v>3</v>
      </c>
      <c r="AX22" s="339">
        <f>+Brutos!GQ21</f>
        <v>3</v>
      </c>
      <c r="AY22" s="340">
        <f>+Brutos!GR21</f>
        <v>0</v>
      </c>
      <c r="AZ22" s="338">
        <f>+Brutos!GS21</f>
        <v>2.5</v>
      </c>
      <c r="BA22" s="339">
        <f>+Brutos!GT21</f>
        <v>2.5</v>
      </c>
      <c r="BB22" s="340">
        <f>+Brutos!GU21</f>
        <v>0</v>
      </c>
      <c r="BC22" s="338">
        <f>+Brutos!GV21</f>
        <v>2</v>
      </c>
      <c r="BD22" s="339">
        <f>+Brutos!GW21</f>
        <v>2</v>
      </c>
      <c r="BE22" s="340">
        <f>+Brutos!GX21</f>
        <v>0</v>
      </c>
      <c r="BF22" s="338">
        <f>+Brutos!GY21</f>
        <v>2</v>
      </c>
      <c r="BG22" s="339">
        <f>+Brutos!GZ21</f>
        <v>2</v>
      </c>
      <c r="BH22" s="340">
        <f>+Brutos!HA21</f>
        <v>0</v>
      </c>
      <c r="BI22" s="338">
        <f>+Brutos!HB21</f>
        <v>2</v>
      </c>
      <c r="BJ22" s="339">
        <f>+Brutos!HC21</f>
        <v>2</v>
      </c>
      <c r="BK22" s="340">
        <f>+Brutos!HD21</f>
        <v>0</v>
      </c>
      <c r="BL22" s="338">
        <f>+Brutos!HE21</f>
        <v>1</v>
      </c>
      <c r="BM22" s="339">
        <f>+Brutos!HF21</f>
        <v>1</v>
      </c>
      <c r="BN22" s="340">
        <f>+Brutos!HG21</f>
        <v>0</v>
      </c>
      <c r="BO22" s="338">
        <f>+Brutos!HH21</f>
        <v>3.5</v>
      </c>
      <c r="BP22" s="339">
        <f>+Brutos!HI21</f>
        <v>3.5</v>
      </c>
      <c r="BQ22" s="340">
        <f>+Brutos!HJ21</f>
        <v>0</v>
      </c>
      <c r="BR22" s="338">
        <f>+Brutos!HK21</f>
        <v>2.5</v>
      </c>
      <c r="BS22" s="339">
        <f>+Brutos!HL21</f>
        <v>2.5</v>
      </c>
      <c r="BT22" s="340">
        <f>+Brutos!HM21</f>
        <v>0</v>
      </c>
      <c r="BU22" s="338">
        <f>+Brutos!HN21</f>
        <v>2</v>
      </c>
      <c r="BV22" s="339">
        <f>+Brutos!HO21</f>
        <v>2</v>
      </c>
      <c r="BW22" s="340">
        <f>+Brutos!HP21</f>
        <v>0</v>
      </c>
      <c r="BX22" s="338">
        <f>+Brutos!HQ21</f>
        <v>3.5</v>
      </c>
      <c r="BY22" s="339">
        <f>+Brutos!HR21</f>
        <v>3.5</v>
      </c>
      <c r="BZ22" s="340">
        <f>+Brutos!HS21</f>
        <v>0</v>
      </c>
      <c r="CA22" s="338">
        <f>+Brutos!HT21</f>
        <v>4</v>
      </c>
      <c r="CB22" s="339">
        <f>+Brutos!HU21</f>
        <v>4</v>
      </c>
      <c r="CC22" s="340">
        <f>+Brutos!HV21</f>
        <v>0</v>
      </c>
      <c r="CD22" s="338">
        <f>+Brutos!HW21</f>
        <v>2</v>
      </c>
      <c r="CE22" s="339">
        <f>+Brutos!HX21</f>
        <v>2</v>
      </c>
      <c r="CF22" s="340">
        <f>+Brutos!HY21</f>
        <v>0</v>
      </c>
      <c r="CG22" s="338">
        <f>+Brutos!HZ21</f>
        <v>1.5</v>
      </c>
      <c r="CH22" s="339">
        <f>+Brutos!IA21</f>
        <v>1.5</v>
      </c>
      <c r="CI22" s="340">
        <f>+Brutos!IB21</f>
        <v>0</v>
      </c>
      <c r="CJ22" s="338">
        <f>+Brutos!IC21</f>
        <v>2.5</v>
      </c>
      <c r="CK22" s="339">
        <f>+Brutos!ID21</f>
        <v>2.5</v>
      </c>
      <c r="CL22" s="340">
        <f>+Brutos!IE21</f>
        <v>0</v>
      </c>
      <c r="CM22" s="338">
        <f>+Brutos!IF21</f>
        <v>3</v>
      </c>
      <c r="CN22" s="339">
        <f>+Brutos!IG21</f>
        <v>3</v>
      </c>
      <c r="CO22" s="340">
        <f>+Brutos!IH21</f>
        <v>0</v>
      </c>
      <c r="CP22" s="338">
        <f>+Brutos!II21</f>
        <v>1</v>
      </c>
      <c r="CQ22" s="339">
        <f>+Brutos!IJ21</f>
        <v>1</v>
      </c>
      <c r="CR22" s="340">
        <f>+Brutos!IK21</f>
        <v>0</v>
      </c>
      <c r="CS22" s="338">
        <f>+Brutos!IL21</f>
        <v>3</v>
      </c>
      <c r="CT22" s="339">
        <f>+Brutos!IM21</f>
        <v>3</v>
      </c>
      <c r="CU22" s="340">
        <f>+Brutos!IN21</f>
        <v>0</v>
      </c>
      <c r="CV22" s="338">
        <f>+Brutos!IO21</f>
        <v>2</v>
      </c>
      <c r="CW22" s="339">
        <f>+Brutos!IP21</f>
        <v>2</v>
      </c>
      <c r="CX22" s="340">
        <f>+Brutos!IQ21</f>
        <v>0</v>
      </c>
      <c r="CY22" s="338">
        <f>+Brutos!IR21</f>
        <v>1</v>
      </c>
      <c r="CZ22" s="339">
        <f>+Brutos!IS21</f>
        <v>1</v>
      </c>
      <c r="DA22" s="340">
        <f>+Brutos!IT21</f>
        <v>0</v>
      </c>
    </row>
    <row r="23" spans="1:105" s="24" customFormat="1" ht="35.1" customHeight="1" x14ac:dyDescent="0.25">
      <c r="A23" s="87">
        <v>16</v>
      </c>
      <c r="B23" s="334" t="s">
        <v>87</v>
      </c>
      <c r="C23" s="335" t="s">
        <v>220</v>
      </c>
      <c r="D23" s="336">
        <f>+Brutos!EW22</f>
        <v>4.0953968253968265</v>
      </c>
      <c r="E23" s="337">
        <f>+Brutos!EX22</f>
        <v>3.609285714285714</v>
      </c>
      <c r="F23" s="337">
        <f>+Brutos!EY22</f>
        <v>4.8333333333333339</v>
      </c>
      <c r="G23" s="338">
        <f>+Brutos!EZ22</f>
        <v>3.3888888888888888</v>
      </c>
      <c r="H23" s="339">
        <f>+Brutos!FA22</f>
        <v>3</v>
      </c>
      <c r="I23" s="340">
        <f>+Brutos!FB22</f>
        <v>4.166666666666667</v>
      </c>
      <c r="J23" s="338">
        <f>+Brutos!FC22</f>
        <v>4.0999999999999996</v>
      </c>
      <c r="K23" s="339">
        <f>+Brutos!FD22</f>
        <v>3.6</v>
      </c>
      <c r="L23" s="340">
        <f>+Brutos!FE22</f>
        <v>5</v>
      </c>
      <c r="M23" s="338">
        <f>+Brutos!FF22</f>
        <v>4.2380952380952381</v>
      </c>
      <c r="N23" s="339">
        <f>+Brutos!FG22</f>
        <v>3.5714285714285716</v>
      </c>
      <c r="O23" s="340">
        <f>+Brutos!FH22</f>
        <v>5</v>
      </c>
      <c r="P23" s="338">
        <f>+Brutos!FI22</f>
        <v>4.3333333333333339</v>
      </c>
      <c r="Q23" s="339">
        <f>+Brutos!FJ22</f>
        <v>3.75</v>
      </c>
      <c r="R23" s="340">
        <f>+Brutos!FK22</f>
        <v>5</v>
      </c>
      <c r="S23" s="338">
        <f>+Brutos!FL22</f>
        <v>4.416666666666667</v>
      </c>
      <c r="T23" s="339">
        <f>+Brutos!FM22</f>
        <v>4.125</v>
      </c>
      <c r="U23" s="340">
        <f>+Brutos!FN22</f>
        <v>5</v>
      </c>
      <c r="V23" s="338">
        <f>+Brutos!FO22</f>
        <v>4</v>
      </c>
      <c r="W23" s="339">
        <f>+Brutos!FP22</f>
        <v>3.5</v>
      </c>
      <c r="X23" s="340">
        <f>+Brutos!FQ22</f>
        <v>5</v>
      </c>
      <c r="Y23" s="338">
        <f>+Brutos!FR22</f>
        <v>4</v>
      </c>
      <c r="Z23" s="339">
        <f>+Brutos!FS22</f>
        <v>3.5</v>
      </c>
      <c r="AA23" s="340">
        <f>+Brutos!FT22</f>
        <v>5</v>
      </c>
      <c r="AB23" s="338">
        <f>+Brutos!FU22</f>
        <v>4</v>
      </c>
      <c r="AC23" s="339">
        <f>+Brutos!FV22</f>
        <v>4</v>
      </c>
      <c r="AD23" s="340">
        <f>+Brutos!FW22</f>
        <v>4</v>
      </c>
      <c r="AE23" s="338">
        <f>+Brutos!FX22</f>
        <v>5</v>
      </c>
      <c r="AF23" s="339">
        <f>+Brutos!FY22</f>
        <v>5</v>
      </c>
      <c r="AG23" s="340">
        <f>+Brutos!FZ22</f>
        <v>5</v>
      </c>
      <c r="AH23" s="338">
        <f>+Brutos!GA22</f>
        <v>2.3333333333333335</v>
      </c>
      <c r="AI23" s="339">
        <f>+Brutos!GB22</f>
        <v>1</v>
      </c>
      <c r="AJ23" s="340">
        <f>+Brutos!GC22</f>
        <v>5</v>
      </c>
      <c r="AK23" s="338">
        <f>+Brutos!GD22</f>
        <v>1</v>
      </c>
      <c r="AL23" s="339">
        <f>+Brutos!GE22</f>
        <v>1</v>
      </c>
      <c r="AM23" s="340">
        <f>+Brutos!GF22</f>
        <v>1</v>
      </c>
      <c r="AN23" s="338">
        <f>+Brutos!GG22</f>
        <v>5</v>
      </c>
      <c r="AO23" s="339">
        <f>+Brutos!GH22</f>
        <v>5</v>
      </c>
      <c r="AP23" s="340">
        <f>+Brutos!GI22</f>
        <v>5</v>
      </c>
      <c r="AQ23" s="338">
        <f>+Brutos!GJ22</f>
        <v>2.3333333333333335</v>
      </c>
      <c r="AR23" s="339">
        <f>+Brutos!GK22</f>
        <v>1</v>
      </c>
      <c r="AS23" s="340">
        <f>+Brutos!GL22</f>
        <v>5</v>
      </c>
      <c r="AT23" s="338">
        <f>+Brutos!GM22</f>
        <v>4.5</v>
      </c>
      <c r="AU23" s="339">
        <f>+Brutos!GN22</f>
        <v>4</v>
      </c>
      <c r="AV23" s="340">
        <f>+Brutos!GO22</f>
        <v>5</v>
      </c>
      <c r="AW23" s="338">
        <f>+Brutos!GP22</f>
        <v>4.333333333333333</v>
      </c>
      <c r="AX23" s="339">
        <f>+Brutos!GQ22</f>
        <v>4</v>
      </c>
      <c r="AY23" s="340">
        <f>+Brutos!GR22</f>
        <v>5</v>
      </c>
      <c r="AZ23" s="338">
        <f>+Brutos!GS22</f>
        <v>4.333333333333333</v>
      </c>
      <c r="BA23" s="339">
        <f>+Brutos!GT22</f>
        <v>4</v>
      </c>
      <c r="BB23" s="340">
        <f>+Brutos!GU22</f>
        <v>5</v>
      </c>
      <c r="BC23" s="338">
        <f>+Brutos!GV22</f>
        <v>5</v>
      </c>
      <c r="BD23" s="339">
        <f>+Brutos!GW22</f>
        <v>5</v>
      </c>
      <c r="BE23" s="340">
        <f>+Brutos!GX22</f>
        <v>5</v>
      </c>
      <c r="BF23" s="338">
        <f>+Brutos!GY22</f>
        <v>5</v>
      </c>
      <c r="BG23" s="339">
        <f>+Brutos!GZ22</f>
        <v>5</v>
      </c>
      <c r="BH23" s="340">
        <f>+Brutos!HA22</f>
        <v>5</v>
      </c>
      <c r="BI23" s="338">
        <f>+Brutos!HB22</f>
        <v>4.666666666666667</v>
      </c>
      <c r="BJ23" s="339">
        <f>+Brutos!HC22</f>
        <v>4.5</v>
      </c>
      <c r="BK23" s="340">
        <f>+Brutos!HD22</f>
        <v>5</v>
      </c>
      <c r="BL23" s="338">
        <f>+Brutos!HE22</f>
        <v>3</v>
      </c>
      <c r="BM23" s="339">
        <f>+Brutos!HF22</f>
        <v>1</v>
      </c>
      <c r="BN23" s="340">
        <f>+Brutos!HG22</f>
        <v>5</v>
      </c>
      <c r="BO23" s="338">
        <f>+Brutos!HH22</f>
        <v>4</v>
      </c>
      <c r="BP23" s="339">
        <f>+Brutos!HI22</f>
        <v>3.5</v>
      </c>
      <c r="BQ23" s="340">
        <f>+Brutos!HJ22</f>
        <v>5</v>
      </c>
      <c r="BR23" s="338">
        <f>+Brutos!HK22</f>
        <v>4</v>
      </c>
      <c r="BS23" s="339">
        <f>+Brutos!HL22</f>
        <v>3</v>
      </c>
      <c r="BT23" s="340">
        <f>+Brutos!HM22</f>
        <v>5</v>
      </c>
      <c r="BU23" s="338">
        <f>+Brutos!HN22</f>
        <v>4</v>
      </c>
      <c r="BV23" s="339">
        <f>+Brutos!HO22</f>
        <v>3</v>
      </c>
      <c r="BW23" s="340">
        <f>+Brutos!HP22</f>
        <v>5</v>
      </c>
      <c r="BX23" s="338">
        <f>+Brutos!HQ22</f>
        <v>4</v>
      </c>
      <c r="BY23" s="339">
        <f>+Brutos!HR22</f>
        <v>3</v>
      </c>
      <c r="BZ23" s="340">
        <f>+Brutos!HS22</f>
        <v>5</v>
      </c>
      <c r="CA23" s="338">
        <f>+Brutos!HT22</f>
        <v>4.666666666666667</v>
      </c>
      <c r="CB23" s="339">
        <f>+Brutos!HU22</f>
        <v>4.5</v>
      </c>
      <c r="CC23" s="340">
        <f>+Brutos!HV22</f>
        <v>5</v>
      </c>
      <c r="CD23" s="338">
        <f>+Brutos!HW22</f>
        <v>4</v>
      </c>
      <c r="CE23" s="339">
        <f>+Brutos!HX22</f>
        <v>3.5</v>
      </c>
      <c r="CF23" s="340">
        <f>+Brutos!HY22</f>
        <v>5</v>
      </c>
      <c r="CG23" s="338">
        <f>+Brutos!HZ22</f>
        <v>4.666666666666667</v>
      </c>
      <c r="CH23" s="339">
        <f>+Brutos!IA22</f>
        <v>4.5</v>
      </c>
      <c r="CI23" s="340">
        <f>+Brutos!IB22</f>
        <v>5</v>
      </c>
      <c r="CJ23" s="338">
        <f>+Brutos!IC22</f>
        <v>4</v>
      </c>
      <c r="CK23" s="339">
        <f>+Brutos!ID22</f>
        <v>3.5</v>
      </c>
      <c r="CL23" s="340">
        <f>+Brutos!IE22</f>
        <v>5</v>
      </c>
      <c r="CM23" s="338">
        <f>+Brutos!IF22</f>
        <v>5</v>
      </c>
      <c r="CN23" s="339">
        <f>+Brutos!IG22</f>
        <v>5</v>
      </c>
      <c r="CO23" s="340">
        <f>+Brutos!IH22</f>
        <v>5</v>
      </c>
      <c r="CP23" s="338">
        <f>+Brutos!II22</f>
        <v>3.6666666666666665</v>
      </c>
      <c r="CQ23" s="339">
        <f>+Brutos!IJ22</f>
        <v>3</v>
      </c>
      <c r="CR23" s="340">
        <f>+Brutos!IK22</f>
        <v>5</v>
      </c>
      <c r="CS23" s="338">
        <f>+Brutos!IL22</f>
        <v>5</v>
      </c>
      <c r="CT23" s="339">
        <f>+Brutos!IM22</f>
        <v>5</v>
      </c>
      <c r="CU23" s="340">
        <f>+Brutos!IN22</f>
        <v>5</v>
      </c>
      <c r="CV23" s="338">
        <f>+Brutos!IO22</f>
        <v>4</v>
      </c>
      <c r="CW23" s="339">
        <f>+Brutos!IP22</f>
        <v>3.5</v>
      </c>
      <c r="CX23" s="340">
        <f>+Brutos!IQ22</f>
        <v>5</v>
      </c>
      <c r="CY23" s="338">
        <f>+Brutos!IR22</f>
        <v>5</v>
      </c>
      <c r="CZ23" s="339">
        <f>+Brutos!IS22</f>
        <v>5</v>
      </c>
      <c r="DA23" s="340">
        <f>+Brutos!IT22</f>
        <v>5</v>
      </c>
    </row>
    <row r="24" spans="1:105" s="24" customFormat="1" ht="35.1" customHeight="1" x14ac:dyDescent="0.25">
      <c r="A24" s="86">
        <v>17</v>
      </c>
      <c r="B24" s="334" t="s">
        <v>97</v>
      </c>
      <c r="C24" s="335" t="s">
        <v>221</v>
      </c>
      <c r="D24" s="336">
        <f>+Brutos!EW23</f>
        <v>3.7932738095238094</v>
      </c>
      <c r="E24" s="341">
        <f>+Brutos!EX23</f>
        <v>3.8996825396825399</v>
      </c>
      <c r="F24" s="337">
        <f>+Brutos!EY23</f>
        <v>3.5733333333333333</v>
      </c>
      <c r="G24" s="338">
        <f>+Brutos!EZ23</f>
        <v>3.0833333333333335</v>
      </c>
      <c r="H24" s="342">
        <f>+Brutos!FA23</f>
        <v>3.2222222222222219</v>
      </c>
      <c r="I24" s="340">
        <f>+Brutos!FB23</f>
        <v>2.6666666666666665</v>
      </c>
      <c r="J24" s="338">
        <f>+Brutos!FC23</f>
        <v>2.95</v>
      </c>
      <c r="K24" s="342">
        <f>+Brutos!FD23</f>
        <v>3.1333333333333337</v>
      </c>
      <c r="L24" s="340">
        <f>+Brutos!FE23</f>
        <v>2.4</v>
      </c>
      <c r="M24" s="338">
        <f>+Brutos!FF23</f>
        <v>3.9642857142857144</v>
      </c>
      <c r="N24" s="342">
        <f>+Brutos!FG23</f>
        <v>3.9761904761904758</v>
      </c>
      <c r="O24" s="340">
        <f>+Brutos!FH23</f>
        <v>4.4000000000000004</v>
      </c>
      <c r="P24" s="338">
        <f>+Brutos!FI23</f>
        <v>4.5</v>
      </c>
      <c r="Q24" s="342">
        <f>+Brutos!FJ23</f>
        <v>4.666666666666667</v>
      </c>
      <c r="R24" s="340">
        <f>+Brutos!FK23</f>
        <v>4</v>
      </c>
      <c r="S24" s="338">
        <f>+Brutos!FL23</f>
        <v>4.46875</v>
      </c>
      <c r="T24" s="342">
        <f>+Brutos!FM23</f>
        <v>4.5</v>
      </c>
      <c r="U24" s="340">
        <f>+Brutos!FN23</f>
        <v>4.4000000000000004</v>
      </c>
      <c r="V24" s="338">
        <f>+Brutos!FO23</f>
        <v>3.75</v>
      </c>
      <c r="W24" s="342">
        <f>+Brutos!FP23</f>
        <v>4</v>
      </c>
      <c r="X24" s="340">
        <f>+Brutos!FQ23</f>
        <v>3</v>
      </c>
      <c r="Y24" s="338">
        <f>+Brutos!FR23</f>
        <v>3.5</v>
      </c>
      <c r="Z24" s="342">
        <f>+Brutos!FS23</f>
        <v>3</v>
      </c>
      <c r="AA24" s="340">
        <f>+Brutos!FT23</f>
        <v>5</v>
      </c>
      <c r="AB24" s="338">
        <f>+Brutos!FU23</f>
        <v>3.25</v>
      </c>
      <c r="AC24" s="342">
        <f>+Brutos!FV23</f>
        <v>2.6666666666666665</v>
      </c>
      <c r="AD24" s="340">
        <f>+Brutos!FW23</f>
        <v>5</v>
      </c>
      <c r="AE24" s="338">
        <f>+Brutos!FX23</f>
        <v>4</v>
      </c>
      <c r="AF24" s="342">
        <f>+Brutos!FY23</f>
        <v>5</v>
      </c>
      <c r="AG24" s="340">
        <f>+Brutos!FZ23</f>
        <v>1</v>
      </c>
      <c r="AH24" s="338">
        <f>+Brutos!GA23</f>
        <v>3</v>
      </c>
      <c r="AI24" s="342">
        <f>+Brutos!GB23</f>
        <v>3.6666666666666665</v>
      </c>
      <c r="AJ24" s="340">
        <f>+Brutos!GC23</f>
        <v>1</v>
      </c>
      <c r="AK24" s="338">
        <f>+Brutos!GD23</f>
        <v>1</v>
      </c>
      <c r="AL24" s="342">
        <f>+Brutos!GE23</f>
        <v>1</v>
      </c>
      <c r="AM24" s="340">
        <f>+Brutos!GF23</f>
        <v>1</v>
      </c>
      <c r="AN24" s="338">
        <f>+Brutos!GG23</f>
        <v>3.25</v>
      </c>
      <c r="AO24" s="342">
        <f>+Brutos!GH23</f>
        <v>3.6666666666666665</v>
      </c>
      <c r="AP24" s="340">
        <f>+Brutos!GI23</f>
        <v>2</v>
      </c>
      <c r="AQ24" s="338">
        <f>+Brutos!GJ23</f>
        <v>2</v>
      </c>
      <c r="AR24" s="342">
        <f>+Brutos!GK23</f>
        <v>2.3333333333333335</v>
      </c>
      <c r="AS24" s="340">
        <f>+Brutos!GL23</f>
        <v>1</v>
      </c>
      <c r="AT24" s="338">
        <f>+Brutos!GM23</f>
        <v>3</v>
      </c>
      <c r="AU24" s="342">
        <f>+Brutos!GN23</f>
        <v>3</v>
      </c>
      <c r="AV24" s="340">
        <f>+Brutos!GO23</f>
        <v>3</v>
      </c>
      <c r="AW24" s="338">
        <f>+Brutos!GP23</f>
        <v>3.25</v>
      </c>
      <c r="AX24" s="342">
        <f>+Brutos!GQ23</f>
        <v>3.3333333333333335</v>
      </c>
      <c r="AY24" s="340">
        <f>+Brutos!GR23</f>
        <v>3</v>
      </c>
      <c r="AZ24" s="338">
        <f>+Brutos!GS23</f>
        <v>3.25</v>
      </c>
      <c r="BA24" s="342">
        <f>+Brutos!GT23</f>
        <v>3.3333333333333335</v>
      </c>
      <c r="BB24" s="340">
        <f>+Brutos!GU23</f>
        <v>3</v>
      </c>
      <c r="BC24" s="338">
        <f>+Brutos!GV23</f>
        <v>5</v>
      </c>
      <c r="BD24" s="342">
        <f>+Brutos!GW23</f>
        <v>5</v>
      </c>
      <c r="BE24" s="340">
        <f>+Brutos!GX23</f>
        <v>5</v>
      </c>
      <c r="BF24" s="338">
        <f>+Brutos!GY23</f>
        <v>5</v>
      </c>
      <c r="BG24" s="342">
        <f>+Brutos!GZ23</f>
        <v>5</v>
      </c>
      <c r="BH24" s="340">
        <f>+Brutos!HA23</f>
        <v>5</v>
      </c>
      <c r="BI24" s="338">
        <f>+Brutos!HB23</f>
        <v>5</v>
      </c>
      <c r="BJ24" s="342">
        <f>+Brutos!HC23</f>
        <v>5</v>
      </c>
      <c r="BK24" s="340">
        <f>+Brutos!HD23</f>
        <v>5</v>
      </c>
      <c r="BL24" s="338">
        <f>+Brutos!HE23</f>
        <v>5</v>
      </c>
      <c r="BM24" s="342">
        <f>+Brutos!HF23</f>
        <v>5</v>
      </c>
      <c r="BN24" s="340">
        <f>+Brutos!HG23</f>
        <v>5</v>
      </c>
      <c r="BO24" s="338">
        <f>+Brutos!HH23</f>
        <v>2.25</v>
      </c>
      <c r="BP24" s="342">
        <f>+Brutos!HI23</f>
        <v>2.3333333333333335</v>
      </c>
      <c r="BQ24" s="340">
        <f>+Brutos!HJ23</f>
        <v>2</v>
      </c>
      <c r="BR24" s="338">
        <f>+Brutos!HK23</f>
        <v>2.5</v>
      </c>
      <c r="BS24" s="342">
        <f>+Brutos!HL23</f>
        <v>2.5</v>
      </c>
      <c r="BT24" s="340">
        <f>+Brutos!HM23</f>
        <v>0</v>
      </c>
      <c r="BU24" s="338">
        <f>+Brutos!HN23</f>
        <v>3</v>
      </c>
      <c r="BV24" s="342">
        <f>+Brutos!HO23</f>
        <v>3</v>
      </c>
      <c r="BW24" s="340">
        <f>+Brutos!HP23</f>
        <v>0</v>
      </c>
      <c r="BX24" s="338">
        <f>+Brutos!HQ23</f>
        <v>4.5</v>
      </c>
      <c r="BY24" s="342">
        <f>+Brutos!HR23</f>
        <v>4.666666666666667</v>
      </c>
      <c r="BZ24" s="340">
        <f>+Brutos!HS23</f>
        <v>4</v>
      </c>
      <c r="CA24" s="338">
        <f>+Brutos!HT23</f>
        <v>4.5</v>
      </c>
      <c r="CB24" s="342">
        <f>+Brutos!HU23</f>
        <v>4.666666666666667</v>
      </c>
      <c r="CC24" s="340">
        <f>+Brutos!HV23</f>
        <v>4</v>
      </c>
      <c r="CD24" s="338">
        <f>+Brutos!HW23</f>
        <v>5</v>
      </c>
      <c r="CE24" s="342">
        <f>+Brutos!HX23</f>
        <v>5</v>
      </c>
      <c r="CF24" s="340">
        <f>+Brutos!HY23</f>
        <v>5</v>
      </c>
      <c r="CG24" s="338">
        <f>+Brutos!HZ23</f>
        <v>5</v>
      </c>
      <c r="CH24" s="342">
        <f>+Brutos!IA23</f>
        <v>5</v>
      </c>
      <c r="CI24" s="340">
        <f>+Brutos!IB23</f>
        <v>0</v>
      </c>
      <c r="CJ24" s="338">
        <f>+Brutos!IC23</f>
        <v>4.25</v>
      </c>
      <c r="CK24" s="342">
        <f>+Brutos!ID23</f>
        <v>4.666666666666667</v>
      </c>
      <c r="CL24" s="340">
        <f>+Brutos!IE23</f>
        <v>3</v>
      </c>
      <c r="CM24" s="338">
        <f>+Brutos!IF23</f>
        <v>5</v>
      </c>
      <c r="CN24" s="342">
        <f>+Brutos!IG23</f>
        <v>5</v>
      </c>
      <c r="CO24" s="340">
        <f>+Brutos!IH23</f>
        <v>5</v>
      </c>
      <c r="CP24" s="338">
        <f>+Brutos!II23</f>
        <v>3</v>
      </c>
      <c r="CQ24" s="342">
        <f>+Brutos!IJ23</f>
        <v>3</v>
      </c>
      <c r="CR24" s="340">
        <f>+Brutos!IK23</f>
        <v>0</v>
      </c>
      <c r="CS24" s="338">
        <f>+Brutos!IL23</f>
        <v>5</v>
      </c>
      <c r="CT24" s="342">
        <f>+Brutos!IM23</f>
        <v>5</v>
      </c>
      <c r="CU24" s="340">
        <f>+Brutos!IN23</f>
        <v>0</v>
      </c>
      <c r="CV24" s="338">
        <f>+Brutos!IO23</f>
        <v>3.5</v>
      </c>
      <c r="CW24" s="342">
        <f>+Brutos!IP23</f>
        <v>3.3333333333333335</v>
      </c>
      <c r="CX24" s="340">
        <f>+Brutos!IQ23</f>
        <v>4</v>
      </c>
      <c r="CY24" s="338">
        <f>+Brutos!IR23</f>
        <v>5</v>
      </c>
      <c r="CZ24" s="342">
        <f>+Brutos!IS23</f>
        <v>5</v>
      </c>
      <c r="DA24" s="340">
        <f>+Brutos!IT23</f>
        <v>5</v>
      </c>
    </row>
    <row r="25" spans="1:105" s="24" customFormat="1" ht="35.1" customHeight="1" x14ac:dyDescent="0.25">
      <c r="A25" s="87">
        <v>18</v>
      </c>
      <c r="B25" s="334" t="s">
        <v>84</v>
      </c>
      <c r="C25" s="335" t="s">
        <v>222</v>
      </c>
      <c r="D25" s="336">
        <f>+Brutos!EW24</f>
        <v>2.4690476190476192</v>
      </c>
      <c r="E25" s="337">
        <f>+Brutos!EX24</f>
        <v>2.4690476190476192</v>
      </c>
      <c r="F25" s="337">
        <f>+Brutos!EY24</f>
        <v>0</v>
      </c>
      <c r="G25" s="338">
        <f>+Brutos!EZ24</f>
        <v>1.3333333333333333</v>
      </c>
      <c r="H25" s="339">
        <f>+Brutos!FA24</f>
        <v>1.3333333333333333</v>
      </c>
      <c r="I25" s="340">
        <f>+Brutos!FB24</f>
        <v>0</v>
      </c>
      <c r="J25" s="338">
        <f>+Brutos!FC24</f>
        <v>1</v>
      </c>
      <c r="K25" s="339">
        <f>+Brutos!FD24</f>
        <v>1</v>
      </c>
      <c r="L25" s="340">
        <f>+Brutos!FE24</f>
        <v>0</v>
      </c>
      <c r="M25" s="338">
        <f>+Brutos!FF24</f>
        <v>3.4</v>
      </c>
      <c r="N25" s="339">
        <f>+Brutos!FG24</f>
        <v>3.4</v>
      </c>
      <c r="O25" s="340">
        <f>+Brutos!FH24</f>
        <v>0</v>
      </c>
      <c r="P25" s="338">
        <f>+Brutos!FI24</f>
        <v>0</v>
      </c>
      <c r="Q25" s="339">
        <f>+Brutos!FJ24</f>
        <v>0</v>
      </c>
      <c r="R25" s="340">
        <f>+Brutos!FK24</f>
        <v>0</v>
      </c>
      <c r="S25" s="338">
        <f>+Brutos!FL24</f>
        <v>4.1428571428571432</v>
      </c>
      <c r="T25" s="339">
        <f>+Brutos!FM24</f>
        <v>4.1428571428571432</v>
      </c>
      <c r="U25" s="340">
        <f>+Brutos!FN24</f>
        <v>0</v>
      </c>
      <c r="V25" s="338">
        <f>+Brutos!FO24</f>
        <v>3</v>
      </c>
      <c r="W25" s="339">
        <f>+Brutos!FP24</f>
        <v>3</v>
      </c>
      <c r="X25" s="340">
        <f>+Brutos!FQ24</f>
        <v>0</v>
      </c>
      <c r="Y25" s="338">
        <f>+Brutos!FR24</f>
        <v>1</v>
      </c>
      <c r="Z25" s="339">
        <f>+Brutos!FS24</f>
        <v>1</v>
      </c>
      <c r="AA25" s="340">
        <f>+Brutos!FT24</f>
        <v>0</v>
      </c>
      <c r="AB25" s="338">
        <f>+Brutos!FU24</f>
        <v>1</v>
      </c>
      <c r="AC25" s="339">
        <f>+Brutos!FV24</f>
        <v>1</v>
      </c>
      <c r="AD25" s="340">
        <f>+Brutos!FW24</f>
        <v>0</v>
      </c>
      <c r="AE25" s="338">
        <f>+Brutos!FX24</f>
        <v>1</v>
      </c>
      <c r="AF25" s="339">
        <f>+Brutos!FY24</f>
        <v>1</v>
      </c>
      <c r="AG25" s="340">
        <f>+Brutos!FZ24</f>
        <v>0</v>
      </c>
      <c r="AH25" s="338">
        <f>+Brutos!GA24</f>
        <v>1</v>
      </c>
      <c r="AI25" s="339">
        <f>+Brutos!GB24</f>
        <v>1</v>
      </c>
      <c r="AJ25" s="340">
        <f>+Brutos!GC24</f>
        <v>0</v>
      </c>
      <c r="AK25" s="338">
        <f>+Brutos!GD24</f>
        <v>1</v>
      </c>
      <c r="AL25" s="339">
        <f>+Brutos!GE24</f>
        <v>1</v>
      </c>
      <c r="AM25" s="340">
        <f>+Brutos!GF24</f>
        <v>0</v>
      </c>
      <c r="AN25" s="338">
        <f>+Brutos!GG24</f>
        <v>1</v>
      </c>
      <c r="AO25" s="339">
        <f>+Brutos!GH24</f>
        <v>1</v>
      </c>
      <c r="AP25" s="340">
        <f>+Brutos!GI24</f>
        <v>0</v>
      </c>
      <c r="AQ25" s="338">
        <f>+Brutos!GJ24</f>
        <v>1</v>
      </c>
      <c r="AR25" s="339">
        <f>+Brutos!GK24</f>
        <v>1</v>
      </c>
      <c r="AS25" s="340">
        <f>+Brutos!GL24</f>
        <v>0</v>
      </c>
      <c r="AT25" s="338">
        <f>+Brutos!GM24</f>
        <v>1</v>
      </c>
      <c r="AU25" s="339">
        <f>+Brutos!GN24</f>
        <v>1</v>
      </c>
      <c r="AV25" s="340">
        <f>+Brutos!GO24</f>
        <v>0</v>
      </c>
      <c r="AW25" s="338">
        <f>+Brutos!GP24</f>
        <v>1</v>
      </c>
      <c r="AX25" s="339">
        <f>+Brutos!GQ24</f>
        <v>1</v>
      </c>
      <c r="AY25" s="340">
        <f>+Brutos!GR24</f>
        <v>0</v>
      </c>
      <c r="AZ25" s="338">
        <f>+Brutos!GS24</f>
        <v>1</v>
      </c>
      <c r="BA25" s="339">
        <f>+Brutos!GT24</f>
        <v>1</v>
      </c>
      <c r="BB25" s="340">
        <f>+Brutos!GU24</f>
        <v>0</v>
      </c>
      <c r="BC25" s="338">
        <f>+Brutos!GV24</f>
        <v>5</v>
      </c>
      <c r="BD25" s="339">
        <f>+Brutos!GW24</f>
        <v>5</v>
      </c>
      <c r="BE25" s="340">
        <f>+Brutos!GX24</f>
        <v>0</v>
      </c>
      <c r="BF25" s="338">
        <f>+Brutos!GY24</f>
        <v>5</v>
      </c>
      <c r="BG25" s="339">
        <f>+Brutos!GZ24</f>
        <v>5</v>
      </c>
      <c r="BH25" s="340">
        <f>+Brutos!HA24</f>
        <v>0</v>
      </c>
      <c r="BI25" s="338">
        <f>+Brutos!HB24</f>
        <v>5</v>
      </c>
      <c r="BJ25" s="339">
        <f>+Brutos!HC24</f>
        <v>5</v>
      </c>
      <c r="BK25" s="340">
        <f>+Brutos!HD24</f>
        <v>0</v>
      </c>
      <c r="BL25" s="338">
        <f>+Brutos!HE24</f>
        <v>0</v>
      </c>
      <c r="BM25" s="339">
        <f>+Brutos!HF24</f>
        <v>0</v>
      </c>
      <c r="BN25" s="340">
        <f>+Brutos!HG24</f>
        <v>0</v>
      </c>
      <c r="BO25" s="338">
        <f>+Brutos!HH24</f>
        <v>1</v>
      </c>
      <c r="BP25" s="339">
        <f>+Brutos!HI24</f>
        <v>1</v>
      </c>
      <c r="BQ25" s="340">
        <f>+Brutos!HJ24</f>
        <v>0</v>
      </c>
      <c r="BR25" s="338">
        <f>+Brutos!HK24</f>
        <v>1</v>
      </c>
      <c r="BS25" s="339">
        <f>+Brutos!HL24</f>
        <v>1</v>
      </c>
      <c r="BT25" s="340">
        <f>+Brutos!HM24</f>
        <v>0</v>
      </c>
      <c r="BU25" s="338">
        <f>+Brutos!HN24</f>
        <v>0</v>
      </c>
      <c r="BV25" s="339">
        <f>+Brutos!HO24</f>
        <v>0</v>
      </c>
      <c r="BW25" s="340">
        <f>+Brutos!HP24</f>
        <v>0</v>
      </c>
      <c r="BX25" s="338">
        <f>+Brutos!HQ24</f>
        <v>0</v>
      </c>
      <c r="BY25" s="339">
        <f>+Brutos!HR24</f>
        <v>0</v>
      </c>
      <c r="BZ25" s="340">
        <f>+Brutos!HS24</f>
        <v>0</v>
      </c>
      <c r="CA25" s="338">
        <f>+Brutos!HT24</f>
        <v>0</v>
      </c>
      <c r="CB25" s="339">
        <f>+Brutos!HU24</f>
        <v>0</v>
      </c>
      <c r="CC25" s="340">
        <f>+Brutos!HV24</f>
        <v>0</v>
      </c>
      <c r="CD25" s="338">
        <f>+Brutos!HW24</f>
        <v>5</v>
      </c>
      <c r="CE25" s="339">
        <f>+Brutos!HX24</f>
        <v>5</v>
      </c>
      <c r="CF25" s="340">
        <f>+Brutos!HY24</f>
        <v>0</v>
      </c>
      <c r="CG25" s="338">
        <f>+Brutos!HZ24</f>
        <v>5</v>
      </c>
      <c r="CH25" s="339">
        <f>+Brutos!IA24</f>
        <v>5</v>
      </c>
      <c r="CI25" s="340">
        <f>+Brutos!IB24</f>
        <v>0</v>
      </c>
      <c r="CJ25" s="338">
        <f>+Brutos!IC24</f>
        <v>0</v>
      </c>
      <c r="CK25" s="339">
        <f>+Brutos!ID24</f>
        <v>0</v>
      </c>
      <c r="CL25" s="340">
        <f>+Brutos!IE24</f>
        <v>0</v>
      </c>
      <c r="CM25" s="338">
        <f>+Brutos!IF24</f>
        <v>5</v>
      </c>
      <c r="CN25" s="339">
        <f>+Brutos!IG24</f>
        <v>5</v>
      </c>
      <c r="CO25" s="340">
        <f>+Brutos!IH24</f>
        <v>0</v>
      </c>
      <c r="CP25" s="338">
        <f>+Brutos!II24</f>
        <v>1</v>
      </c>
      <c r="CQ25" s="339">
        <f>+Brutos!IJ24</f>
        <v>1</v>
      </c>
      <c r="CR25" s="340">
        <f>+Brutos!IK24</f>
        <v>0</v>
      </c>
      <c r="CS25" s="338">
        <f>+Brutos!IL24</f>
        <v>5</v>
      </c>
      <c r="CT25" s="339">
        <f>+Brutos!IM24</f>
        <v>5</v>
      </c>
      <c r="CU25" s="340">
        <f>+Brutos!IN24</f>
        <v>0</v>
      </c>
      <c r="CV25" s="338">
        <f>+Brutos!IO24</f>
        <v>3</v>
      </c>
      <c r="CW25" s="339">
        <f>+Brutos!IP24</f>
        <v>3</v>
      </c>
      <c r="CX25" s="340">
        <f>+Brutos!IQ24</f>
        <v>0</v>
      </c>
      <c r="CY25" s="338">
        <f>+Brutos!IR24</f>
        <v>5</v>
      </c>
      <c r="CZ25" s="339">
        <f>+Brutos!IS24</f>
        <v>5</v>
      </c>
      <c r="DA25" s="340">
        <f>+Brutos!IT24</f>
        <v>0</v>
      </c>
    </row>
    <row r="26" spans="1:105" s="24" customFormat="1" ht="35.1" customHeight="1" x14ac:dyDescent="0.25">
      <c r="A26" s="86">
        <v>19</v>
      </c>
      <c r="B26" s="334" t="s">
        <v>100</v>
      </c>
      <c r="C26" s="335" t="s">
        <v>223</v>
      </c>
      <c r="D26" s="336">
        <f>+Brutos!EW25</f>
        <v>0</v>
      </c>
      <c r="E26" s="337">
        <f>+Brutos!EX25</f>
        <v>0</v>
      </c>
      <c r="F26" s="337">
        <f>+Brutos!EY25</f>
        <v>0</v>
      </c>
      <c r="G26" s="338">
        <f>+Brutos!EZ25</f>
        <v>0</v>
      </c>
      <c r="H26" s="339">
        <f>+Brutos!FA25</f>
        <v>0</v>
      </c>
      <c r="I26" s="340">
        <f>+Brutos!FB25</f>
        <v>0</v>
      </c>
      <c r="J26" s="338">
        <f>+Brutos!FC25</f>
        <v>0</v>
      </c>
      <c r="K26" s="339">
        <f>+Brutos!FD25</f>
        <v>0</v>
      </c>
      <c r="L26" s="340">
        <f>+Brutos!FE25</f>
        <v>0</v>
      </c>
      <c r="M26" s="338">
        <f>+Brutos!FF25</f>
        <v>0</v>
      </c>
      <c r="N26" s="339">
        <f>+Brutos!FG25</f>
        <v>0</v>
      </c>
      <c r="O26" s="340">
        <f>+Brutos!FH25</f>
        <v>0</v>
      </c>
      <c r="P26" s="338">
        <f>+Brutos!FI25</f>
        <v>0</v>
      </c>
      <c r="Q26" s="339">
        <f>+Brutos!FJ25</f>
        <v>0</v>
      </c>
      <c r="R26" s="340">
        <f>+Brutos!FK25</f>
        <v>0</v>
      </c>
      <c r="S26" s="338">
        <f>+Brutos!FL25</f>
        <v>0</v>
      </c>
      <c r="T26" s="339">
        <f>+Brutos!FM25</f>
        <v>0</v>
      </c>
      <c r="U26" s="340">
        <f>+Brutos!FN25</f>
        <v>0</v>
      </c>
      <c r="V26" s="338">
        <f>+Brutos!FO25</f>
        <v>0</v>
      </c>
      <c r="W26" s="339">
        <f>+Brutos!FP25</f>
        <v>0</v>
      </c>
      <c r="X26" s="340">
        <f>+Brutos!FQ25</f>
        <v>0</v>
      </c>
      <c r="Y26" s="338">
        <f>+Brutos!FR25</f>
        <v>0</v>
      </c>
      <c r="Z26" s="339">
        <f>+Brutos!FS25</f>
        <v>0</v>
      </c>
      <c r="AA26" s="340">
        <f>+Brutos!FT25</f>
        <v>0</v>
      </c>
      <c r="AB26" s="338">
        <f>+Brutos!FU25</f>
        <v>0</v>
      </c>
      <c r="AC26" s="339">
        <f>+Brutos!FV25</f>
        <v>0</v>
      </c>
      <c r="AD26" s="340">
        <f>+Brutos!FW25</f>
        <v>0</v>
      </c>
      <c r="AE26" s="338">
        <f>+Brutos!FX25</f>
        <v>0</v>
      </c>
      <c r="AF26" s="339">
        <f>+Brutos!FY25</f>
        <v>0</v>
      </c>
      <c r="AG26" s="340">
        <f>+Brutos!FZ25</f>
        <v>0</v>
      </c>
      <c r="AH26" s="338">
        <f>+Brutos!GA25</f>
        <v>0</v>
      </c>
      <c r="AI26" s="339">
        <f>+Brutos!GB25</f>
        <v>0</v>
      </c>
      <c r="AJ26" s="340">
        <f>+Brutos!GC25</f>
        <v>0</v>
      </c>
      <c r="AK26" s="338">
        <f>+Brutos!GD25</f>
        <v>0</v>
      </c>
      <c r="AL26" s="339">
        <f>+Brutos!GE25</f>
        <v>0</v>
      </c>
      <c r="AM26" s="340">
        <f>+Brutos!GF25</f>
        <v>0</v>
      </c>
      <c r="AN26" s="338">
        <f>+Brutos!GG25</f>
        <v>0</v>
      </c>
      <c r="AO26" s="339">
        <f>+Brutos!GH25</f>
        <v>0</v>
      </c>
      <c r="AP26" s="340">
        <f>+Brutos!GI25</f>
        <v>0</v>
      </c>
      <c r="AQ26" s="338">
        <f>+Brutos!GJ25</f>
        <v>0</v>
      </c>
      <c r="AR26" s="339">
        <f>+Brutos!GK25</f>
        <v>0</v>
      </c>
      <c r="AS26" s="340">
        <f>+Brutos!GL25</f>
        <v>0</v>
      </c>
      <c r="AT26" s="338">
        <f>+Brutos!GM25</f>
        <v>0</v>
      </c>
      <c r="AU26" s="339">
        <f>+Brutos!GN25</f>
        <v>0</v>
      </c>
      <c r="AV26" s="340">
        <f>+Brutos!GO25</f>
        <v>0</v>
      </c>
      <c r="AW26" s="338">
        <f>+Brutos!GP25</f>
        <v>0</v>
      </c>
      <c r="AX26" s="339">
        <f>+Brutos!GQ25</f>
        <v>0</v>
      </c>
      <c r="AY26" s="340">
        <f>+Brutos!GR25</f>
        <v>0</v>
      </c>
      <c r="AZ26" s="338">
        <f>+Brutos!GS25</f>
        <v>0</v>
      </c>
      <c r="BA26" s="339">
        <f>+Brutos!GT25</f>
        <v>0</v>
      </c>
      <c r="BB26" s="340">
        <f>+Brutos!GU25</f>
        <v>0</v>
      </c>
      <c r="BC26" s="338">
        <f>+Brutos!GV25</f>
        <v>0</v>
      </c>
      <c r="BD26" s="339">
        <f>+Brutos!GW25</f>
        <v>0</v>
      </c>
      <c r="BE26" s="340">
        <f>+Brutos!GX25</f>
        <v>0</v>
      </c>
      <c r="BF26" s="338">
        <f>+Brutos!GY25</f>
        <v>0</v>
      </c>
      <c r="BG26" s="339">
        <f>+Brutos!GZ25</f>
        <v>0</v>
      </c>
      <c r="BH26" s="340">
        <f>+Brutos!HA25</f>
        <v>0</v>
      </c>
      <c r="BI26" s="338">
        <f>+Brutos!HB25</f>
        <v>0</v>
      </c>
      <c r="BJ26" s="339">
        <f>+Brutos!HC25</f>
        <v>0</v>
      </c>
      <c r="BK26" s="340">
        <f>+Brutos!HD25</f>
        <v>0</v>
      </c>
      <c r="BL26" s="338">
        <f>+Brutos!HE25</f>
        <v>0</v>
      </c>
      <c r="BM26" s="339">
        <f>+Brutos!HF25</f>
        <v>0</v>
      </c>
      <c r="BN26" s="340">
        <f>+Brutos!HG25</f>
        <v>0</v>
      </c>
      <c r="BO26" s="338">
        <f>+Brutos!HH25</f>
        <v>0</v>
      </c>
      <c r="BP26" s="339">
        <f>+Brutos!HI25</f>
        <v>0</v>
      </c>
      <c r="BQ26" s="340">
        <f>+Brutos!HJ25</f>
        <v>0</v>
      </c>
      <c r="BR26" s="338">
        <f>+Brutos!HK25</f>
        <v>0</v>
      </c>
      <c r="BS26" s="339">
        <f>+Brutos!HL25</f>
        <v>0</v>
      </c>
      <c r="BT26" s="340">
        <f>+Brutos!HM25</f>
        <v>0</v>
      </c>
      <c r="BU26" s="338">
        <f>+Brutos!HN25</f>
        <v>0</v>
      </c>
      <c r="BV26" s="339">
        <f>+Brutos!HO25</f>
        <v>0</v>
      </c>
      <c r="BW26" s="340">
        <f>+Brutos!HP25</f>
        <v>0</v>
      </c>
      <c r="BX26" s="338">
        <f>+Brutos!HQ25</f>
        <v>0</v>
      </c>
      <c r="BY26" s="339">
        <f>+Brutos!HR25</f>
        <v>0</v>
      </c>
      <c r="BZ26" s="340">
        <f>+Brutos!HS25</f>
        <v>0</v>
      </c>
      <c r="CA26" s="338">
        <f>+Brutos!HT25</f>
        <v>0</v>
      </c>
      <c r="CB26" s="339">
        <f>+Brutos!HU25</f>
        <v>0</v>
      </c>
      <c r="CC26" s="340">
        <f>+Brutos!HV25</f>
        <v>0</v>
      </c>
      <c r="CD26" s="338">
        <f>+Brutos!HW25</f>
        <v>0</v>
      </c>
      <c r="CE26" s="339">
        <f>+Brutos!HX25</f>
        <v>0</v>
      </c>
      <c r="CF26" s="340">
        <f>+Brutos!HY25</f>
        <v>0</v>
      </c>
      <c r="CG26" s="338">
        <f>+Brutos!HZ25</f>
        <v>0</v>
      </c>
      <c r="CH26" s="339">
        <f>+Brutos!IA25</f>
        <v>0</v>
      </c>
      <c r="CI26" s="340">
        <f>+Brutos!IB25</f>
        <v>0</v>
      </c>
      <c r="CJ26" s="338">
        <f>+Brutos!IC25</f>
        <v>0</v>
      </c>
      <c r="CK26" s="339">
        <f>+Brutos!ID25</f>
        <v>0</v>
      </c>
      <c r="CL26" s="340">
        <f>+Brutos!IE25</f>
        <v>0</v>
      </c>
      <c r="CM26" s="338">
        <f>+Brutos!IF25</f>
        <v>0</v>
      </c>
      <c r="CN26" s="339">
        <f>+Brutos!IG25</f>
        <v>0</v>
      </c>
      <c r="CO26" s="340">
        <f>+Brutos!IH25</f>
        <v>0</v>
      </c>
      <c r="CP26" s="338">
        <f>+Brutos!II25</f>
        <v>0</v>
      </c>
      <c r="CQ26" s="339">
        <f>+Brutos!IJ25</f>
        <v>0</v>
      </c>
      <c r="CR26" s="340">
        <f>+Brutos!IK25</f>
        <v>0</v>
      </c>
      <c r="CS26" s="338">
        <f>+Brutos!IL25</f>
        <v>0</v>
      </c>
      <c r="CT26" s="339">
        <f>+Brutos!IM25</f>
        <v>0</v>
      </c>
      <c r="CU26" s="340">
        <f>+Brutos!IN25</f>
        <v>0</v>
      </c>
      <c r="CV26" s="338">
        <f>+Brutos!IO25</f>
        <v>0</v>
      </c>
      <c r="CW26" s="339">
        <f>+Brutos!IP25</f>
        <v>0</v>
      </c>
      <c r="CX26" s="340">
        <f>+Brutos!IQ25</f>
        <v>0</v>
      </c>
      <c r="CY26" s="338">
        <f>+Brutos!IR25</f>
        <v>0</v>
      </c>
      <c r="CZ26" s="339">
        <f>+Brutos!IS25</f>
        <v>0</v>
      </c>
      <c r="DA26" s="340">
        <f>+Brutos!IT25</f>
        <v>0</v>
      </c>
    </row>
    <row r="27" spans="1:105" s="24" customFormat="1" ht="35.1" customHeight="1" x14ac:dyDescent="0.25">
      <c r="A27" s="87">
        <v>20</v>
      </c>
      <c r="B27" s="344" t="s">
        <v>410</v>
      </c>
      <c r="C27" s="345" t="s">
        <v>432</v>
      </c>
      <c r="D27" s="336">
        <f>+Brutos!EW26</f>
        <v>3.9950793650793655</v>
      </c>
      <c r="E27" s="337">
        <f>+Brutos!EX26</f>
        <v>0</v>
      </c>
      <c r="F27" s="337">
        <f>+Brutos!EY26</f>
        <v>3.9950793650793655</v>
      </c>
      <c r="G27" s="338">
        <f>+Brutos!EZ26</f>
        <v>3.1111111111111107</v>
      </c>
      <c r="H27" s="339">
        <f>+Brutos!FA26</f>
        <v>0</v>
      </c>
      <c r="I27" s="340">
        <f>+Brutos!FB26</f>
        <v>3.1111111111111107</v>
      </c>
      <c r="J27" s="338">
        <f>+Brutos!FC26</f>
        <v>3.0666666666666664</v>
      </c>
      <c r="K27" s="339">
        <f>+Brutos!FD26</f>
        <v>0</v>
      </c>
      <c r="L27" s="340">
        <f>+Brutos!FE26</f>
        <v>3.0666666666666664</v>
      </c>
      <c r="M27" s="338">
        <f>+Brutos!FF26</f>
        <v>4.7142857142857144</v>
      </c>
      <c r="N27" s="339">
        <f>+Brutos!FG26</f>
        <v>0</v>
      </c>
      <c r="O27" s="340">
        <f>+Brutos!FH26</f>
        <v>4.7142857142857144</v>
      </c>
      <c r="P27" s="338">
        <f>+Brutos!FI26</f>
        <v>4.5</v>
      </c>
      <c r="Q27" s="339">
        <f>+Brutos!FJ26</f>
        <v>0</v>
      </c>
      <c r="R27" s="340">
        <f>+Brutos!FK26</f>
        <v>4.5</v>
      </c>
      <c r="S27" s="338">
        <f>+Brutos!FL26</f>
        <v>4.5833333333333339</v>
      </c>
      <c r="T27" s="339">
        <f>+Brutos!FM26</f>
        <v>0</v>
      </c>
      <c r="U27" s="340">
        <f>+Brutos!FN26</f>
        <v>4.5833333333333339</v>
      </c>
      <c r="V27" s="338">
        <f>+Brutos!FO26</f>
        <v>3.6666666666666665</v>
      </c>
      <c r="W27" s="339">
        <f>+Brutos!FP26</f>
        <v>0</v>
      </c>
      <c r="X27" s="340">
        <f>+Brutos!FQ26</f>
        <v>3.6666666666666665</v>
      </c>
      <c r="Y27" s="338">
        <f>+Brutos!FR26</f>
        <v>4</v>
      </c>
      <c r="Z27" s="339">
        <f>+Brutos!FS26</f>
        <v>0</v>
      </c>
      <c r="AA27" s="340">
        <f>+Brutos!FT26</f>
        <v>4</v>
      </c>
      <c r="AB27" s="338">
        <f>+Brutos!FU26</f>
        <v>4</v>
      </c>
      <c r="AC27" s="339">
        <f>+Brutos!FV26</f>
        <v>0</v>
      </c>
      <c r="AD27" s="340">
        <f>+Brutos!FW26</f>
        <v>4</v>
      </c>
      <c r="AE27" s="338">
        <f>+Brutos!FX26</f>
        <v>2.3333333333333335</v>
      </c>
      <c r="AF27" s="339">
        <f>+Brutos!FY26</f>
        <v>0</v>
      </c>
      <c r="AG27" s="340">
        <f>+Brutos!FZ26</f>
        <v>2.3333333333333335</v>
      </c>
      <c r="AH27" s="338">
        <f>+Brutos!GA26</f>
        <v>2.3333333333333335</v>
      </c>
      <c r="AI27" s="339">
        <f>+Brutos!GB26</f>
        <v>0</v>
      </c>
      <c r="AJ27" s="340">
        <f>+Brutos!GC26</f>
        <v>2.3333333333333335</v>
      </c>
      <c r="AK27" s="338">
        <f>+Brutos!GD26</f>
        <v>2.3333333333333335</v>
      </c>
      <c r="AL27" s="339">
        <f>+Brutos!GE26</f>
        <v>0</v>
      </c>
      <c r="AM27" s="340">
        <f>+Brutos!GF26</f>
        <v>2.3333333333333335</v>
      </c>
      <c r="AN27" s="338">
        <f>+Brutos!GG26</f>
        <v>4.333333333333333</v>
      </c>
      <c r="AO27" s="339">
        <f>+Brutos!GH26</f>
        <v>0</v>
      </c>
      <c r="AP27" s="340">
        <f>+Brutos!GI26</f>
        <v>4.333333333333333</v>
      </c>
      <c r="AQ27" s="338">
        <f>+Brutos!GJ26</f>
        <v>2.3333333333333335</v>
      </c>
      <c r="AR27" s="339">
        <f>+Brutos!GK26</f>
        <v>0</v>
      </c>
      <c r="AS27" s="340">
        <f>+Brutos!GL26</f>
        <v>2.3333333333333335</v>
      </c>
      <c r="AT27" s="338">
        <f>+Brutos!GM26</f>
        <v>3</v>
      </c>
      <c r="AU27" s="339">
        <f>+Brutos!GN26</f>
        <v>0</v>
      </c>
      <c r="AV27" s="340">
        <f>+Brutos!GO26</f>
        <v>3</v>
      </c>
      <c r="AW27" s="338">
        <f>+Brutos!GP26</f>
        <v>2.6666666666666665</v>
      </c>
      <c r="AX27" s="339">
        <f>+Brutos!GQ26</f>
        <v>0</v>
      </c>
      <c r="AY27" s="340">
        <f>+Brutos!GR26</f>
        <v>2.6666666666666665</v>
      </c>
      <c r="AZ27" s="338">
        <f>+Brutos!GS26</f>
        <v>3</v>
      </c>
      <c r="BA27" s="339">
        <f>+Brutos!GT26</f>
        <v>0</v>
      </c>
      <c r="BB27" s="340">
        <f>+Brutos!GU26</f>
        <v>3</v>
      </c>
      <c r="BC27" s="338">
        <f>+Brutos!GV26</f>
        <v>5</v>
      </c>
      <c r="BD27" s="339">
        <f>+Brutos!GW26</f>
        <v>0</v>
      </c>
      <c r="BE27" s="340">
        <f>+Brutos!GX26</f>
        <v>5</v>
      </c>
      <c r="BF27" s="338">
        <f>+Brutos!GY26</f>
        <v>5</v>
      </c>
      <c r="BG27" s="339">
        <f>+Brutos!GZ26</f>
        <v>0</v>
      </c>
      <c r="BH27" s="340">
        <f>+Brutos!HA26</f>
        <v>5</v>
      </c>
      <c r="BI27" s="338">
        <f>+Brutos!HB26</f>
        <v>5</v>
      </c>
      <c r="BJ27" s="339">
        <f>+Brutos!HC26</f>
        <v>0</v>
      </c>
      <c r="BK27" s="340">
        <f>+Brutos!HD26</f>
        <v>5</v>
      </c>
      <c r="BL27" s="338">
        <f>+Brutos!HE26</f>
        <v>5</v>
      </c>
      <c r="BM27" s="339">
        <f>+Brutos!HF26</f>
        <v>0</v>
      </c>
      <c r="BN27" s="340">
        <f>+Brutos!HG26</f>
        <v>5</v>
      </c>
      <c r="BO27" s="338">
        <f>+Brutos!HH26</f>
        <v>5</v>
      </c>
      <c r="BP27" s="339">
        <f>+Brutos!HI26</f>
        <v>0</v>
      </c>
      <c r="BQ27" s="340">
        <f>+Brutos!HJ26</f>
        <v>5</v>
      </c>
      <c r="BR27" s="338">
        <f>+Brutos!HK26</f>
        <v>4</v>
      </c>
      <c r="BS27" s="339">
        <f>+Brutos!HL26</f>
        <v>0</v>
      </c>
      <c r="BT27" s="340">
        <f>+Brutos!HM26</f>
        <v>4</v>
      </c>
      <c r="BU27" s="338">
        <f>+Brutos!HN26</f>
        <v>4</v>
      </c>
      <c r="BV27" s="339">
        <f>+Brutos!HO26</f>
        <v>0</v>
      </c>
      <c r="BW27" s="340">
        <f>+Brutos!HP26</f>
        <v>4</v>
      </c>
      <c r="BX27" s="338">
        <f>+Brutos!HQ26</f>
        <v>4.666666666666667</v>
      </c>
      <c r="BY27" s="339">
        <f>+Brutos!HR26</f>
        <v>0</v>
      </c>
      <c r="BZ27" s="340">
        <f>+Brutos!HS26</f>
        <v>4.666666666666667</v>
      </c>
      <c r="CA27" s="338">
        <f>+Brutos!HT26</f>
        <v>4.333333333333333</v>
      </c>
      <c r="CB27" s="339">
        <f>+Brutos!HU26</f>
        <v>0</v>
      </c>
      <c r="CC27" s="340">
        <f>+Brutos!HV26</f>
        <v>4.333333333333333</v>
      </c>
      <c r="CD27" s="338">
        <f>+Brutos!HW26</f>
        <v>4.666666666666667</v>
      </c>
      <c r="CE27" s="339">
        <f>+Brutos!HX26</f>
        <v>0</v>
      </c>
      <c r="CF27" s="340">
        <f>+Brutos!HY26</f>
        <v>4.666666666666667</v>
      </c>
      <c r="CG27" s="338">
        <f>+Brutos!HZ26</f>
        <v>5</v>
      </c>
      <c r="CH27" s="339">
        <f>+Brutos!IA26</f>
        <v>0</v>
      </c>
      <c r="CI27" s="340">
        <f>+Brutos!IB26</f>
        <v>5</v>
      </c>
      <c r="CJ27" s="338">
        <f>+Brutos!IC26</f>
        <v>4.333333333333333</v>
      </c>
      <c r="CK27" s="339">
        <f>+Brutos!ID26</f>
        <v>0</v>
      </c>
      <c r="CL27" s="340">
        <f>+Brutos!IE26</f>
        <v>4.333333333333333</v>
      </c>
      <c r="CM27" s="338">
        <f>+Brutos!IF26</f>
        <v>5</v>
      </c>
      <c r="CN27" s="339">
        <f>+Brutos!IG26</f>
        <v>0</v>
      </c>
      <c r="CO27" s="340">
        <f>+Brutos!IH26</f>
        <v>5</v>
      </c>
      <c r="CP27" s="338">
        <f>+Brutos!II26</f>
        <v>3</v>
      </c>
      <c r="CQ27" s="339">
        <f>+Brutos!IJ26</f>
        <v>0</v>
      </c>
      <c r="CR27" s="340">
        <f>+Brutos!IK26</f>
        <v>3</v>
      </c>
      <c r="CS27" s="338">
        <f>+Brutos!IL26</f>
        <v>5</v>
      </c>
      <c r="CT27" s="339">
        <f>+Brutos!IM26</f>
        <v>0</v>
      </c>
      <c r="CU27" s="340">
        <f>+Brutos!IN26</f>
        <v>5</v>
      </c>
      <c r="CV27" s="338">
        <f>+Brutos!IO26</f>
        <v>4.666666666666667</v>
      </c>
      <c r="CW27" s="339">
        <f>+Brutos!IP26</f>
        <v>0</v>
      </c>
      <c r="CX27" s="340">
        <f>+Brutos!IQ26</f>
        <v>4.666666666666667</v>
      </c>
      <c r="CY27" s="338">
        <f>+Brutos!IR26</f>
        <v>5</v>
      </c>
      <c r="CZ27" s="339">
        <f>+Brutos!IS26</f>
        <v>0</v>
      </c>
      <c r="DA27" s="340">
        <f>+Brutos!IT26</f>
        <v>5</v>
      </c>
    </row>
    <row r="28" spans="1:105" s="24" customFormat="1" ht="35.1" customHeight="1" x14ac:dyDescent="0.25">
      <c r="A28" s="86">
        <v>21</v>
      </c>
      <c r="B28" s="344" t="s">
        <v>411</v>
      </c>
      <c r="C28" s="345" t="s">
        <v>433</v>
      </c>
      <c r="D28" s="336">
        <f>+Brutos!EW27</f>
        <v>4.95</v>
      </c>
      <c r="E28" s="337">
        <f>+Brutos!EX27</f>
        <v>0</v>
      </c>
      <c r="F28" s="337">
        <f>+Brutos!EY27</f>
        <v>4.95</v>
      </c>
      <c r="G28" s="338">
        <f>+Brutos!EZ27</f>
        <v>5</v>
      </c>
      <c r="H28" s="339">
        <f>+Brutos!FA27</f>
        <v>0</v>
      </c>
      <c r="I28" s="340">
        <f>+Brutos!FB27</f>
        <v>5</v>
      </c>
      <c r="J28" s="338">
        <f>+Brutos!FC27</f>
        <v>4.75</v>
      </c>
      <c r="K28" s="339">
        <f>+Brutos!FD27</f>
        <v>0</v>
      </c>
      <c r="L28" s="340">
        <f>+Brutos!FE27</f>
        <v>4.75</v>
      </c>
      <c r="M28" s="338">
        <f>+Brutos!FF27</f>
        <v>5</v>
      </c>
      <c r="N28" s="339">
        <f>+Brutos!FG27</f>
        <v>0</v>
      </c>
      <c r="O28" s="340">
        <f>+Brutos!FH27</f>
        <v>5</v>
      </c>
      <c r="P28" s="338">
        <f>+Brutos!FI27</f>
        <v>5</v>
      </c>
      <c r="Q28" s="339">
        <f>+Brutos!FJ27</f>
        <v>0</v>
      </c>
      <c r="R28" s="340">
        <f>+Brutos!FK27</f>
        <v>5</v>
      </c>
      <c r="S28" s="338">
        <f>+Brutos!FL27</f>
        <v>5</v>
      </c>
      <c r="T28" s="339">
        <f>+Brutos!FM27</f>
        <v>0</v>
      </c>
      <c r="U28" s="340">
        <f>+Brutos!FN27</f>
        <v>5</v>
      </c>
      <c r="V28" s="338">
        <f>+Brutos!FO27</f>
        <v>5</v>
      </c>
      <c r="W28" s="339">
        <f>+Brutos!FP27</f>
        <v>0</v>
      </c>
      <c r="X28" s="340">
        <f>+Brutos!FQ27</f>
        <v>5</v>
      </c>
      <c r="Y28" s="338">
        <f>+Brutos!FR27</f>
        <v>5</v>
      </c>
      <c r="Z28" s="339">
        <f>+Brutos!FS27</f>
        <v>0</v>
      </c>
      <c r="AA28" s="340">
        <f>+Brutos!FT27</f>
        <v>5</v>
      </c>
      <c r="AB28" s="338">
        <f>+Brutos!FU27</f>
        <v>5</v>
      </c>
      <c r="AC28" s="339">
        <f>+Brutos!FV27</f>
        <v>0</v>
      </c>
      <c r="AD28" s="340">
        <f>+Brutos!FW27</f>
        <v>5</v>
      </c>
      <c r="AE28" s="338">
        <f>+Brutos!FX27</f>
        <v>0</v>
      </c>
      <c r="AF28" s="339">
        <f>+Brutos!FY27</f>
        <v>0</v>
      </c>
      <c r="AG28" s="340">
        <f>+Brutos!FZ27</f>
        <v>0</v>
      </c>
      <c r="AH28" s="338">
        <f>+Brutos!GA27</f>
        <v>0</v>
      </c>
      <c r="AI28" s="339">
        <f>+Brutos!GB27</f>
        <v>0</v>
      </c>
      <c r="AJ28" s="340">
        <f>+Brutos!GC27</f>
        <v>0</v>
      </c>
      <c r="AK28" s="338">
        <f>+Brutos!GD27</f>
        <v>0</v>
      </c>
      <c r="AL28" s="339">
        <f>+Brutos!GE27</f>
        <v>0</v>
      </c>
      <c r="AM28" s="340">
        <f>+Brutos!GF27</f>
        <v>0</v>
      </c>
      <c r="AN28" s="338">
        <f>+Brutos!GG27</f>
        <v>5</v>
      </c>
      <c r="AO28" s="339">
        <f>+Brutos!GH27</f>
        <v>0</v>
      </c>
      <c r="AP28" s="340">
        <f>+Brutos!GI27</f>
        <v>5</v>
      </c>
      <c r="AQ28" s="338">
        <f>+Brutos!GJ27</f>
        <v>5</v>
      </c>
      <c r="AR28" s="339">
        <f>+Brutos!GK27</f>
        <v>0</v>
      </c>
      <c r="AS28" s="340">
        <f>+Brutos!GL27</f>
        <v>5</v>
      </c>
      <c r="AT28" s="338">
        <f>+Brutos!GM27</f>
        <v>4</v>
      </c>
      <c r="AU28" s="339">
        <f>+Brutos!GN27</f>
        <v>0</v>
      </c>
      <c r="AV28" s="340">
        <f>+Brutos!GO27</f>
        <v>4</v>
      </c>
      <c r="AW28" s="338">
        <f>+Brutos!GP27</f>
        <v>5</v>
      </c>
      <c r="AX28" s="339">
        <f>+Brutos!GQ27</f>
        <v>0</v>
      </c>
      <c r="AY28" s="340">
        <f>+Brutos!GR27</f>
        <v>5</v>
      </c>
      <c r="AZ28" s="338">
        <f>+Brutos!GS27</f>
        <v>0</v>
      </c>
      <c r="BA28" s="339">
        <f>+Brutos!GT27</f>
        <v>0</v>
      </c>
      <c r="BB28" s="340">
        <f>+Brutos!GU27</f>
        <v>0</v>
      </c>
      <c r="BC28" s="338">
        <f>+Brutos!GV27</f>
        <v>5</v>
      </c>
      <c r="BD28" s="339">
        <f>+Brutos!GW27</f>
        <v>0</v>
      </c>
      <c r="BE28" s="340">
        <f>+Brutos!GX27</f>
        <v>5</v>
      </c>
      <c r="BF28" s="338">
        <f>+Brutos!GY27</f>
        <v>5</v>
      </c>
      <c r="BG28" s="339">
        <f>+Brutos!GZ27</f>
        <v>0</v>
      </c>
      <c r="BH28" s="340">
        <f>+Brutos!HA27</f>
        <v>5</v>
      </c>
      <c r="BI28" s="338">
        <f>+Brutos!HB27</f>
        <v>5</v>
      </c>
      <c r="BJ28" s="339">
        <f>+Brutos!HC27</f>
        <v>0</v>
      </c>
      <c r="BK28" s="340">
        <f>+Brutos!HD27</f>
        <v>5</v>
      </c>
      <c r="BL28" s="338">
        <f>+Brutos!HE27</f>
        <v>5</v>
      </c>
      <c r="BM28" s="339">
        <f>+Brutos!HF27</f>
        <v>0</v>
      </c>
      <c r="BN28" s="340">
        <f>+Brutos!HG27</f>
        <v>5</v>
      </c>
      <c r="BO28" s="338">
        <f>+Brutos!HH27</f>
        <v>5</v>
      </c>
      <c r="BP28" s="339">
        <f>+Brutos!HI27</f>
        <v>0</v>
      </c>
      <c r="BQ28" s="340">
        <f>+Brutos!HJ27</f>
        <v>5</v>
      </c>
      <c r="BR28" s="338">
        <f>+Brutos!HK27</f>
        <v>5</v>
      </c>
      <c r="BS28" s="339">
        <f>+Brutos!HL27</f>
        <v>0</v>
      </c>
      <c r="BT28" s="340">
        <f>+Brutos!HM27</f>
        <v>5</v>
      </c>
      <c r="BU28" s="338">
        <f>+Brutos!HN27</f>
        <v>5</v>
      </c>
      <c r="BV28" s="339">
        <f>+Brutos!HO27</f>
        <v>0</v>
      </c>
      <c r="BW28" s="340">
        <f>+Brutos!HP27</f>
        <v>5</v>
      </c>
      <c r="BX28" s="338">
        <f>+Brutos!HQ27</f>
        <v>5</v>
      </c>
      <c r="BY28" s="339">
        <f>+Brutos!HR27</f>
        <v>0</v>
      </c>
      <c r="BZ28" s="340">
        <f>+Brutos!HS27</f>
        <v>5</v>
      </c>
      <c r="CA28" s="338">
        <f>+Brutos!HT27</f>
        <v>5</v>
      </c>
      <c r="CB28" s="339">
        <f>+Brutos!HU27</f>
        <v>0</v>
      </c>
      <c r="CC28" s="340">
        <f>+Brutos!HV27</f>
        <v>5</v>
      </c>
      <c r="CD28" s="338">
        <f>+Brutos!HW27</f>
        <v>0</v>
      </c>
      <c r="CE28" s="339">
        <f>+Brutos!HX27</f>
        <v>0</v>
      </c>
      <c r="CF28" s="340">
        <f>+Brutos!HY27</f>
        <v>0</v>
      </c>
      <c r="CG28" s="338">
        <f>+Brutos!HZ27</f>
        <v>5</v>
      </c>
      <c r="CH28" s="339">
        <f>+Brutos!IA27</f>
        <v>0</v>
      </c>
      <c r="CI28" s="340">
        <f>+Brutos!IB27</f>
        <v>5</v>
      </c>
      <c r="CJ28" s="338">
        <f>+Brutos!IC27</f>
        <v>0</v>
      </c>
      <c r="CK28" s="339">
        <f>+Brutos!ID27</f>
        <v>0</v>
      </c>
      <c r="CL28" s="340">
        <f>+Brutos!IE27</f>
        <v>0</v>
      </c>
      <c r="CM28" s="338">
        <f>+Brutos!IF27</f>
        <v>0</v>
      </c>
      <c r="CN28" s="339">
        <f>+Brutos!IG27</f>
        <v>0</v>
      </c>
      <c r="CO28" s="340">
        <f>+Brutos!IH27</f>
        <v>0</v>
      </c>
      <c r="CP28" s="338">
        <f>+Brutos!II27</f>
        <v>0</v>
      </c>
      <c r="CQ28" s="339">
        <f>+Brutos!IJ27</f>
        <v>0</v>
      </c>
      <c r="CR28" s="340">
        <f>+Brutos!IK27</f>
        <v>0</v>
      </c>
      <c r="CS28" s="338">
        <f>+Brutos!IL27</f>
        <v>0</v>
      </c>
      <c r="CT28" s="339">
        <f>+Brutos!IM27</f>
        <v>0</v>
      </c>
      <c r="CU28" s="340">
        <f>+Brutos!IN27</f>
        <v>0</v>
      </c>
      <c r="CV28" s="338">
        <f>+Brutos!IO27</f>
        <v>0</v>
      </c>
      <c r="CW28" s="339">
        <f>+Brutos!IP27</f>
        <v>0</v>
      </c>
      <c r="CX28" s="340">
        <f>+Brutos!IQ27</f>
        <v>0</v>
      </c>
      <c r="CY28" s="338">
        <f>+Brutos!IR27</f>
        <v>5</v>
      </c>
      <c r="CZ28" s="339">
        <f>+Brutos!IS27</f>
        <v>0</v>
      </c>
      <c r="DA28" s="340">
        <f>+Brutos!IT27</f>
        <v>5</v>
      </c>
    </row>
    <row r="29" spans="1:105" s="24" customFormat="1" ht="35.1" customHeight="1" x14ac:dyDescent="0.25">
      <c r="A29" s="87">
        <v>22</v>
      </c>
      <c r="B29" s="334" t="s">
        <v>78</v>
      </c>
      <c r="C29" s="335" t="s">
        <v>224</v>
      </c>
      <c r="D29" s="336">
        <f>+Brutos!EW28</f>
        <v>2.7184523809523808</v>
      </c>
      <c r="E29" s="341">
        <f>+Brutos!EX28</f>
        <v>2.7184523809523808</v>
      </c>
      <c r="F29" s="337">
        <f>+Brutos!EY28</f>
        <v>0</v>
      </c>
      <c r="G29" s="338">
        <f>+Brutos!EZ28</f>
        <v>1.8333333333333333</v>
      </c>
      <c r="H29" s="342">
        <f>+Brutos!FA28</f>
        <v>1.8333333333333333</v>
      </c>
      <c r="I29" s="340">
        <f>+Brutos!FB28</f>
        <v>0</v>
      </c>
      <c r="J29" s="338">
        <f>+Brutos!FC28</f>
        <v>1.5</v>
      </c>
      <c r="K29" s="342">
        <f>+Brutos!FD28</f>
        <v>1.5</v>
      </c>
      <c r="L29" s="340">
        <f>+Brutos!FE28</f>
        <v>0</v>
      </c>
      <c r="M29" s="338">
        <f>+Brutos!FF28</f>
        <v>3.0714285714285716</v>
      </c>
      <c r="N29" s="342">
        <f>+Brutos!FG28</f>
        <v>3.0714285714285716</v>
      </c>
      <c r="O29" s="340">
        <f>+Brutos!FH28</f>
        <v>0</v>
      </c>
      <c r="P29" s="338">
        <f>+Brutos!FI28</f>
        <v>3.75</v>
      </c>
      <c r="Q29" s="342">
        <f>+Brutos!FJ28</f>
        <v>3.75</v>
      </c>
      <c r="R29" s="340">
        <f>+Brutos!FK28</f>
        <v>0</v>
      </c>
      <c r="S29" s="338">
        <f>+Brutos!FL28</f>
        <v>3.4375</v>
      </c>
      <c r="T29" s="342">
        <f>+Brutos!FM28</f>
        <v>3.4375</v>
      </c>
      <c r="U29" s="340">
        <f>+Brutos!FN28</f>
        <v>0</v>
      </c>
      <c r="V29" s="338">
        <f>+Brutos!FO28</f>
        <v>3</v>
      </c>
      <c r="W29" s="342">
        <f>+Brutos!FP28</f>
        <v>3</v>
      </c>
      <c r="X29" s="340">
        <f>+Brutos!FQ28</f>
        <v>0</v>
      </c>
      <c r="Y29" s="338">
        <f>+Brutos!FR28</f>
        <v>1.5</v>
      </c>
      <c r="Z29" s="342">
        <f>+Brutos!FS28</f>
        <v>1.5</v>
      </c>
      <c r="AA29" s="340">
        <f>+Brutos!FT28</f>
        <v>0</v>
      </c>
      <c r="AB29" s="338">
        <f>+Brutos!FU28</f>
        <v>1.5</v>
      </c>
      <c r="AC29" s="342">
        <f>+Brutos!FV28</f>
        <v>1.5</v>
      </c>
      <c r="AD29" s="340">
        <f>+Brutos!FW28</f>
        <v>0</v>
      </c>
      <c r="AE29" s="338">
        <f>+Brutos!FX28</f>
        <v>3</v>
      </c>
      <c r="AF29" s="342">
        <f>+Brutos!FY28</f>
        <v>3</v>
      </c>
      <c r="AG29" s="340">
        <f>+Brutos!FZ28</f>
        <v>0</v>
      </c>
      <c r="AH29" s="338">
        <f>+Brutos!GA28</f>
        <v>1</v>
      </c>
      <c r="AI29" s="342">
        <f>+Brutos!GB28</f>
        <v>1</v>
      </c>
      <c r="AJ29" s="340">
        <f>+Brutos!GC28</f>
        <v>0</v>
      </c>
      <c r="AK29" s="338">
        <f>+Brutos!GD28</f>
        <v>1</v>
      </c>
      <c r="AL29" s="342">
        <f>+Brutos!GE28</f>
        <v>1</v>
      </c>
      <c r="AM29" s="340">
        <f>+Brutos!GF28</f>
        <v>0</v>
      </c>
      <c r="AN29" s="338">
        <f>+Brutos!GG28</f>
        <v>3</v>
      </c>
      <c r="AO29" s="342">
        <f>+Brutos!GH28</f>
        <v>3</v>
      </c>
      <c r="AP29" s="340">
        <f>+Brutos!GI28</f>
        <v>0</v>
      </c>
      <c r="AQ29" s="338">
        <f>+Brutos!GJ28</f>
        <v>1</v>
      </c>
      <c r="AR29" s="342">
        <f>+Brutos!GK28</f>
        <v>1</v>
      </c>
      <c r="AS29" s="340">
        <f>+Brutos!GL28</f>
        <v>0</v>
      </c>
      <c r="AT29" s="338">
        <f>+Brutos!GM28</f>
        <v>1</v>
      </c>
      <c r="AU29" s="342">
        <f>+Brutos!GN28</f>
        <v>1</v>
      </c>
      <c r="AV29" s="340">
        <f>+Brutos!GO28</f>
        <v>0</v>
      </c>
      <c r="AW29" s="338">
        <f>+Brutos!GP28</f>
        <v>1.5</v>
      </c>
      <c r="AX29" s="342">
        <f>+Brutos!GQ28</f>
        <v>1.5</v>
      </c>
      <c r="AY29" s="340">
        <f>+Brutos!GR28</f>
        <v>0</v>
      </c>
      <c r="AZ29" s="338">
        <f>+Brutos!GS28</f>
        <v>1</v>
      </c>
      <c r="BA29" s="342">
        <f>+Brutos!GT28</f>
        <v>1</v>
      </c>
      <c r="BB29" s="340">
        <f>+Brutos!GU28</f>
        <v>0</v>
      </c>
      <c r="BC29" s="338">
        <f>+Brutos!GV28</f>
        <v>3</v>
      </c>
      <c r="BD29" s="342">
        <f>+Brutos!GW28</f>
        <v>3</v>
      </c>
      <c r="BE29" s="340">
        <f>+Brutos!GX28</f>
        <v>0</v>
      </c>
      <c r="BF29" s="338">
        <f>+Brutos!GY28</f>
        <v>4</v>
      </c>
      <c r="BG29" s="342">
        <f>+Brutos!GZ28</f>
        <v>4</v>
      </c>
      <c r="BH29" s="340">
        <f>+Brutos!HA28</f>
        <v>0</v>
      </c>
      <c r="BI29" s="338">
        <f>+Brutos!HB28</f>
        <v>4</v>
      </c>
      <c r="BJ29" s="342">
        <f>+Brutos!HC28</f>
        <v>4</v>
      </c>
      <c r="BK29" s="340">
        <f>+Brutos!HD28</f>
        <v>0</v>
      </c>
      <c r="BL29" s="338">
        <f>+Brutos!HE28</f>
        <v>1</v>
      </c>
      <c r="BM29" s="342">
        <f>+Brutos!HF28</f>
        <v>1</v>
      </c>
      <c r="BN29" s="340">
        <f>+Brutos!HG28</f>
        <v>0</v>
      </c>
      <c r="BO29" s="338">
        <f>+Brutos!HH28</f>
        <v>4</v>
      </c>
      <c r="BP29" s="342">
        <f>+Brutos!HI28</f>
        <v>4</v>
      </c>
      <c r="BQ29" s="340">
        <f>+Brutos!HJ28</f>
        <v>0</v>
      </c>
      <c r="BR29" s="338">
        <f>+Brutos!HK28</f>
        <v>2.5</v>
      </c>
      <c r="BS29" s="342">
        <f>+Brutos!HL28</f>
        <v>2.5</v>
      </c>
      <c r="BT29" s="340">
        <f>+Brutos!HM28</f>
        <v>0</v>
      </c>
      <c r="BU29" s="338">
        <f>+Brutos!HN28</f>
        <v>3</v>
      </c>
      <c r="BV29" s="342">
        <f>+Brutos!HO28</f>
        <v>3</v>
      </c>
      <c r="BW29" s="340">
        <f>+Brutos!HP28</f>
        <v>0</v>
      </c>
      <c r="BX29" s="338">
        <f>+Brutos!HQ28</f>
        <v>3</v>
      </c>
      <c r="BY29" s="342">
        <f>+Brutos!HR28</f>
        <v>3</v>
      </c>
      <c r="BZ29" s="340">
        <f>+Brutos!HS28</f>
        <v>0</v>
      </c>
      <c r="CA29" s="338">
        <f>+Brutos!HT28</f>
        <v>4.5</v>
      </c>
      <c r="CB29" s="342">
        <f>+Brutos!HU28</f>
        <v>4.5</v>
      </c>
      <c r="CC29" s="340">
        <f>+Brutos!HV28</f>
        <v>0</v>
      </c>
      <c r="CD29" s="338">
        <f>+Brutos!HW28</f>
        <v>4.5</v>
      </c>
      <c r="CE29" s="342">
        <f>+Brutos!HX28</f>
        <v>4.5</v>
      </c>
      <c r="CF29" s="340">
        <f>+Brutos!HY28</f>
        <v>0</v>
      </c>
      <c r="CG29" s="338">
        <f>+Brutos!HZ28</f>
        <v>2.5</v>
      </c>
      <c r="CH29" s="342">
        <f>+Brutos!IA28</f>
        <v>2.5</v>
      </c>
      <c r="CI29" s="340">
        <f>+Brutos!IB28</f>
        <v>0</v>
      </c>
      <c r="CJ29" s="338">
        <f>+Brutos!IC28</f>
        <v>2.5</v>
      </c>
      <c r="CK29" s="342">
        <f>+Brutos!ID28</f>
        <v>2.5</v>
      </c>
      <c r="CL29" s="340">
        <f>+Brutos!IE28</f>
        <v>0</v>
      </c>
      <c r="CM29" s="338">
        <f>+Brutos!IF28</f>
        <v>5</v>
      </c>
      <c r="CN29" s="342">
        <f>+Brutos!IG28</f>
        <v>5</v>
      </c>
      <c r="CO29" s="340">
        <f>+Brutos!IH28</f>
        <v>0</v>
      </c>
      <c r="CP29" s="338">
        <f>+Brutos!II28</f>
        <v>5</v>
      </c>
      <c r="CQ29" s="342">
        <f>+Brutos!IJ28</f>
        <v>5</v>
      </c>
      <c r="CR29" s="340">
        <f>+Brutos!IK28</f>
        <v>0</v>
      </c>
      <c r="CS29" s="338">
        <f>+Brutos!IL28</f>
        <v>3</v>
      </c>
      <c r="CT29" s="342">
        <f>+Brutos!IM28</f>
        <v>3</v>
      </c>
      <c r="CU29" s="340">
        <f>+Brutos!IN28</f>
        <v>0</v>
      </c>
      <c r="CV29" s="338">
        <f>+Brutos!IO28</f>
        <v>2</v>
      </c>
      <c r="CW29" s="342">
        <f>+Brutos!IP28</f>
        <v>2</v>
      </c>
      <c r="CX29" s="340">
        <f>+Brutos!IQ28</f>
        <v>0</v>
      </c>
      <c r="CY29" s="338">
        <f>+Brutos!IR28</f>
        <v>3</v>
      </c>
      <c r="CZ29" s="342">
        <f>+Brutos!IS28</f>
        <v>3</v>
      </c>
      <c r="DA29" s="340">
        <f>+Brutos!IT28</f>
        <v>0</v>
      </c>
    </row>
    <row r="30" spans="1:105" s="24" customFormat="1" ht="35.1" customHeight="1" x14ac:dyDescent="0.25">
      <c r="A30" s="86">
        <v>23</v>
      </c>
      <c r="B30" s="334" t="s">
        <v>94</v>
      </c>
      <c r="C30" s="335" t="s">
        <v>225</v>
      </c>
      <c r="D30" s="336">
        <f>+Brutos!EW29</f>
        <v>3.2828571428571429</v>
      </c>
      <c r="E30" s="337">
        <f>+Brutos!EX29</f>
        <v>3.2828571428571429</v>
      </c>
      <c r="F30" s="337">
        <f>+Brutos!EY29</f>
        <v>0</v>
      </c>
      <c r="G30" s="338">
        <f>+Brutos!EZ29</f>
        <v>2.8333333333333335</v>
      </c>
      <c r="H30" s="339">
        <f>+Brutos!FA29</f>
        <v>2.8333333333333335</v>
      </c>
      <c r="I30" s="340">
        <f>+Brutos!FB29</f>
        <v>0</v>
      </c>
      <c r="J30" s="338">
        <f>+Brutos!FC29</f>
        <v>3.2</v>
      </c>
      <c r="K30" s="339">
        <f>+Brutos!FD29</f>
        <v>3.2</v>
      </c>
      <c r="L30" s="340">
        <f>+Brutos!FE29</f>
        <v>0</v>
      </c>
      <c r="M30" s="338">
        <f>+Brutos!FF29</f>
        <v>3.7142857142857144</v>
      </c>
      <c r="N30" s="339">
        <f>+Brutos!FG29</f>
        <v>3.7142857142857144</v>
      </c>
      <c r="O30" s="340">
        <f>+Brutos!FH29</f>
        <v>0</v>
      </c>
      <c r="P30" s="338">
        <f>+Brutos!FI29</f>
        <v>2</v>
      </c>
      <c r="Q30" s="339">
        <f>+Brutos!FJ29</f>
        <v>2</v>
      </c>
      <c r="R30" s="340">
        <f>+Brutos!FK29</f>
        <v>0</v>
      </c>
      <c r="S30" s="338">
        <f>+Brutos!FL29</f>
        <v>4.666666666666667</v>
      </c>
      <c r="T30" s="339">
        <f>+Brutos!FM29</f>
        <v>4.666666666666667</v>
      </c>
      <c r="U30" s="340">
        <f>+Brutos!FN29</f>
        <v>0</v>
      </c>
      <c r="V30" s="338">
        <f>+Brutos!FO29</f>
        <v>5</v>
      </c>
      <c r="W30" s="339">
        <f>+Brutos!FP29</f>
        <v>5</v>
      </c>
      <c r="X30" s="340">
        <f>+Brutos!FQ29</f>
        <v>0</v>
      </c>
      <c r="Y30" s="338">
        <f>+Brutos!FR29</f>
        <v>2</v>
      </c>
      <c r="Z30" s="339">
        <f>+Brutos!FS29</f>
        <v>2</v>
      </c>
      <c r="AA30" s="340">
        <f>+Brutos!FT29</f>
        <v>0</v>
      </c>
      <c r="AB30" s="338">
        <f>+Brutos!FU29</f>
        <v>3</v>
      </c>
      <c r="AC30" s="339">
        <f>+Brutos!FV29</f>
        <v>3</v>
      </c>
      <c r="AD30" s="340">
        <f>+Brutos!FW29</f>
        <v>0</v>
      </c>
      <c r="AE30" s="338">
        <f>+Brutos!FX29</f>
        <v>5</v>
      </c>
      <c r="AF30" s="339">
        <f>+Brutos!FY29</f>
        <v>5</v>
      </c>
      <c r="AG30" s="340">
        <f>+Brutos!FZ29</f>
        <v>0</v>
      </c>
      <c r="AH30" s="338">
        <f>+Brutos!GA29</f>
        <v>1</v>
      </c>
      <c r="AI30" s="339">
        <f>+Brutos!GB29</f>
        <v>1</v>
      </c>
      <c r="AJ30" s="340">
        <f>+Brutos!GC29</f>
        <v>0</v>
      </c>
      <c r="AK30" s="338">
        <f>+Brutos!GD29</f>
        <v>1</v>
      </c>
      <c r="AL30" s="339">
        <f>+Brutos!GE29</f>
        <v>1</v>
      </c>
      <c r="AM30" s="340">
        <f>+Brutos!GF29</f>
        <v>0</v>
      </c>
      <c r="AN30" s="338">
        <f>+Brutos!GG29</f>
        <v>4</v>
      </c>
      <c r="AO30" s="339">
        <f>+Brutos!GH29</f>
        <v>4</v>
      </c>
      <c r="AP30" s="340">
        <f>+Brutos!GI29</f>
        <v>0</v>
      </c>
      <c r="AQ30" s="338">
        <f>+Brutos!GJ29</f>
        <v>1</v>
      </c>
      <c r="AR30" s="339">
        <f>+Brutos!GK29</f>
        <v>1</v>
      </c>
      <c r="AS30" s="340">
        <f>+Brutos!GL29</f>
        <v>0</v>
      </c>
      <c r="AT30" s="338">
        <f>+Brutos!GM29</f>
        <v>4</v>
      </c>
      <c r="AU30" s="339">
        <f>+Brutos!GN29</f>
        <v>4</v>
      </c>
      <c r="AV30" s="340">
        <f>+Brutos!GO29</f>
        <v>0</v>
      </c>
      <c r="AW30" s="338">
        <f>+Brutos!GP29</f>
        <v>4</v>
      </c>
      <c r="AX30" s="339">
        <f>+Brutos!GQ29</f>
        <v>4</v>
      </c>
      <c r="AY30" s="340">
        <f>+Brutos!GR29</f>
        <v>0</v>
      </c>
      <c r="AZ30" s="338">
        <f>+Brutos!GS29</f>
        <v>3</v>
      </c>
      <c r="BA30" s="339">
        <f>+Brutos!GT29</f>
        <v>3</v>
      </c>
      <c r="BB30" s="340">
        <f>+Brutos!GU29</f>
        <v>0</v>
      </c>
      <c r="BC30" s="338">
        <f>+Brutos!GV29</f>
        <v>4</v>
      </c>
      <c r="BD30" s="339">
        <f>+Brutos!GW29</f>
        <v>4</v>
      </c>
      <c r="BE30" s="340">
        <f>+Brutos!GX29</f>
        <v>0</v>
      </c>
      <c r="BF30" s="338">
        <f>+Brutos!GY29</f>
        <v>4</v>
      </c>
      <c r="BG30" s="339">
        <f>+Brutos!GZ29</f>
        <v>4</v>
      </c>
      <c r="BH30" s="340">
        <f>+Brutos!HA29</f>
        <v>0</v>
      </c>
      <c r="BI30" s="338">
        <f>+Brutos!HB29</f>
        <v>4</v>
      </c>
      <c r="BJ30" s="339">
        <f>+Brutos!HC29</f>
        <v>4</v>
      </c>
      <c r="BK30" s="340">
        <f>+Brutos!HD29</f>
        <v>0</v>
      </c>
      <c r="BL30" s="338">
        <f>+Brutos!HE29</f>
        <v>5</v>
      </c>
      <c r="BM30" s="339">
        <f>+Brutos!HF29</f>
        <v>5</v>
      </c>
      <c r="BN30" s="340">
        <f>+Brutos!HG29</f>
        <v>0</v>
      </c>
      <c r="BO30" s="338">
        <f>+Brutos!HH29</f>
        <v>3</v>
      </c>
      <c r="BP30" s="339">
        <f>+Brutos!HI29</f>
        <v>3</v>
      </c>
      <c r="BQ30" s="340">
        <f>+Brutos!HJ29</f>
        <v>0</v>
      </c>
      <c r="BR30" s="338">
        <f>+Brutos!HK29</f>
        <v>3</v>
      </c>
      <c r="BS30" s="339">
        <f>+Brutos!HL29</f>
        <v>3</v>
      </c>
      <c r="BT30" s="340">
        <f>+Brutos!HM29</f>
        <v>0</v>
      </c>
      <c r="BU30" s="338">
        <f>+Brutos!HN29</f>
        <v>3</v>
      </c>
      <c r="BV30" s="339">
        <f>+Brutos!HO29</f>
        <v>3</v>
      </c>
      <c r="BW30" s="340">
        <f>+Brutos!HP29</f>
        <v>0</v>
      </c>
      <c r="BX30" s="338">
        <f>+Brutos!HQ29</f>
        <v>2</v>
      </c>
      <c r="BY30" s="339">
        <f>+Brutos!HR29</f>
        <v>2</v>
      </c>
      <c r="BZ30" s="340">
        <f>+Brutos!HS29</f>
        <v>0</v>
      </c>
      <c r="CA30" s="338">
        <f>+Brutos!HT29</f>
        <v>2</v>
      </c>
      <c r="CB30" s="339">
        <f>+Brutos!HU29</f>
        <v>2</v>
      </c>
      <c r="CC30" s="340">
        <f>+Brutos!HV29</f>
        <v>0</v>
      </c>
      <c r="CD30" s="338">
        <f>+Brutos!HW29</f>
        <v>5</v>
      </c>
      <c r="CE30" s="339">
        <f>+Brutos!HX29</f>
        <v>5</v>
      </c>
      <c r="CF30" s="340">
        <f>+Brutos!HY29</f>
        <v>0</v>
      </c>
      <c r="CG30" s="338">
        <f>+Brutos!HZ29</f>
        <v>5</v>
      </c>
      <c r="CH30" s="339">
        <f>+Brutos!IA29</f>
        <v>5</v>
      </c>
      <c r="CI30" s="340">
        <f>+Brutos!IB29</f>
        <v>0</v>
      </c>
      <c r="CJ30" s="338">
        <f>+Brutos!IC29</f>
        <v>5</v>
      </c>
      <c r="CK30" s="339">
        <f>+Brutos!ID29</f>
        <v>5</v>
      </c>
      <c r="CL30" s="340">
        <f>+Brutos!IE29</f>
        <v>0</v>
      </c>
      <c r="CM30" s="338">
        <f>+Brutos!IF29</f>
        <v>5</v>
      </c>
      <c r="CN30" s="339">
        <f>+Brutos!IG29</f>
        <v>5</v>
      </c>
      <c r="CO30" s="340">
        <f>+Brutos!IH29</f>
        <v>0</v>
      </c>
      <c r="CP30" s="338">
        <f>+Brutos!II29</f>
        <v>5</v>
      </c>
      <c r="CQ30" s="339">
        <f>+Brutos!IJ29</f>
        <v>5</v>
      </c>
      <c r="CR30" s="340">
        <f>+Brutos!IK29</f>
        <v>0</v>
      </c>
      <c r="CS30" s="338">
        <f>+Brutos!IL29</f>
        <v>0</v>
      </c>
      <c r="CT30" s="339">
        <f>+Brutos!IM29</f>
        <v>0</v>
      </c>
      <c r="CU30" s="340">
        <f>+Brutos!IN29</f>
        <v>0</v>
      </c>
      <c r="CV30" s="338">
        <f>+Brutos!IO29</f>
        <v>3</v>
      </c>
      <c r="CW30" s="339">
        <f>+Brutos!IP29</f>
        <v>3</v>
      </c>
      <c r="CX30" s="340">
        <f>+Brutos!IQ29</f>
        <v>0</v>
      </c>
      <c r="CY30" s="338">
        <f>+Brutos!IR29</f>
        <v>0</v>
      </c>
      <c r="CZ30" s="339">
        <f>+Brutos!IS29</f>
        <v>0</v>
      </c>
      <c r="DA30" s="340">
        <f>+Brutos!IT29</f>
        <v>0</v>
      </c>
    </row>
    <row r="31" spans="1:105" s="24" customFormat="1" ht="35.1" customHeight="1" x14ac:dyDescent="0.25">
      <c r="A31" s="87">
        <v>24</v>
      </c>
      <c r="B31" s="334" t="s">
        <v>74</v>
      </c>
      <c r="C31" s="335" t="s">
        <v>226</v>
      </c>
      <c r="D31" s="336">
        <f>+Brutos!EW30</f>
        <v>3.7572471655328799</v>
      </c>
      <c r="E31" s="341">
        <f>+Brutos!EX30</f>
        <v>3.5633333333333335</v>
      </c>
      <c r="F31" s="337">
        <f>+Brutos!EY30</f>
        <v>3.8672857142857149</v>
      </c>
      <c r="G31" s="338">
        <f>+Brutos!EZ30</f>
        <v>3.1150793650793651</v>
      </c>
      <c r="H31" s="339">
        <f>+Brutos!FA30</f>
        <v>2.5</v>
      </c>
      <c r="I31" s="340">
        <f>+Brutos!FB30</f>
        <v>3.4</v>
      </c>
      <c r="J31" s="338">
        <f>+Brutos!FC30</f>
        <v>3.6228571428571428</v>
      </c>
      <c r="K31" s="339">
        <f>+Brutos!FD30</f>
        <v>3.4</v>
      </c>
      <c r="L31" s="340">
        <f>+Brutos!FE30</f>
        <v>3.84</v>
      </c>
      <c r="M31" s="338">
        <f>+Brutos!FF30</f>
        <v>4.1959183673469393</v>
      </c>
      <c r="N31" s="339">
        <f>+Brutos!FG30</f>
        <v>4.416666666666667</v>
      </c>
      <c r="O31" s="340">
        <f>+Brutos!FH30</f>
        <v>4.1714285714285717</v>
      </c>
      <c r="P31" s="338">
        <f>+Brutos!FI30</f>
        <v>4</v>
      </c>
      <c r="Q31" s="339">
        <f>+Brutos!FJ30</f>
        <v>4</v>
      </c>
      <c r="R31" s="340">
        <f>+Brutos!FK30</f>
        <v>4</v>
      </c>
      <c r="S31" s="338">
        <f>+Brutos!FL30</f>
        <v>3.852380952380952</v>
      </c>
      <c r="T31" s="339">
        <f>+Brutos!FM30</f>
        <v>3.5</v>
      </c>
      <c r="U31" s="340">
        <f>+Brutos!FN30</f>
        <v>3.9249999999999994</v>
      </c>
      <c r="V31" s="338">
        <f>+Brutos!FO30</f>
        <v>3.7142857142857144</v>
      </c>
      <c r="W31" s="339">
        <f>+Brutos!FP30</f>
        <v>3.5</v>
      </c>
      <c r="X31" s="340">
        <f>+Brutos!FQ30</f>
        <v>3.8</v>
      </c>
      <c r="Y31" s="338">
        <f>+Brutos!FR30</f>
        <v>3.1428571428571428</v>
      </c>
      <c r="Z31" s="339">
        <f>+Brutos!FS30</f>
        <v>2</v>
      </c>
      <c r="AA31" s="340">
        <f>+Brutos!FT30</f>
        <v>3.6</v>
      </c>
      <c r="AB31" s="338">
        <f>+Brutos!FU30</f>
        <v>3.5</v>
      </c>
      <c r="AC31" s="339">
        <f>+Brutos!FV30</f>
        <v>2.5</v>
      </c>
      <c r="AD31" s="340">
        <f>+Brutos!FW30</f>
        <v>4</v>
      </c>
      <c r="AE31" s="338">
        <f>+Brutos!FX30</f>
        <v>5</v>
      </c>
      <c r="AF31" s="339">
        <f>+Brutos!FY30</f>
        <v>5</v>
      </c>
      <c r="AG31" s="340">
        <f>+Brutos!FZ30</f>
        <v>5</v>
      </c>
      <c r="AH31" s="338">
        <f>+Brutos!GA30</f>
        <v>2.3333333333333335</v>
      </c>
      <c r="AI31" s="339">
        <f>+Brutos!GB30</f>
        <v>1</v>
      </c>
      <c r="AJ31" s="340">
        <f>+Brutos!GC30</f>
        <v>3</v>
      </c>
      <c r="AK31" s="338">
        <f>+Brutos!GD30</f>
        <v>1</v>
      </c>
      <c r="AL31" s="339">
        <f>+Brutos!GE30</f>
        <v>1</v>
      </c>
      <c r="AM31" s="340">
        <f>+Brutos!GF30</f>
        <v>1</v>
      </c>
      <c r="AN31" s="338">
        <f>+Brutos!GG30</f>
        <v>3.8571428571428572</v>
      </c>
      <c r="AO31" s="339">
        <f>+Brutos!GH30</f>
        <v>4.5</v>
      </c>
      <c r="AP31" s="340">
        <f>+Brutos!GI30</f>
        <v>3.6</v>
      </c>
      <c r="AQ31" s="338">
        <f>+Brutos!GJ30</f>
        <v>3.4</v>
      </c>
      <c r="AR31" s="339">
        <f>+Brutos!GK30</f>
        <v>1</v>
      </c>
      <c r="AS31" s="340">
        <f>+Brutos!GL30</f>
        <v>5</v>
      </c>
      <c r="AT31" s="338">
        <f>+Brutos!GM30</f>
        <v>3.5714285714285716</v>
      </c>
      <c r="AU31" s="339">
        <f>+Brutos!GN30</f>
        <v>3.5</v>
      </c>
      <c r="AV31" s="340">
        <f>+Brutos!GO30</f>
        <v>3.6</v>
      </c>
      <c r="AW31" s="338">
        <f>+Brutos!GP30</f>
        <v>3.4285714285714284</v>
      </c>
      <c r="AX31" s="339">
        <f>+Brutos!GQ30</f>
        <v>3.5</v>
      </c>
      <c r="AY31" s="340">
        <f>+Brutos!GR30</f>
        <v>3.4</v>
      </c>
      <c r="AZ31" s="338">
        <f>+Brutos!GS30</f>
        <v>3.8571428571428572</v>
      </c>
      <c r="BA31" s="339">
        <f>+Brutos!GT30</f>
        <v>4.5</v>
      </c>
      <c r="BB31" s="340">
        <f>+Brutos!GU30</f>
        <v>3.6</v>
      </c>
      <c r="BC31" s="338">
        <f>+Brutos!GV30</f>
        <v>4.1428571428571432</v>
      </c>
      <c r="BD31" s="339">
        <f>+Brutos!GW30</f>
        <v>4.5</v>
      </c>
      <c r="BE31" s="340">
        <f>+Brutos!GX30</f>
        <v>4</v>
      </c>
      <c r="BF31" s="338">
        <f>+Brutos!GY30</f>
        <v>4.8571428571428568</v>
      </c>
      <c r="BG31" s="339">
        <f>+Brutos!GZ30</f>
        <v>4.5</v>
      </c>
      <c r="BH31" s="340">
        <f>+Brutos!HA30</f>
        <v>5</v>
      </c>
      <c r="BI31" s="338">
        <f>+Brutos!HB30</f>
        <v>4.8571428571428568</v>
      </c>
      <c r="BJ31" s="339">
        <f>+Brutos!HC30</f>
        <v>4.5</v>
      </c>
      <c r="BK31" s="340">
        <f>+Brutos!HD30</f>
        <v>5</v>
      </c>
      <c r="BL31" s="338">
        <f>+Brutos!HE30</f>
        <v>4.2</v>
      </c>
      <c r="BM31" s="339">
        <f>+Brutos!HF30</f>
        <v>5</v>
      </c>
      <c r="BN31" s="340">
        <f>+Brutos!HG30</f>
        <v>4</v>
      </c>
      <c r="BO31" s="338">
        <f>+Brutos!HH30</f>
        <v>3.7142857142857144</v>
      </c>
      <c r="BP31" s="339">
        <f>+Brutos!HI30</f>
        <v>4</v>
      </c>
      <c r="BQ31" s="340">
        <f>+Brutos!HJ30</f>
        <v>3.6</v>
      </c>
      <c r="BR31" s="338">
        <f>+Brutos!HK30</f>
        <v>4</v>
      </c>
      <c r="BS31" s="339">
        <f>+Brutos!HL30</f>
        <v>4</v>
      </c>
      <c r="BT31" s="340">
        <f>+Brutos!HM30</f>
        <v>4</v>
      </c>
      <c r="BU31" s="338">
        <f>+Brutos!HN30</f>
        <v>3.6</v>
      </c>
      <c r="BV31" s="339">
        <f>+Brutos!HO30</f>
        <v>0</v>
      </c>
      <c r="BW31" s="340">
        <f>+Brutos!HP30</f>
        <v>3.6</v>
      </c>
      <c r="BX31" s="338">
        <f>+Brutos!HQ30</f>
        <v>3.8571428571428572</v>
      </c>
      <c r="BY31" s="339">
        <f>+Brutos!HR30</f>
        <v>4</v>
      </c>
      <c r="BZ31" s="340">
        <f>+Brutos!HS30</f>
        <v>3.8</v>
      </c>
      <c r="CA31" s="338">
        <f>+Brutos!HT30</f>
        <v>4.1428571428571432</v>
      </c>
      <c r="CB31" s="339">
        <f>+Brutos!HU30</f>
        <v>4</v>
      </c>
      <c r="CC31" s="340">
        <f>+Brutos!HV30</f>
        <v>4.2</v>
      </c>
      <c r="CD31" s="338">
        <f>+Brutos!HW30</f>
        <v>4.2857142857142856</v>
      </c>
      <c r="CE31" s="339">
        <f>+Brutos!HX30</f>
        <v>4</v>
      </c>
      <c r="CF31" s="340">
        <f>+Brutos!HY30</f>
        <v>4.4000000000000004</v>
      </c>
      <c r="CG31" s="338">
        <f>+Brutos!HZ30</f>
        <v>3.8571428571428572</v>
      </c>
      <c r="CH31" s="339">
        <f>+Brutos!IA30</f>
        <v>4</v>
      </c>
      <c r="CI31" s="340">
        <f>+Brutos!IB30</f>
        <v>3.8</v>
      </c>
      <c r="CJ31" s="338">
        <f>+Brutos!IC30</f>
        <v>3.1428571428571428</v>
      </c>
      <c r="CK31" s="339">
        <f>+Brutos!ID30</f>
        <v>2</v>
      </c>
      <c r="CL31" s="340">
        <f>+Brutos!IE30</f>
        <v>3.6</v>
      </c>
      <c r="CM31" s="338">
        <f>+Brutos!IF30</f>
        <v>5</v>
      </c>
      <c r="CN31" s="339">
        <f>+Brutos!IG30</f>
        <v>5</v>
      </c>
      <c r="CO31" s="340">
        <f>+Brutos!IH30</f>
        <v>5</v>
      </c>
      <c r="CP31" s="338">
        <f>+Brutos!II30</f>
        <v>3</v>
      </c>
      <c r="CQ31" s="339">
        <f>+Brutos!IJ30</f>
        <v>1</v>
      </c>
      <c r="CR31" s="340">
        <f>+Brutos!IK30</f>
        <v>3.4</v>
      </c>
      <c r="CS31" s="338">
        <f>+Brutos!IL30</f>
        <v>4.333333333333333</v>
      </c>
      <c r="CT31" s="339">
        <f>+Brutos!IM30</f>
        <v>5</v>
      </c>
      <c r="CU31" s="340">
        <f>+Brutos!IN30</f>
        <v>4.2</v>
      </c>
      <c r="CV31" s="338">
        <f>+Brutos!IO30</f>
        <v>3</v>
      </c>
      <c r="CW31" s="339">
        <f>+Brutos!IP30</f>
        <v>3.5</v>
      </c>
      <c r="CX31" s="340">
        <f>+Brutos!IQ30</f>
        <v>2.8</v>
      </c>
      <c r="CY31" s="338">
        <f>+Brutos!IR30</f>
        <v>4.2</v>
      </c>
      <c r="CZ31" s="339">
        <f>+Brutos!IS30</f>
        <v>0</v>
      </c>
      <c r="DA31" s="340">
        <f>+Brutos!IT30</f>
        <v>4.2</v>
      </c>
    </row>
    <row r="32" spans="1:105" s="24" customFormat="1" ht="35.1" customHeight="1" x14ac:dyDescent="0.25">
      <c r="A32" s="86">
        <v>25</v>
      </c>
      <c r="B32" s="334" t="s">
        <v>99</v>
      </c>
      <c r="C32" s="335" t="s">
        <v>227</v>
      </c>
      <c r="D32" s="336">
        <f>+Brutos!EW31</f>
        <v>4.4563095238095238</v>
      </c>
      <c r="E32" s="337">
        <f>+Brutos!EX31</f>
        <v>0</v>
      </c>
      <c r="F32" s="337">
        <f>+Brutos!EY31</f>
        <v>4.4563095238095238</v>
      </c>
      <c r="G32" s="338">
        <f>+Brutos!EZ31</f>
        <v>4.333333333333333</v>
      </c>
      <c r="H32" s="339">
        <f>+Brutos!FA31</f>
        <v>0</v>
      </c>
      <c r="I32" s="340">
        <f>+Brutos!FB31</f>
        <v>4.333333333333333</v>
      </c>
      <c r="J32" s="338">
        <f>+Brutos!FC31</f>
        <v>4.0999999999999996</v>
      </c>
      <c r="K32" s="339">
        <f>+Brutos!FD31</f>
        <v>0</v>
      </c>
      <c r="L32" s="340">
        <f>+Brutos!FE31</f>
        <v>4.0999999999999996</v>
      </c>
      <c r="M32" s="338">
        <f>+Brutos!FF31</f>
        <v>4.7857142857142856</v>
      </c>
      <c r="N32" s="339">
        <f>+Brutos!FG31</f>
        <v>0</v>
      </c>
      <c r="O32" s="340">
        <f>+Brutos!FH31</f>
        <v>4.7857142857142856</v>
      </c>
      <c r="P32" s="338">
        <f>+Brutos!FI31</f>
        <v>4.5</v>
      </c>
      <c r="Q32" s="339">
        <f>+Brutos!FJ31</f>
        <v>0</v>
      </c>
      <c r="R32" s="340">
        <f>+Brutos!FK31</f>
        <v>4.5</v>
      </c>
      <c r="S32" s="338">
        <f>+Brutos!FL31</f>
        <v>4.5625</v>
      </c>
      <c r="T32" s="339">
        <f>+Brutos!FM31</f>
        <v>0</v>
      </c>
      <c r="U32" s="340">
        <f>+Brutos!FN31</f>
        <v>4.5625</v>
      </c>
      <c r="V32" s="338">
        <f>+Brutos!FO31</f>
        <v>5</v>
      </c>
      <c r="W32" s="339">
        <f>+Brutos!FP31</f>
        <v>0</v>
      </c>
      <c r="X32" s="340">
        <f>+Brutos!FQ31</f>
        <v>5</v>
      </c>
      <c r="Y32" s="338">
        <f>+Brutos!FR31</f>
        <v>5</v>
      </c>
      <c r="Z32" s="339">
        <f>+Brutos!FS31</f>
        <v>0</v>
      </c>
      <c r="AA32" s="340">
        <f>+Brutos!FT31</f>
        <v>5</v>
      </c>
      <c r="AB32" s="338">
        <f>+Brutos!FU31</f>
        <v>5</v>
      </c>
      <c r="AC32" s="339">
        <f>+Brutos!FV31</f>
        <v>0</v>
      </c>
      <c r="AD32" s="340">
        <f>+Brutos!FW31</f>
        <v>5</v>
      </c>
      <c r="AE32" s="338">
        <f>+Brutos!FX31</f>
        <v>3</v>
      </c>
      <c r="AF32" s="339">
        <f>+Brutos!FY31</f>
        <v>0</v>
      </c>
      <c r="AG32" s="340">
        <f>+Brutos!FZ31</f>
        <v>3</v>
      </c>
      <c r="AH32" s="338">
        <f>+Brutos!GA31</f>
        <v>3</v>
      </c>
      <c r="AI32" s="339">
        <f>+Brutos!GB31</f>
        <v>0</v>
      </c>
      <c r="AJ32" s="340">
        <f>+Brutos!GC31</f>
        <v>3</v>
      </c>
      <c r="AK32" s="338">
        <f>+Brutos!GD31</f>
        <v>5</v>
      </c>
      <c r="AL32" s="339">
        <f>+Brutos!GE31</f>
        <v>0</v>
      </c>
      <c r="AM32" s="340">
        <f>+Brutos!GF31</f>
        <v>5</v>
      </c>
      <c r="AN32" s="338">
        <f>+Brutos!GG31</f>
        <v>3.5</v>
      </c>
      <c r="AO32" s="339">
        <f>+Brutos!GH31</f>
        <v>0</v>
      </c>
      <c r="AP32" s="340">
        <f>+Brutos!GI31</f>
        <v>3.5</v>
      </c>
      <c r="AQ32" s="338">
        <f>+Brutos!GJ31</f>
        <v>5</v>
      </c>
      <c r="AR32" s="339">
        <f>+Brutos!GK31</f>
        <v>0</v>
      </c>
      <c r="AS32" s="340">
        <f>+Brutos!GL31</f>
        <v>5</v>
      </c>
      <c r="AT32" s="338">
        <f>+Brutos!GM31</f>
        <v>4</v>
      </c>
      <c r="AU32" s="339">
        <f>+Brutos!GN31</f>
        <v>0</v>
      </c>
      <c r="AV32" s="340">
        <f>+Brutos!GO31</f>
        <v>4</v>
      </c>
      <c r="AW32" s="338">
        <f>+Brutos!GP31</f>
        <v>4</v>
      </c>
      <c r="AX32" s="339">
        <f>+Brutos!GQ31</f>
        <v>0</v>
      </c>
      <c r="AY32" s="340">
        <f>+Brutos!GR31</f>
        <v>4</v>
      </c>
      <c r="AZ32" s="338">
        <f>+Brutos!GS31</f>
        <v>4</v>
      </c>
      <c r="BA32" s="339">
        <f>+Brutos!GT31</f>
        <v>0</v>
      </c>
      <c r="BB32" s="340">
        <f>+Brutos!GU31</f>
        <v>4</v>
      </c>
      <c r="BC32" s="338">
        <f>+Brutos!GV31</f>
        <v>4.5</v>
      </c>
      <c r="BD32" s="339">
        <f>+Brutos!GW31</f>
        <v>0</v>
      </c>
      <c r="BE32" s="340">
        <f>+Brutos!GX31</f>
        <v>4.5</v>
      </c>
      <c r="BF32" s="338">
        <f>+Brutos!GY31</f>
        <v>5</v>
      </c>
      <c r="BG32" s="339">
        <f>+Brutos!GZ31</f>
        <v>0</v>
      </c>
      <c r="BH32" s="340">
        <f>+Brutos!HA31</f>
        <v>5</v>
      </c>
      <c r="BI32" s="338">
        <f>+Brutos!HB31</f>
        <v>5</v>
      </c>
      <c r="BJ32" s="339">
        <f>+Brutos!HC31</f>
        <v>0</v>
      </c>
      <c r="BK32" s="340">
        <f>+Brutos!HD31</f>
        <v>5</v>
      </c>
      <c r="BL32" s="338">
        <f>+Brutos!HE31</f>
        <v>5</v>
      </c>
      <c r="BM32" s="339">
        <f>+Brutos!HF31</f>
        <v>0</v>
      </c>
      <c r="BN32" s="340">
        <f>+Brutos!HG31</f>
        <v>5</v>
      </c>
      <c r="BO32" s="338">
        <f>+Brutos!HH31</f>
        <v>4</v>
      </c>
      <c r="BP32" s="339">
        <f>+Brutos!HI31</f>
        <v>0</v>
      </c>
      <c r="BQ32" s="340">
        <f>+Brutos!HJ31</f>
        <v>4</v>
      </c>
      <c r="BR32" s="338">
        <f>+Brutos!HK31</f>
        <v>5</v>
      </c>
      <c r="BS32" s="339">
        <f>+Brutos!HL31</f>
        <v>0</v>
      </c>
      <c r="BT32" s="340">
        <f>+Brutos!HM31</f>
        <v>5</v>
      </c>
      <c r="BU32" s="338">
        <f>+Brutos!HN31</f>
        <v>5</v>
      </c>
      <c r="BV32" s="339">
        <f>+Brutos!HO31</f>
        <v>0</v>
      </c>
      <c r="BW32" s="340">
        <f>+Brutos!HP31</f>
        <v>5</v>
      </c>
      <c r="BX32" s="338">
        <f>+Brutos!HQ31</f>
        <v>5</v>
      </c>
      <c r="BY32" s="339">
        <f>+Brutos!HR31</f>
        <v>0</v>
      </c>
      <c r="BZ32" s="340">
        <f>+Brutos!HS31</f>
        <v>5</v>
      </c>
      <c r="CA32" s="338">
        <f>+Brutos!HT31</f>
        <v>4</v>
      </c>
      <c r="CB32" s="339">
        <f>+Brutos!HU31</f>
        <v>0</v>
      </c>
      <c r="CC32" s="340">
        <f>+Brutos!HV31</f>
        <v>4</v>
      </c>
      <c r="CD32" s="338">
        <f>+Brutos!HW31</f>
        <v>4</v>
      </c>
      <c r="CE32" s="339">
        <f>+Brutos!HX31</f>
        <v>0</v>
      </c>
      <c r="CF32" s="340">
        <f>+Brutos!HY31</f>
        <v>4</v>
      </c>
      <c r="CG32" s="338">
        <f>+Brutos!HZ31</f>
        <v>4</v>
      </c>
      <c r="CH32" s="339">
        <f>+Brutos!IA31</f>
        <v>0</v>
      </c>
      <c r="CI32" s="340">
        <f>+Brutos!IB31</f>
        <v>4</v>
      </c>
      <c r="CJ32" s="338">
        <f>+Brutos!IC31</f>
        <v>4</v>
      </c>
      <c r="CK32" s="339">
        <f>+Brutos!ID31</f>
        <v>0</v>
      </c>
      <c r="CL32" s="340">
        <f>+Brutos!IE31</f>
        <v>4</v>
      </c>
      <c r="CM32" s="338">
        <f>+Brutos!IF31</f>
        <v>5</v>
      </c>
      <c r="CN32" s="339">
        <f>+Brutos!IG31</f>
        <v>0</v>
      </c>
      <c r="CO32" s="340">
        <f>+Brutos!IH31</f>
        <v>5</v>
      </c>
      <c r="CP32" s="338">
        <f>+Brutos!II31</f>
        <v>5</v>
      </c>
      <c r="CQ32" s="339">
        <f>+Brutos!IJ31</f>
        <v>0</v>
      </c>
      <c r="CR32" s="340">
        <f>+Brutos!IK31</f>
        <v>5</v>
      </c>
      <c r="CS32" s="338">
        <f>+Brutos!IL31</f>
        <v>5</v>
      </c>
      <c r="CT32" s="339">
        <f>+Brutos!IM31</f>
        <v>0</v>
      </c>
      <c r="CU32" s="340">
        <f>+Brutos!IN31</f>
        <v>5</v>
      </c>
      <c r="CV32" s="338">
        <f>+Brutos!IO31</f>
        <v>4.5</v>
      </c>
      <c r="CW32" s="339">
        <f>+Brutos!IP31</f>
        <v>0</v>
      </c>
      <c r="CX32" s="340">
        <f>+Brutos!IQ31</f>
        <v>4.5</v>
      </c>
      <c r="CY32" s="338">
        <f>+Brutos!IR31</f>
        <v>5</v>
      </c>
      <c r="CZ32" s="339">
        <f>+Brutos!IS31</f>
        <v>0</v>
      </c>
      <c r="DA32" s="340">
        <f>+Brutos!IT31</f>
        <v>5</v>
      </c>
    </row>
    <row r="33" spans="1:105" s="24" customFormat="1" ht="35.1" customHeight="1" x14ac:dyDescent="0.25">
      <c r="A33" s="87">
        <v>26</v>
      </c>
      <c r="B33" s="334" t="s">
        <v>88</v>
      </c>
      <c r="C33" s="335" t="s">
        <v>228</v>
      </c>
      <c r="D33" s="336">
        <f>+Brutos!EW32</f>
        <v>3.803869047619048</v>
      </c>
      <c r="E33" s="341">
        <f>+Brutos!EX32</f>
        <v>3.6969047619047615</v>
      </c>
      <c r="F33" s="337">
        <f>+Brutos!EY32</f>
        <v>4.0406349206349201</v>
      </c>
      <c r="G33" s="338">
        <f>+Brutos!EZ32</f>
        <v>2.8005952380952377</v>
      </c>
      <c r="H33" s="342">
        <f>+Brutos!FA32</f>
        <v>2.6</v>
      </c>
      <c r="I33" s="340">
        <f>+Brutos!FB32</f>
        <v>3.2222222222222219</v>
      </c>
      <c r="J33" s="338">
        <f>+Brutos!FC32</f>
        <v>3.7250000000000001</v>
      </c>
      <c r="K33" s="342">
        <f>+Brutos!FD32</f>
        <v>3.8</v>
      </c>
      <c r="L33" s="340">
        <f>+Brutos!FE32</f>
        <v>3.6</v>
      </c>
      <c r="M33" s="338">
        <f>+Brutos!FF32</f>
        <v>4.3642857142857148</v>
      </c>
      <c r="N33" s="342">
        <f>+Brutos!FG32</f>
        <v>4.35952380952381</v>
      </c>
      <c r="O33" s="340">
        <f>+Brutos!FH32</f>
        <v>4.3809523809523805</v>
      </c>
      <c r="P33" s="338">
        <f>+Brutos!FI32</f>
        <v>4</v>
      </c>
      <c r="Q33" s="342">
        <f>+Brutos!FJ32</f>
        <v>3.7</v>
      </c>
      <c r="R33" s="340">
        <f>+Brutos!FK32</f>
        <v>4.6666666666666661</v>
      </c>
      <c r="S33" s="338">
        <f>+Brutos!FL32</f>
        <v>4.1294642857142865</v>
      </c>
      <c r="T33" s="342">
        <f>+Brutos!FM32</f>
        <v>4.0250000000000004</v>
      </c>
      <c r="U33" s="340">
        <f>+Brutos!FN32</f>
        <v>4.333333333333333</v>
      </c>
      <c r="V33" s="338">
        <f>+Brutos!FO32</f>
        <v>4.375</v>
      </c>
      <c r="W33" s="342">
        <f>+Brutos!FP32</f>
        <v>4.5999999999999996</v>
      </c>
      <c r="X33" s="340">
        <f>+Brutos!FQ32</f>
        <v>4</v>
      </c>
      <c r="Y33" s="338">
        <f>+Brutos!FR32</f>
        <v>3.5714285714285716</v>
      </c>
      <c r="Z33" s="342">
        <f>+Brutos!FS32</f>
        <v>3</v>
      </c>
      <c r="AA33" s="340">
        <f>+Brutos!FT32</f>
        <v>4.333333333333333</v>
      </c>
      <c r="AB33" s="338">
        <f>+Brutos!FU32</f>
        <v>3</v>
      </c>
      <c r="AC33" s="342">
        <f>+Brutos!FV32</f>
        <v>2.6</v>
      </c>
      <c r="AD33" s="340">
        <f>+Brutos!FW32</f>
        <v>4</v>
      </c>
      <c r="AE33" s="338">
        <f>+Brutos!FX32</f>
        <v>2.1428571428571428</v>
      </c>
      <c r="AF33" s="342">
        <f>+Brutos!FY32</f>
        <v>1.8</v>
      </c>
      <c r="AG33" s="340">
        <f>+Brutos!FZ32</f>
        <v>3</v>
      </c>
      <c r="AH33" s="338">
        <f>+Brutos!GA32</f>
        <v>1.5714285714285714</v>
      </c>
      <c r="AI33" s="342">
        <f>+Brutos!GB32</f>
        <v>1.8</v>
      </c>
      <c r="AJ33" s="340">
        <f>+Brutos!GC32</f>
        <v>1</v>
      </c>
      <c r="AK33" s="338">
        <f>+Brutos!GD32</f>
        <v>2.1428571428571428</v>
      </c>
      <c r="AL33" s="342">
        <f>+Brutos!GE32</f>
        <v>1.8</v>
      </c>
      <c r="AM33" s="340">
        <f>+Brutos!GF32</f>
        <v>3</v>
      </c>
      <c r="AN33" s="338">
        <f>+Brutos!GG32</f>
        <v>4.875</v>
      </c>
      <c r="AO33" s="342">
        <f>+Brutos!GH32</f>
        <v>5</v>
      </c>
      <c r="AP33" s="340">
        <f>+Brutos!GI32</f>
        <v>4.666666666666667</v>
      </c>
      <c r="AQ33" s="338">
        <f>+Brutos!GJ32</f>
        <v>2</v>
      </c>
      <c r="AR33" s="342">
        <f>+Brutos!GK32</f>
        <v>1.8</v>
      </c>
      <c r="AS33" s="340">
        <f>+Brutos!GL32</f>
        <v>2.3333333333333335</v>
      </c>
      <c r="AT33" s="338">
        <f>+Brutos!GM32</f>
        <v>4.125</v>
      </c>
      <c r="AU33" s="342">
        <f>+Brutos!GN32</f>
        <v>4.4000000000000004</v>
      </c>
      <c r="AV33" s="340">
        <f>+Brutos!GO32</f>
        <v>3.6666666666666665</v>
      </c>
      <c r="AW33" s="338">
        <f>+Brutos!GP32</f>
        <v>3.875</v>
      </c>
      <c r="AX33" s="342">
        <f>+Brutos!GQ32</f>
        <v>4</v>
      </c>
      <c r="AY33" s="340">
        <f>+Brutos!GR32</f>
        <v>3.6666666666666665</v>
      </c>
      <c r="AZ33" s="338">
        <f>+Brutos!GS32</f>
        <v>3.75</v>
      </c>
      <c r="BA33" s="342">
        <f>+Brutos!GT32</f>
        <v>3.8</v>
      </c>
      <c r="BB33" s="340">
        <f>+Brutos!GU32</f>
        <v>3.6666666666666665</v>
      </c>
      <c r="BC33" s="338">
        <f>+Brutos!GV32</f>
        <v>4.875</v>
      </c>
      <c r="BD33" s="342">
        <f>+Brutos!GW32</f>
        <v>4.8</v>
      </c>
      <c r="BE33" s="340">
        <f>+Brutos!GX32</f>
        <v>5</v>
      </c>
      <c r="BF33" s="338">
        <f>+Brutos!GY32</f>
        <v>4.375</v>
      </c>
      <c r="BG33" s="342">
        <f>+Brutos!GZ32</f>
        <v>4.4000000000000004</v>
      </c>
      <c r="BH33" s="340">
        <f>+Brutos!HA32</f>
        <v>4.333333333333333</v>
      </c>
      <c r="BI33" s="338">
        <f>+Brutos!HB32</f>
        <v>4.375</v>
      </c>
      <c r="BJ33" s="342">
        <f>+Brutos!HC32</f>
        <v>4.4000000000000004</v>
      </c>
      <c r="BK33" s="340">
        <f>+Brutos!HD32</f>
        <v>4.333333333333333</v>
      </c>
      <c r="BL33" s="338">
        <f>+Brutos!HE32</f>
        <v>5</v>
      </c>
      <c r="BM33" s="342">
        <f>+Brutos!HF32</f>
        <v>5</v>
      </c>
      <c r="BN33" s="340">
        <f>+Brutos!HG32</f>
        <v>5</v>
      </c>
      <c r="BO33" s="338">
        <f>+Brutos!HH32</f>
        <v>4.125</v>
      </c>
      <c r="BP33" s="342">
        <f>+Brutos!HI32</f>
        <v>4</v>
      </c>
      <c r="BQ33" s="340">
        <f>+Brutos!HJ32</f>
        <v>4.333333333333333</v>
      </c>
      <c r="BR33" s="338">
        <f>+Brutos!HK32</f>
        <v>4</v>
      </c>
      <c r="BS33" s="342">
        <f>+Brutos!HL32</f>
        <v>4.25</v>
      </c>
      <c r="BT33" s="340">
        <f>+Brutos!HM32</f>
        <v>3.6666666666666665</v>
      </c>
      <c r="BU33" s="338">
        <f>+Brutos!HN32</f>
        <v>3.8</v>
      </c>
      <c r="BV33" s="342">
        <f>+Brutos!HO32</f>
        <v>3.6666666666666665</v>
      </c>
      <c r="BW33" s="340">
        <f>+Brutos!HP32</f>
        <v>4</v>
      </c>
      <c r="BX33" s="338">
        <f>+Brutos!HQ32</f>
        <v>4</v>
      </c>
      <c r="BY33" s="342">
        <f>+Brutos!HR32</f>
        <v>3.8</v>
      </c>
      <c r="BZ33" s="340">
        <f>+Brutos!HS32</f>
        <v>4.333333333333333</v>
      </c>
      <c r="CA33" s="338">
        <f>+Brutos!HT32</f>
        <v>4</v>
      </c>
      <c r="CB33" s="342">
        <f>+Brutos!HU32</f>
        <v>3.6</v>
      </c>
      <c r="CC33" s="340">
        <f>+Brutos!HV32</f>
        <v>5</v>
      </c>
      <c r="CD33" s="338">
        <f>+Brutos!HW32</f>
        <v>4</v>
      </c>
      <c r="CE33" s="342">
        <f>+Brutos!HX32</f>
        <v>4</v>
      </c>
      <c r="CF33" s="340">
        <f>+Brutos!HY32</f>
        <v>4</v>
      </c>
      <c r="CG33" s="338">
        <f>+Brutos!HZ32</f>
        <v>4.25</v>
      </c>
      <c r="CH33" s="342">
        <f>+Brutos!IA32</f>
        <v>4.2</v>
      </c>
      <c r="CI33" s="340">
        <f>+Brutos!IB32</f>
        <v>4.333333333333333</v>
      </c>
      <c r="CJ33" s="338">
        <f>+Brutos!IC32</f>
        <v>4.25</v>
      </c>
      <c r="CK33" s="342">
        <f>+Brutos!ID32</f>
        <v>4.4000000000000004</v>
      </c>
      <c r="CL33" s="340">
        <f>+Brutos!IE32</f>
        <v>4</v>
      </c>
      <c r="CM33" s="338">
        <f>+Brutos!IF32</f>
        <v>4.4285714285714288</v>
      </c>
      <c r="CN33" s="342">
        <f>+Brutos!IG32</f>
        <v>4.2</v>
      </c>
      <c r="CO33" s="340">
        <f>+Brutos!IH32</f>
        <v>5</v>
      </c>
      <c r="CP33" s="338">
        <f>+Brutos!II32</f>
        <v>3.8571428571428572</v>
      </c>
      <c r="CQ33" s="342">
        <f>+Brutos!IJ32</f>
        <v>4.2</v>
      </c>
      <c r="CR33" s="340">
        <f>+Brutos!IK32</f>
        <v>3</v>
      </c>
      <c r="CS33" s="338">
        <f>+Brutos!IL32</f>
        <v>3</v>
      </c>
      <c r="CT33" s="342">
        <f>+Brutos!IM32</f>
        <v>2</v>
      </c>
      <c r="CU33" s="340">
        <f>+Brutos!IN32</f>
        <v>5</v>
      </c>
      <c r="CV33" s="338">
        <f>+Brutos!IO32</f>
        <v>4.25</v>
      </c>
      <c r="CW33" s="342">
        <f>+Brutos!IP32</f>
        <v>4.2</v>
      </c>
      <c r="CX33" s="340">
        <f>+Brutos!IQ32</f>
        <v>4.333333333333333</v>
      </c>
      <c r="CY33" s="338">
        <f>+Brutos!IR32</f>
        <v>5</v>
      </c>
      <c r="CZ33" s="342">
        <f>+Brutos!IS32</f>
        <v>5</v>
      </c>
      <c r="DA33" s="340">
        <f>+Brutos!IT32</f>
        <v>5</v>
      </c>
    </row>
    <row r="34" spans="1:105" s="24" customFormat="1" ht="35.1" customHeight="1" x14ac:dyDescent="0.25">
      <c r="A34" s="86">
        <v>27</v>
      </c>
      <c r="B34" s="334" t="s">
        <v>96</v>
      </c>
      <c r="C34" s="335" t="s">
        <v>229</v>
      </c>
      <c r="D34" s="336">
        <f>+Brutos!EW33</f>
        <v>3.5589642857142856</v>
      </c>
      <c r="E34" s="337">
        <f>+Brutos!EX33</f>
        <v>3.4641269841269846</v>
      </c>
      <c r="F34" s="337">
        <f>+Brutos!EY33</f>
        <v>3.7405952380952376</v>
      </c>
      <c r="G34" s="338">
        <f>+Brutos!EZ33</f>
        <v>2.9750000000000001</v>
      </c>
      <c r="H34" s="339">
        <f>+Brutos!FA33</f>
        <v>2.9444444444444446</v>
      </c>
      <c r="I34" s="340">
        <f>+Brutos!FB33</f>
        <v>3.0833333333333335</v>
      </c>
      <c r="J34" s="338">
        <f>+Brutos!FC33</f>
        <v>3.06</v>
      </c>
      <c r="K34" s="339">
        <f>+Brutos!FD33</f>
        <v>2.9</v>
      </c>
      <c r="L34" s="340">
        <f>+Brutos!FE33</f>
        <v>3.2</v>
      </c>
      <c r="M34" s="338">
        <f>+Brutos!FF33</f>
        <v>4.0285714285714285</v>
      </c>
      <c r="N34" s="339">
        <f>+Brutos!FG33</f>
        <v>3.8095238095238098</v>
      </c>
      <c r="O34" s="340">
        <f>+Brutos!FH33</f>
        <v>4.3571428571428568</v>
      </c>
      <c r="P34" s="338">
        <f>+Brutos!FI33</f>
        <v>3.8</v>
      </c>
      <c r="Q34" s="339">
        <f>+Brutos!FJ33</f>
        <v>4</v>
      </c>
      <c r="R34" s="340">
        <f>+Brutos!FK33</f>
        <v>3.5</v>
      </c>
      <c r="S34" s="338">
        <f>+Brutos!FL33</f>
        <v>3.9312499999999999</v>
      </c>
      <c r="T34" s="339">
        <f>+Brutos!FM33</f>
        <v>3.6666666666666665</v>
      </c>
      <c r="U34" s="340">
        <f>+Brutos!FN33</f>
        <v>4.5625</v>
      </c>
      <c r="V34" s="338">
        <f>+Brutos!FO33</f>
        <v>4.25</v>
      </c>
      <c r="W34" s="339">
        <f>+Brutos!FP33</f>
        <v>4</v>
      </c>
      <c r="X34" s="340">
        <f>+Brutos!FQ33</f>
        <v>5</v>
      </c>
      <c r="Y34" s="338">
        <f>+Brutos!FR33</f>
        <v>3.4</v>
      </c>
      <c r="Z34" s="339">
        <f>+Brutos!FS33</f>
        <v>3.3333333333333335</v>
      </c>
      <c r="AA34" s="340">
        <f>+Brutos!FT33</f>
        <v>3.5</v>
      </c>
      <c r="AB34" s="338">
        <f>+Brutos!FU33</f>
        <v>3.2</v>
      </c>
      <c r="AC34" s="339">
        <f>+Brutos!FV33</f>
        <v>3.3333333333333335</v>
      </c>
      <c r="AD34" s="340">
        <f>+Brutos!FW33</f>
        <v>3</v>
      </c>
      <c r="AE34" s="338">
        <f>+Brutos!FX33</f>
        <v>4</v>
      </c>
      <c r="AF34" s="339">
        <f>+Brutos!FY33</f>
        <v>5</v>
      </c>
      <c r="AG34" s="340">
        <f>+Brutos!FZ33</f>
        <v>3</v>
      </c>
      <c r="AH34" s="338">
        <f>+Brutos!GA33</f>
        <v>1</v>
      </c>
      <c r="AI34" s="339">
        <f>+Brutos!GB33</f>
        <v>1</v>
      </c>
      <c r="AJ34" s="340">
        <f>+Brutos!GC33</f>
        <v>1</v>
      </c>
      <c r="AK34" s="338">
        <f>+Brutos!GD33</f>
        <v>2</v>
      </c>
      <c r="AL34" s="339">
        <f>+Brutos!GE33</f>
        <v>1</v>
      </c>
      <c r="AM34" s="340">
        <f>+Brutos!GF33</f>
        <v>3</v>
      </c>
      <c r="AN34" s="338">
        <f>+Brutos!GG33</f>
        <v>3.4</v>
      </c>
      <c r="AO34" s="339">
        <f>+Brutos!GH33</f>
        <v>3</v>
      </c>
      <c r="AP34" s="340">
        <f>+Brutos!GI33</f>
        <v>4</v>
      </c>
      <c r="AQ34" s="338">
        <f>+Brutos!GJ33</f>
        <v>2</v>
      </c>
      <c r="AR34" s="339">
        <f>+Brutos!GK33</f>
        <v>1</v>
      </c>
      <c r="AS34" s="340">
        <f>+Brutos!GL33</f>
        <v>3</v>
      </c>
      <c r="AT34" s="338">
        <f>+Brutos!GM33</f>
        <v>3.2</v>
      </c>
      <c r="AU34" s="339">
        <f>+Brutos!GN33</f>
        <v>3.6666666666666665</v>
      </c>
      <c r="AV34" s="340">
        <f>+Brutos!GO33</f>
        <v>2.5</v>
      </c>
      <c r="AW34" s="338">
        <f>+Brutos!GP33</f>
        <v>3.2</v>
      </c>
      <c r="AX34" s="339">
        <f>+Brutos!GQ33</f>
        <v>3.3333333333333335</v>
      </c>
      <c r="AY34" s="340">
        <f>+Brutos!GR33</f>
        <v>3</v>
      </c>
      <c r="AZ34" s="338">
        <f>+Brutos!GS33</f>
        <v>3.5</v>
      </c>
      <c r="BA34" s="339">
        <f>+Brutos!GT33</f>
        <v>3.5</v>
      </c>
      <c r="BB34" s="340">
        <f>+Brutos!GU33</f>
        <v>3.5</v>
      </c>
      <c r="BC34" s="338">
        <f>+Brutos!GV33</f>
        <v>3.8</v>
      </c>
      <c r="BD34" s="339">
        <f>+Brutos!GW33</f>
        <v>3.6666666666666665</v>
      </c>
      <c r="BE34" s="340">
        <f>+Brutos!GX33</f>
        <v>4</v>
      </c>
      <c r="BF34" s="338">
        <f>+Brutos!GY33</f>
        <v>4.4000000000000004</v>
      </c>
      <c r="BG34" s="339">
        <f>+Brutos!GZ33</f>
        <v>4</v>
      </c>
      <c r="BH34" s="340">
        <f>+Brutos!HA33</f>
        <v>5</v>
      </c>
      <c r="BI34" s="338">
        <f>+Brutos!HB33</f>
        <v>4.4000000000000004</v>
      </c>
      <c r="BJ34" s="339">
        <f>+Brutos!HC33</f>
        <v>4</v>
      </c>
      <c r="BK34" s="340">
        <f>+Brutos!HD33</f>
        <v>5</v>
      </c>
      <c r="BL34" s="338">
        <f>+Brutos!HE33</f>
        <v>3.4</v>
      </c>
      <c r="BM34" s="339">
        <f>+Brutos!HF33</f>
        <v>3.6666666666666665</v>
      </c>
      <c r="BN34" s="340">
        <f>+Brutos!HG33</f>
        <v>3</v>
      </c>
      <c r="BO34" s="338">
        <f>+Brutos!HH33</f>
        <v>4.2</v>
      </c>
      <c r="BP34" s="339">
        <f>+Brutos!HI33</f>
        <v>3.6666666666666665</v>
      </c>
      <c r="BQ34" s="340">
        <f>+Brutos!HJ33</f>
        <v>5</v>
      </c>
      <c r="BR34" s="338">
        <f>+Brutos!HK33</f>
        <v>4.25</v>
      </c>
      <c r="BS34" s="339">
        <f>+Brutos!HL33</f>
        <v>4</v>
      </c>
      <c r="BT34" s="340">
        <f>+Brutos!HM33</f>
        <v>4.5</v>
      </c>
      <c r="BU34" s="338">
        <f>+Brutos!HN33</f>
        <v>3.75</v>
      </c>
      <c r="BV34" s="339">
        <f>+Brutos!HO33</f>
        <v>3.6666666666666665</v>
      </c>
      <c r="BW34" s="340">
        <f>+Brutos!HP33</f>
        <v>4</v>
      </c>
      <c r="BX34" s="338">
        <f>+Brutos!HQ33</f>
        <v>3.8</v>
      </c>
      <c r="BY34" s="339">
        <f>+Brutos!HR33</f>
        <v>4</v>
      </c>
      <c r="BZ34" s="340">
        <f>+Brutos!HS33</f>
        <v>3.5</v>
      </c>
      <c r="CA34" s="338">
        <f>+Brutos!HT33</f>
        <v>3.8</v>
      </c>
      <c r="CB34" s="339">
        <f>+Brutos!HU33</f>
        <v>4</v>
      </c>
      <c r="CC34" s="340">
        <f>+Brutos!HV33</f>
        <v>3.5</v>
      </c>
      <c r="CD34" s="338">
        <f>+Brutos!HW33</f>
        <v>4.25</v>
      </c>
      <c r="CE34" s="339">
        <f>+Brutos!HX33</f>
        <v>4</v>
      </c>
      <c r="CF34" s="340">
        <f>+Brutos!HY33</f>
        <v>5</v>
      </c>
      <c r="CG34" s="338">
        <f>+Brutos!HZ33</f>
        <v>3.6</v>
      </c>
      <c r="CH34" s="339">
        <f>+Brutos!IA33</f>
        <v>3</v>
      </c>
      <c r="CI34" s="340">
        <f>+Brutos!IB33</f>
        <v>4.5</v>
      </c>
      <c r="CJ34" s="338">
        <f>+Brutos!IC33</f>
        <v>3.2</v>
      </c>
      <c r="CK34" s="339">
        <f>+Brutos!ID33</f>
        <v>3</v>
      </c>
      <c r="CL34" s="340">
        <f>+Brutos!IE33</f>
        <v>3.5</v>
      </c>
      <c r="CM34" s="338">
        <f>+Brutos!IF33</f>
        <v>5</v>
      </c>
      <c r="CN34" s="339">
        <f>+Brutos!IG33</f>
        <v>5</v>
      </c>
      <c r="CO34" s="340">
        <f>+Brutos!IH33</f>
        <v>5</v>
      </c>
      <c r="CP34" s="338">
        <f>+Brutos!II33</f>
        <v>3</v>
      </c>
      <c r="CQ34" s="339">
        <f>+Brutos!IJ33</f>
        <v>2.3333333333333335</v>
      </c>
      <c r="CR34" s="340">
        <f>+Brutos!IK33</f>
        <v>5</v>
      </c>
      <c r="CS34" s="338">
        <f>+Brutos!IL33</f>
        <v>5</v>
      </c>
      <c r="CT34" s="339">
        <f>+Brutos!IM33</f>
        <v>5</v>
      </c>
      <c r="CU34" s="340">
        <f>+Brutos!IN33</f>
        <v>5</v>
      </c>
      <c r="CV34" s="338">
        <f>+Brutos!IO33</f>
        <v>3.4</v>
      </c>
      <c r="CW34" s="339">
        <f>+Brutos!IP33</f>
        <v>3.3333333333333335</v>
      </c>
      <c r="CX34" s="340">
        <f>+Brutos!IQ33</f>
        <v>3.5</v>
      </c>
      <c r="CY34" s="338">
        <f>+Brutos!IR33</f>
        <v>4</v>
      </c>
      <c r="CZ34" s="339">
        <f>+Brutos!IS33</f>
        <v>3.6666666666666665</v>
      </c>
      <c r="DA34" s="340">
        <f>+Brutos!IT33</f>
        <v>5</v>
      </c>
    </row>
    <row r="35" spans="1:105" s="24" customFormat="1" ht="35.1" customHeight="1" x14ac:dyDescent="0.25">
      <c r="A35" s="87">
        <v>28</v>
      </c>
      <c r="B35" s="334" t="s">
        <v>101</v>
      </c>
      <c r="C35" s="335" t="s">
        <v>230</v>
      </c>
      <c r="D35" s="336">
        <f>+Brutos!EW34</f>
        <v>2.8892857142857142</v>
      </c>
      <c r="E35" s="341">
        <f>+Brutos!EX34</f>
        <v>0</v>
      </c>
      <c r="F35" s="337">
        <f>+Brutos!EY34</f>
        <v>2.8892857142857142</v>
      </c>
      <c r="G35" s="338">
        <f>+Brutos!EZ34</f>
        <v>1.5</v>
      </c>
      <c r="H35" s="339">
        <f>+Brutos!FA34</f>
        <v>0</v>
      </c>
      <c r="I35" s="340">
        <f>+Brutos!FB34</f>
        <v>1.5</v>
      </c>
      <c r="J35" s="338">
        <f>+Brutos!FC34</f>
        <v>2.5</v>
      </c>
      <c r="K35" s="339">
        <f>+Brutos!FD34</f>
        <v>0</v>
      </c>
      <c r="L35" s="340">
        <f>+Brutos!FE34</f>
        <v>2.5</v>
      </c>
      <c r="M35" s="338">
        <f>+Brutos!FF34</f>
        <v>3.0714285714285716</v>
      </c>
      <c r="N35" s="339">
        <f>+Brutos!FG34</f>
        <v>0</v>
      </c>
      <c r="O35" s="340">
        <f>+Brutos!FH34</f>
        <v>3.0714285714285716</v>
      </c>
      <c r="P35" s="338">
        <f>+Brutos!FI34</f>
        <v>3.5</v>
      </c>
      <c r="Q35" s="339">
        <f>+Brutos!FJ34</f>
        <v>0</v>
      </c>
      <c r="R35" s="340">
        <f>+Brutos!FK34</f>
        <v>3.5</v>
      </c>
      <c r="S35" s="338">
        <f>+Brutos!FL34</f>
        <v>3.875</v>
      </c>
      <c r="T35" s="339">
        <f>+Brutos!FM34</f>
        <v>0</v>
      </c>
      <c r="U35" s="340">
        <f>+Brutos!FN34</f>
        <v>3.875</v>
      </c>
      <c r="V35" s="338">
        <f>+Brutos!FO34</f>
        <v>1</v>
      </c>
      <c r="W35" s="339">
        <f>+Brutos!FP34</f>
        <v>0</v>
      </c>
      <c r="X35" s="340">
        <f>+Brutos!FQ34</f>
        <v>1</v>
      </c>
      <c r="Y35" s="338">
        <f>+Brutos!FR34</f>
        <v>1</v>
      </c>
      <c r="Z35" s="339">
        <f>+Brutos!FS34</f>
        <v>0</v>
      </c>
      <c r="AA35" s="340">
        <f>+Brutos!FT34</f>
        <v>1</v>
      </c>
      <c r="AB35" s="338">
        <f>+Brutos!FU34</f>
        <v>4</v>
      </c>
      <c r="AC35" s="339">
        <f>+Brutos!FV34</f>
        <v>0</v>
      </c>
      <c r="AD35" s="340">
        <f>+Brutos!FW34</f>
        <v>4</v>
      </c>
      <c r="AE35" s="338">
        <f>+Brutos!FX34</f>
        <v>1</v>
      </c>
      <c r="AF35" s="339">
        <f>+Brutos!FY34</f>
        <v>0</v>
      </c>
      <c r="AG35" s="340">
        <f>+Brutos!FZ34</f>
        <v>1</v>
      </c>
      <c r="AH35" s="338">
        <f>+Brutos!GA34</f>
        <v>1</v>
      </c>
      <c r="AI35" s="339">
        <f>+Brutos!GB34</f>
        <v>0</v>
      </c>
      <c r="AJ35" s="340">
        <f>+Brutos!GC34</f>
        <v>1</v>
      </c>
      <c r="AK35" s="338">
        <f>+Brutos!GD34</f>
        <v>1</v>
      </c>
      <c r="AL35" s="339">
        <f>+Brutos!GE34</f>
        <v>0</v>
      </c>
      <c r="AM35" s="340">
        <f>+Brutos!GF34</f>
        <v>1</v>
      </c>
      <c r="AN35" s="338">
        <f>+Brutos!GG34</f>
        <v>3</v>
      </c>
      <c r="AO35" s="339">
        <f>+Brutos!GH34</f>
        <v>0</v>
      </c>
      <c r="AP35" s="340">
        <f>+Brutos!GI34</f>
        <v>3</v>
      </c>
      <c r="AQ35" s="338">
        <f>+Brutos!GJ34</f>
        <v>3</v>
      </c>
      <c r="AR35" s="339">
        <f>+Brutos!GK34</f>
        <v>0</v>
      </c>
      <c r="AS35" s="340">
        <f>+Brutos!GL34</f>
        <v>3</v>
      </c>
      <c r="AT35" s="338">
        <f>+Brutos!GM34</f>
        <v>2.5</v>
      </c>
      <c r="AU35" s="339">
        <f>+Brutos!GN34</f>
        <v>0</v>
      </c>
      <c r="AV35" s="340">
        <f>+Brutos!GO34</f>
        <v>2.5</v>
      </c>
      <c r="AW35" s="338">
        <f>+Brutos!GP34</f>
        <v>2</v>
      </c>
      <c r="AX35" s="339">
        <f>+Brutos!GQ34</f>
        <v>0</v>
      </c>
      <c r="AY35" s="340">
        <f>+Brutos!GR34</f>
        <v>2</v>
      </c>
      <c r="AZ35" s="338">
        <f>+Brutos!GS34</f>
        <v>2</v>
      </c>
      <c r="BA35" s="339">
        <f>+Brutos!GT34</f>
        <v>0</v>
      </c>
      <c r="BB35" s="340">
        <f>+Brutos!GU34</f>
        <v>2</v>
      </c>
      <c r="BC35" s="338">
        <f>+Brutos!GV34</f>
        <v>3</v>
      </c>
      <c r="BD35" s="339">
        <f>+Brutos!GW34</f>
        <v>0</v>
      </c>
      <c r="BE35" s="340">
        <f>+Brutos!GX34</f>
        <v>3</v>
      </c>
      <c r="BF35" s="338">
        <f>+Brutos!GY34</f>
        <v>3</v>
      </c>
      <c r="BG35" s="339">
        <f>+Brutos!GZ34</f>
        <v>0</v>
      </c>
      <c r="BH35" s="340">
        <f>+Brutos!HA34</f>
        <v>3</v>
      </c>
      <c r="BI35" s="338">
        <f>+Brutos!HB34</f>
        <v>3</v>
      </c>
      <c r="BJ35" s="339">
        <f>+Brutos!HC34</f>
        <v>0</v>
      </c>
      <c r="BK35" s="340">
        <f>+Brutos!HD34</f>
        <v>3</v>
      </c>
      <c r="BL35" s="338">
        <f>+Brutos!HE34</f>
        <v>5</v>
      </c>
      <c r="BM35" s="339">
        <f>+Brutos!HF34</f>
        <v>0</v>
      </c>
      <c r="BN35" s="340">
        <f>+Brutos!HG34</f>
        <v>5</v>
      </c>
      <c r="BO35" s="338">
        <f>+Brutos!HH34</f>
        <v>2.5</v>
      </c>
      <c r="BP35" s="339">
        <f>+Brutos!HI34</f>
        <v>0</v>
      </c>
      <c r="BQ35" s="340">
        <f>+Brutos!HJ34</f>
        <v>2.5</v>
      </c>
      <c r="BR35" s="338">
        <f>+Brutos!HK34</f>
        <v>2.5</v>
      </c>
      <c r="BS35" s="339">
        <f>+Brutos!HL34</f>
        <v>0</v>
      </c>
      <c r="BT35" s="340">
        <f>+Brutos!HM34</f>
        <v>2.5</v>
      </c>
      <c r="BU35" s="338">
        <f>+Brutos!HN34</f>
        <v>2.5</v>
      </c>
      <c r="BV35" s="339">
        <f>+Brutos!HO34</f>
        <v>0</v>
      </c>
      <c r="BW35" s="340">
        <f>+Brutos!HP34</f>
        <v>2.5</v>
      </c>
      <c r="BX35" s="338">
        <f>+Brutos!HQ34</f>
        <v>3.5</v>
      </c>
      <c r="BY35" s="339">
        <f>+Brutos!HR34</f>
        <v>0</v>
      </c>
      <c r="BZ35" s="340">
        <f>+Brutos!HS34</f>
        <v>3.5</v>
      </c>
      <c r="CA35" s="338">
        <f>+Brutos!HT34</f>
        <v>3.5</v>
      </c>
      <c r="CB35" s="339">
        <f>+Brutos!HU34</f>
        <v>0</v>
      </c>
      <c r="CC35" s="340">
        <f>+Brutos!HV34</f>
        <v>3.5</v>
      </c>
      <c r="CD35" s="338">
        <f>+Brutos!HW34</f>
        <v>4</v>
      </c>
      <c r="CE35" s="339">
        <f>+Brutos!HX34</f>
        <v>0</v>
      </c>
      <c r="CF35" s="340">
        <f>+Brutos!HY34</f>
        <v>4</v>
      </c>
      <c r="CG35" s="338">
        <f>+Brutos!HZ34</f>
        <v>4.5</v>
      </c>
      <c r="CH35" s="339">
        <f>+Brutos!IA34</f>
        <v>0</v>
      </c>
      <c r="CI35" s="340">
        <f>+Brutos!IB34</f>
        <v>4.5</v>
      </c>
      <c r="CJ35" s="338">
        <f>+Brutos!IC34</f>
        <v>3</v>
      </c>
      <c r="CK35" s="339">
        <f>+Brutos!ID34</f>
        <v>0</v>
      </c>
      <c r="CL35" s="340">
        <f>+Brutos!IE34</f>
        <v>3</v>
      </c>
      <c r="CM35" s="338">
        <f>+Brutos!IF34</f>
        <v>3</v>
      </c>
      <c r="CN35" s="339">
        <f>+Brutos!IG34</f>
        <v>0</v>
      </c>
      <c r="CO35" s="340">
        <f>+Brutos!IH34</f>
        <v>3</v>
      </c>
      <c r="CP35" s="338">
        <f>+Brutos!II34</f>
        <v>5</v>
      </c>
      <c r="CQ35" s="339">
        <f>+Brutos!IJ34</f>
        <v>0</v>
      </c>
      <c r="CR35" s="340">
        <f>+Brutos!IK34</f>
        <v>5</v>
      </c>
      <c r="CS35" s="338">
        <f>+Brutos!IL34</f>
        <v>5</v>
      </c>
      <c r="CT35" s="339">
        <f>+Brutos!IM34</f>
        <v>0</v>
      </c>
      <c r="CU35" s="340">
        <f>+Brutos!IN34</f>
        <v>5</v>
      </c>
      <c r="CV35" s="338">
        <f>+Brutos!IO34</f>
        <v>3.5</v>
      </c>
      <c r="CW35" s="339">
        <f>+Brutos!IP34</f>
        <v>0</v>
      </c>
      <c r="CX35" s="340">
        <f>+Brutos!IQ34</f>
        <v>3.5</v>
      </c>
      <c r="CY35" s="338">
        <f>+Brutos!IR34</f>
        <v>3</v>
      </c>
      <c r="CZ35" s="339">
        <f>+Brutos!IS34</f>
        <v>0</v>
      </c>
      <c r="DA35" s="340">
        <f>+Brutos!IT34</f>
        <v>3</v>
      </c>
    </row>
    <row r="36" spans="1:105" s="24" customFormat="1" ht="35.1" customHeight="1" x14ac:dyDescent="0.25">
      <c r="A36" s="86">
        <v>29</v>
      </c>
      <c r="B36" s="346" t="s">
        <v>421</v>
      </c>
      <c r="C36" s="345" t="s">
        <v>434</v>
      </c>
      <c r="D36" s="336">
        <f>+Brutos!EW35</f>
        <v>0</v>
      </c>
      <c r="E36" s="337">
        <f>+Brutos!EX35</f>
        <v>0</v>
      </c>
      <c r="F36" s="337">
        <f>+Brutos!EY35</f>
        <v>0</v>
      </c>
      <c r="G36" s="338">
        <f>+Brutos!EZ35</f>
        <v>0</v>
      </c>
      <c r="H36" s="339">
        <f>+Brutos!FA35</f>
        <v>0</v>
      </c>
      <c r="I36" s="340">
        <f>+Brutos!FB35</f>
        <v>0</v>
      </c>
      <c r="J36" s="338">
        <f>+Brutos!FC35</f>
        <v>0</v>
      </c>
      <c r="K36" s="339">
        <f>+Brutos!FD35</f>
        <v>0</v>
      </c>
      <c r="L36" s="340">
        <f>+Brutos!FE35</f>
        <v>0</v>
      </c>
      <c r="M36" s="338">
        <f>+Brutos!FF35</f>
        <v>0</v>
      </c>
      <c r="N36" s="339">
        <f>+Brutos!FG35</f>
        <v>0</v>
      </c>
      <c r="O36" s="340">
        <f>+Brutos!FH35</f>
        <v>0</v>
      </c>
      <c r="P36" s="338">
        <f>+Brutos!FI35</f>
        <v>0</v>
      </c>
      <c r="Q36" s="339">
        <f>+Brutos!FJ35</f>
        <v>0</v>
      </c>
      <c r="R36" s="340">
        <f>+Brutos!FK35</f>
        <v>0</v>
      </c>
      <c r="S36" s="338">
        <f>+Brutos!FL35</f>
        <v>0</v>
      </c>
      <c r="T36" s="339">
        <f>+Brutos!FM35</f>
        <v>0</v>
      </c>
      <c r="U36" s="340">
        <f>+Brutos!FN35</f>
        <v>0</v>
      </c>
      <c r="V36" s="338">
        <f>+Brutos!FO35</f>
        <v>0</v>
      </c>
      <c r="W36" s="339">
        <f>+Brutos!FP35</f>
        <v>0</v>
      </c>
      <c r="X36" s="340">
        <f>+Brutos!FQ35</f>
        <v>0</v>
      </c>
      <c r="Y36" s="338">
        <f>+Brutos!FR35</f>
        <v>0</v>
      </c>
      <c r="Z36" s="339">
        <f>+Brutos!FS35</f>
        <v>0</v>
      </c>
      <c r="AA36" s="340">
        <f>+Brutos!FT35</f>
        <v>0</v>
      </c>
      <c r="AB36" s="338">
        <f>+Brutos!FU35</f>
        <v>0</v>
      </c>
      <c r="AC36" s="339">
        <f>+Brutos!FV35</f>
        <v>0</v>
      </c>
      <c r="AD36" s="340">
        <f>+Brutos!FW35</f>
        <v>0</v>
      </c>
      <c r="AE36" s="338">
        <f>+Brutos!FX35</f>
        <v>0</v>
      </c>
      <c r="AF36" s="339">
        <f>+Brutos!FY35</f>
        <v>0</v>
      </c>
      <c r="AG36" s="340">
        <f>+Brutos!FZ35</f>
        <v>0</v>
      </c>
      <c r="AH36" s="338">
        <f>+Brutos!GA35</f>
        <v>0</v>
      </c>
      <c r="AI36" s="339">
        <f>+Brutos!GB35</f>
        <v>0</v>
      </c>
      <c r="AJ36" s="340">
        <f>+Brutos!GC35</f>
        <v>0</v>
      </c>
      <c r="AK36" s="338">
        <f>+Brutos!GD35</f>
        <v>0</v>
      </c>
      <c r="AL36" s="339">
        <f>+Brutos!GE35</f>
        <v>0</v>
      </c>
      <c r="AM36" s="340">
        <f>+Brutos!GF35</f>
        <v>0</v>
      </c>
      <c r="AN36" s="338">
        <f>+Brutos!GG35</f>
        <v>0</v>
      </c>
      <c r="AO36" s="339">
        <f>+Brutos!GH35</f>
        <v>0</v>
      </c>
      <c r="AP36" s="340">
        <f>+Brutos!GI35</f>
        <v>0</v>
      </c>
      <c r="AQ36" s="338">
        <f>+Brutos!GJ35</f>
        <v>0</v>
      </c>
      <c r="AR36" s="339">
        <f>+Brutos!GK35</f>
        <v>0</v>
      </c>
      <c r="AS36" s="340">
        <f>+Brutos!GL35</f>
        <v>0</v>
      </c>
      <c r="AT36" s="338">
        <f>+Brutos!GM35</f>
        <v>0</v>
      </c>
      <c r="AU36" s="339">
        <f>+Brutos!GN35</f>
        <v>0</v>
      </c>
      <c r="AV36" s="340">
        <f>+Brutos!GO35</f>
        <v>0</v>
      </c>
      <c r="AW36" s="338">
        <f>+Brutos!GP35</f>
        <v>0</v>
      </c>
      <c r="AX36" s="339">
        <f>+Brutos!GQ35</f>
        <v>0</v>
      </c>
      <c r="AY36" s="340">
        <f>+Brutos!GR35</f>
        <v>0</v>
      </c>
      <c r="AZ36" s="338">
        <f>+Brutos!GS35</f>
        <v>0</v>
      </c>
      <c r="BA36" s="339">
        <f>+Brutos!GT35</f>
        <v>0</v>
      </c>
      <c r="BB36" s="340">
        <f>+Brutos!GU35</f>
        <v>0</v>
      </c>
      <c r="BC36" s="338">
        <f>+Brutos!GV35</f>
        <v>0</v>
      </c>
      <c r="BD36" s="339">
        <f>+Brutos!GW35</f>
        <v>0</v>
      </c>
      <c r="BE36" s="340">
        <f>+Brutos!GX35</f>
        <v>0</v>
      </c>
      <c r="BF36" s="338">
        <f>+Brutos!GY35</f>
        <v>0</v>
      </c>
      <c r="BG36" s="339">
        <f>+Brutos!GZ35</f>
        <v>0</v>
      </c>
      <c r="BH36" s="340">
        <f>+Brutos!HA35</f>
        <v>0</v>
      </c>
      <c r="BI36" s="338">
        <f>+Brutos!HB35</f>
        <v>0</v>
      </c>
      <c r="BJ36" s="339">
        <f>+Brutos!HC35</f>
        <v>0</v>
      </c>
      <c r="BK36" s="340">
        <f>+Brutos!HD35</f>
        <v>0</v>
      </c>
      <c r="BL36" s="338">
        <f>+Brutos!HE35</f>
        <v>0</v>
      </c>
      <c r="BM36" s="339">
        <f>+Brutos!HF35</f>
        <v>0</v>
      </c>
      <c r="BN36" s="340">
        <f>+Brutos!HG35</f>
        <v>0</v>
      </c>
      <c r="BO36" s="338">
        <f>+Brutos!HH35</f>
        <v>0</v>
      </c>
      <c r="BP36" s="339">
        <f>+Brutos!HI35</f>
        <v>0</v>
      </c>
      <c r="BQ36" s="340">
        <f>+Brutos!HJ35</f>
        <v>0</v>
      </c>
      <c r="BR36" s="338">
        <f>+Brutos!HK35</f>
        <v>0</v>
      </c>
      <c r="BS36" s="339">
        <f>+Brutos!HL35</f>
        <v>0</v>
      </c>
      <c r="BT36" s="340">
        <f>+Brutos!HM35</f>
        <v>0</v>
      </c>
      <c r="BU36" s="338">
        <f>+Brutos!HN35</f>
        <v>0</v>
      </c>
      <c r="BV36" s="339">
        <f>+Brutos!HO35</f>
        <v>0</v>
      </c>
      <c r="BW36" s="340">
        <f>+Brutos!HP35</f>
        <v>0</v>
      </c>
      <c r="BX36" s="338">
        <f>+Brutos!HQ35</f>
        <v>0</v>
      </c>
      <c r="BY36" s="339">
        <f>+Brutos!HR35</f>
        <v>0</v>
      </c>
      <c r="BZ36" s="340">
        <f>+Brutos!HS35</f>
        <v>0</v>
      </c>
      <c r="CA36" s="338">
        <f>+Brutos!HT35</f>
        <v>0</v>
      </c>
      <c r="CB36" s="339">
        <f>+Brutos!HU35</f>
        <v>0</v>
      </c>
      <c r="CC36" s="340">
        <f>+Brutos!HV35</f>
        <v>0</v>
      </c>
      <c r="CD36" s="338">
        <f>+Brutos!HW35</f>
        <v>0</v>
      </c>
      <c r="CE36" s="339">
        <f>+Brutos!HX35</f>
        <v>0</v>
      </c>
      <c r="CF36" s="340">
        <f>+Brutos!HY35</f>
        <v>0</v>
      </c>
      <c r="CG36" s="338">
        <f>+Brutos!HZ35</f>
        <v>0</v>
      </c>
      <c r="CH36" s="339">
        <f>+Brutos!IA35</f>
        <v>0</v>
      </c>
      <c r="CI36" s="340">
        <f>+Brutos!IB35</f>
        <v>0</v>
      </c>
      <c r="CJ36" s="338">
        <f>+Brutos!IC35</f>
        <v>0</v>
      </c>
      <c r="CK36" s="339">
        <f>+Brutos!ID35</f>
        <v>0</v>
      </c>
      <c r="CL36" s="340">
        <f>+Brutos!IE35</f>
        <v>0</v>
      </c>
      <c r="CM36" s="338">
        <f>+Brutos!IF35</f>
        <v>0</v>
      </c>
      <c r="CN36" s="339">
        <f>+Brutos!IG35</f>
        <v>0</v>
      </c>
      <c r="CO36" s="340">
        <f>+Brutos!IH35</f>
        <v>0</v>
      </c>
      <c r="CP36" s="338">
        <f>+Brutos!II35</f>
        <v>0</v>
      </c>
      <c r="CQ36" s="339">
        <f>+Brutos!IJ35</f>
        <v>0</v>
      </c>
      <c r="CR36" s="340">
        <f>+Brutos!IK35</f>
        <v>0</v>
      </c>
      <c r="CS36" s="338">
        <f>+Brutos!IL35</f>
        <v>0</v>
      </c>
      <c r="CT36" s="339">
        <f>+Brutos!IM35</f>
        <v>0</v>
      </c>
      <c r="CU36" s="340">
        <f>+Brutos!IN35</f>
        <v>0</v>
      </c>
      <c r="CV36" s="338">
        <f>+Brutos!IO35</f>
        <v>0</v>
      </c>
      <c r="CW36" s="339">
        <f>+Brutos!IP35</f>
        <v>0</v>
      </c>
      <c r="CX36" s="340">
        <f>+Brutos!IQ35</f>
        <v>0</v>
      </c>
      <c r="CY36" s="338">
        <f>+Brutos!IR35</f>
        <v>0</v>
      </c>
      <c r="CZ36" s="339">
        <f>+Brutos!IS35</f>
        <v>0</v>
      </c>
      <c r="DA36" s="340">
        <f>+Brutos!IT35</f>
        <v>0</v>
      </c>
    </row>
    <row r="37" spans="1:105" s="24" customFormat="1" ht="35.1" customHeight="1" x14ac:dyDescent="0.25">
      <c r="A37" s="87">
        <v>30</v>
      </c>
      <c r="B37" s="346" t="s">
        <v>422</v>
      </c>
      <c r="C37" s="347" t="s">
        <v>434</v>
      </c>
      <c r="D37" s="336">
        <f>+Brutos!EW36</f>
        <v>0</v>
      </c>
      <c r="E37" s="337">
        <f>+Brutos!EX36</f>
        <v>0</v>
      </c>
      <c r="F37" s="337">
        <f>+Brutos!EY36</f>
        <v>0</v>
      </c>
      <c r="G37" s="338">
        <f>+Brutos!EZ36</f>
        <v>0</v>
      </c>
      <c r="H37" s="339">
        <f>+Brutos!FA36</f>
        <v>0</v>
      </c>
      <c r="I37" s="340">
        <f>+Brutos!FB36</f>
        <v>0</v>
      </c>
      <c r="J37" s="338">
        <f>+Brutos!FC36</f>
        <v>0</v>
      </c>
      <c r="K37" s="339">
        <f>+Brutos!FD36</f>
        <v>0</v>
      </c>
      <c r="L37" s="340">
        <f>+Brutos!FE36</f>
        <v>0</v>
      </c>
      <c r="M37" s="338">
        <f>+Brutos!FF36</f>
        <v>0</v>
      </c>
      <c r="N37" s="339">
        <f>+Brutos!FG36</f>
        <v>0</v>
      </c>
      <c r="O37" s="340">
        <f>+Brutos!FH36</f>
        <v>0</v>
      </c>
      <c r="P37" s="338">
        <f>+Brutos!FI36</f>
        <v>0</v>
      </c>
      <c r="Q37" s="339">
        <f>+Brutos!FJ36</f>
        <v>0</v>
      </c>
      <c r="R37" s="340">
        <f>+Brutos!FK36</f>
        <v>0</v>
      </c>
      <c r="S37" s="338">
        <f>+Brutos!FL36</f>
        <v>0</v>
      </c>
      <c r="T37" s="339">
        <f>+Brutos!FM36</f>
        <v>0</v>
      </c>
      <c r="U37" s="340">
        <f>+Brutos!FN36</f>
        <v>0</v>
      </c>
      <c r="V37" s="338">
        <f>+Brutos!FO36</f>
        <v>0</v>
      </c>
      <c r="W37" s="339">
        <f>+Brutos!FP36</f>
        <v>0</v>
      </c>
      <c r="X37" s="340">
        <f>+Brutos!FQ36</f>
        <v>0</v>
      </c>
      <c r="Y37" s="338">
        <f>+Brutos!FR36</f>
        <v>0</v>
      </c>
      <c r="Z37" s="339">
        <f>+Brutos!FS36</f>
        <v>0</v>
      </c>
      <c r="AA37" s="340">
        <f>+Brutos!FT36</f>
        <v>0</v>
      </c>
      <c r="AB37" s="338">
        <f>+Brutos!FU36</f>
        <v>0</v>
      </c>
      <c r="AC37" s="339">
        <f>+Brutos!FV36</f>
        <v>0</v>
      </c>
      <c r="AD37" s="340">
        <f>+Brutos!FW36</f>
        <v>0</v>
      </c>
      <c r="AE37" s="338">
        <f>+Brutos!FX36</f>
        <v>0</v>
      </c>
      <c r="AF37" s="339">
        <f>+Brutos!FY36</f>
        <v>0</v>
      </c>
      <c r="AG37" s="340">
        <f>+Brutos!FZ36</f>
        <v>0</v>
      </c>
      <c r="AH37" s="338">
        <f>+Brutos!GA36</f>
        <v>0</v>
      </c>
      <c r="AI37" s="339">
        <f>+Brutos!GB36</f>
        <v>0</v>
      </c>
      <c r="AJ37" s="340">
        <f>+Brutos!GC36</f>
        <v>0</v>
      </c>
      <c r="AK37" s="338">
        <f>+Brutos!GD36</f>
        <v>0</v>
      </c>
      <c r="AL37" s="339">
        <f>+Brutos!GE36</f>
        <v>0</v>
      </c>
      <c r="AM37" s="340">
        <f>+Brutos!GF36</f>
        <v>0</v>
      </c>
      <c r="AN37" s="338">
        <f>+Brutos!GG36</f>
        <v>0</v>
      </c>
      <c r="AO37" s="339">
        <f>+Brutos!GH36</f>
        <v>0</v>
      </c>
      <c r="AP37" s="340">
        <f>+Brutos!GI36</f>
        <v>0</v>
      </c>
      <c r="AQ37" s="338">
        <f>+Brutos!GJ36</f>
        <v>0</v>
      </c>
      <c r="AR37" s="339">
        <f>+Brutos!GK36</f>
        <v>0</v>
      </c>
      <c r="AS37" s="340">
        <f>+Brutos!GL36</f>
        <v>0</v>
      </c>
      <c r="AT37" s="338">
        <f>+Brutos!GM36</f>
        <v>0</v>
      </c>
      <c r="AU37" s="339">
        <f>+Brutos!GN36</f>
        <v>0</v>
      </c>
      <c r="AV37" s="340">
        <f>+Brutos!GO36</f>
        <v>0</v>
      </c>
      <c r="AW37" s="338">
        <f>+Brutos!GP36</f>
        <v>0</v>
      </c>
      <c r="AX37" s="339">
        <f>+Brutos!GQ36</f>
        <v>0</v>
      </c>
      <c r="AY37" s="340">
        <f>+Brutos!GR36</f>
        <v>0</v>
      </c>
      <c r="AZ37" s="338">
        <f>+Brutos!GS36</f>
        <v>0</v>
      </c>
      <c r="BA37" s="339">
        <f>+Brutos!GT36</f>
        <v>0</v>
      </c>
      <c r="BB37" s="340">
        <f>+Brutos!GU36</f>
        <v>0</v>
      </c>
      <c r="BC37" s="338">
        <f>+Brutos!GV36</f>
        <v>0</v>
      </c>
      <c r="BD37" s="339">
        <f>+Brutos!GW36</f>
        <v>0</v>
      </c>
      <c r="BE37" s="340">
        <f>+Brutos!GX36</f>
        <v>0</v>
      </c>
      <c r="BF37" s="338">
        <f>+Brutos!GY36</f>
        <v>0</v>
      </c>
      <c r="BG37" s="339">
        <f>+Brutos!GZ36</f>
        <v>0</v>
      </c>
      <c r="BH37" s="340">
        <f>+Brutos!HA36</f>
        <v>0</v>
      </c>
      <c r="BI37" s="338">
        <f>+Brutos!HB36</f>
        <v>0</v>
      </c>
      <c r="BJ37" s="339">
        <f>+Brutos!HC36</f>
        <v>0</v>
      </c>
      <c r="BK37" s="340">
        <f>+Brutos!HD36</f>
        <v>0</v>
      </c>
      <c r="BL37" s="338">
        <f>+Brutos!HE36</f>
        <v>0</v>
      </c>
      <c r="BM37" s="339">
        <f>+Brutos!HF36</f>
        <v>0</v>
      </c>
      <c r="BN37" s="340">
        <f>+Brutos!HG36</f>
        <v>0</v>
      </c>
      <c r="BO37" s="338">
        <f>+Brutos!HH36</f>
        <v>0</v>
      </c>
      <c r="BP37" s="339">
        <f>+Brutos!HI36</f>
        <v>0</v>
      </c>
      <c r="BQ37" s="340">
        <f>+Brutos!HJ36</f>
        <v>0</v>
      </c>
      <c r="BR37" s="338">
        <f>+Brutos!HK36</f>
        <v>0</v>
      </c>
      <c r="BS37" s="339">
        <f>+Brutos!HL36</f>
        <v>0</v>
      </c>
      <c r="BT37" s="340">
        <f>+Brutos!HM36</f>
        <v>0</v>
      </c>
      <c r="BU37" s="338">
        <f>+Brutos!HN36</f>
        <v>0</v>
      </c>
      <c r="BV37" s="339">
        <f>+Brutos!HO36</f>
        <v>0</v>
      </c>
      <c r="BW37" s="340">
        <f>+Brutos!HP36</f>
        <v>0</v>
      </c>
      <c r="BX37" s="338">
        <f>+Brutos!HQ36</f>
        <v>0</v>
      </c>
      <c r="BY37" s="339">
        <f>+Brutos!HR36</f>
        <v>0</v>
      </c>
      <c r="BZ37" s="340">
        <f>+Brutos!HS36</f>
        <v>0</v>
      </c>
      <c r="CA37" s="338">
        <f>+Brutos!HT36</f>
        <v>0</v>
      </c>
      <c r="CB37" s="339">
        <f>+Brutos!HU36</f>
        <v>0</v>
      </c>
      <c r="CC37" s="340">
        <f>+Brutos!HV36</f>
        <v>0</v>
      </c>
      <c r="CD37" s="338">
        <f>+Brutos!HW36</f>
        <v>0</v>
      </c>
      <c r="CE37" s="339">
        <f>+Brutos!HX36</f>
        <v>0</v>
      </c>
      <c r="CF37" s="340">
        <f>+Brutos!HY36</f>
        <v>0</v>
      </c>
      <c r="CG37" s="338">
        <f>+Brutos!HZ36</f>
        <v>0</v>
      </c>
      <c r="CH37" s="339">
        <f>+Brutos!IA36</f>
        <v>0</v>
      </c>
      <c r="CI37" s="340">
        <f>+Brutos!IB36</f>
        <v>0</v>
      </c>
      <c r="CJ37" s="338">
        <f>+Brutos!IC36</f>
        <v>0</v>
      </c>
      <c r="CK37" s="339">
        <f>+Brutos!ID36</f>
        <v>0</v>
      </c>
      <c r="CL37" s="340">
        <f>+Brutos!IE36</f>
        <v>0</v>
      </c>
      <c r="CM37" s="338">
        <f>+Brutos!IF36</f>
        <v>0</v>
      </c>
      <c r="CN37" s="339">
        <f>+Brutos!IG36</f>
        <v>0</v>
      </c>
      <c r="CO37" s="340">
        <f>+Brutos!IH36</f>
        <v>0</v>
      </c>
      <c r="CP37" s="338">
        <f>+Brutos!II36</f>
        <v>0</v>
      </c>
      <c r="CQ37" s="339">
        <f>+Brutos!IJ36</f>
        <v>0</v>
      </c>
      <c r="CR37" s="340">
        <f>+Brutos!IK36</f>
        <v>0</v>
      </c>
      <c r="CS37" s="338">
        <f>+Brutos!IL36</f>
        <v>0</v>
      </c>
      <c r="CT37" s="339">
        <f>+Brutos!IM36</f>
        <v>0</v>
      </c>
      <c r="CU37" s="340">
        <f>+Brutos!IN36</f>
        <v>0</v>
      </c>
      <c r="CV37" s="338">
        <f>+Brutos!IO36</f>
        <v>0</v>
      </c>
      <c r="CW37" s="339">
        <f>+Brutos!IP36</f>
        <v>0</v>
      </c>
      <c r="CX37" s="340">
        <f>+Brutos!IQ36</f>
        <v>0</v>
      </c>
      <c r="CY37" s="338">
        <f>+Brutos!IR36</f>
        <v>0</v>
      </c>
      <c r="CZ37" s="339">
        <f>+Brutos!IS36</f>
        <v>0</v>
      </c>
      <c r="DA37" s="340">
        <f>+Brutos!IT36</f>
        <v>0</v>
      </c>
    </row>
    <row r="38" spans="1:105" s="24" customFormat="1" ht="35.1" customHeight="1" x14ac:dyDescent="0.25">
      <c r="A38" s="86">
        <v>31</v>
      </c>
      <c r="B38" s="334" t="s">
        <v>75</v>
      </c>
      <c r="C38" s="335" t="s">
        <v>231</v>
      </c>
      <c r="D38" s="336">
        <f>+Brutos!EW37</f>
        <v>3.9247619047619056</v>
      </c>
      <c r="E38" s="337">
        <f>+Brutos!EX37</f>
        <v>0</v>
      </c>
      <c r="F38" s="337">
        <f>+Brutos!EY37</f>
        <v>3.9247619047619056</v>
      </c>
      <c r="G38" s="338">
        <f>+Brutos!EZ37</f>
        <v>3.6666666666666665</v>
      </c>
      <c r="H38" s="339">
        <f>+Brutos!FA37</f>
        <v>0</v>
      </c>
      <c r="I38" s="340">
        <f>+Brutos!FB37</f>
        <v>3.6666666666666665</v>
      </c>
      <c r="J38" s="338">
        <f>+Brutos!FC37</f>
        <v>2.6</v>
      </c>
      <c r="K38" s="339">
        <f>+Brutos!FD37</f>
        <v>0</v>
      </c>
      <c r="L38" s="340">
        <f>+Brutos!FE37</f>
        <v>2.6</v>
      </c>
      <c r="M38" s="338">
        <f>+Brutos!FF37</f>
        <v>4.4285714285714288</v>
      </c>
      <c r="N38" s="339">
        <f>+Brutos!FG37</f>
        <v>0</v>
      </c>
      <c r="O38" s="340">
        <f>+Brutos!FH37</f>
        <v>4.4285714285714288</v>
      </c>
      <c r="P38" s="338">
        <f>+Brutos!FI37</f>
        <v>4.5</v>
      </c>
      <c r="Q38" s="339">
        <f>+Brutos!FJ37</f>
        <v>0</v>
      </c>
      <c r="R38" s="340">
        <f>+Brutos!FK37</f>
        <v>4.5</v>
      </c>
      <c r="S38" s="338">
        <f>+Brutos!FL37</f>
        <v>4.4285714285714288</v>
      </c>
      <c r="T38" s="339">
        <f>+Brutos!FM37</f>
        <v>0</v>
      </c>
      <c r="U38" s="340">
        <f>+Brutos!FN37</f>
        <v>4.4285714285714288</v>
      </c>
      <c r="V38" s="338">
        <f>+Brutos!FO37</f>
        <v>3</v>
      </c>
      <c r="W38" s="339">
        <f>+Brutos!FP37</f>
        <v>0</v>
      </c>
      <c r="X38" s="340">
        <f>+Brutos!FQ37</f>
        <v>3</v>
      </c>
      <c r="Y38" s="338">
        <f>+Brutos!FR37</f>
        <v>4</v>
      </c>
      <c r="Z38" s="339">
        <f>+Brutos!FS37</f>
        <v>0</v>
      </c>
      <c r="AA38" s="340">
        <f>+Brutos!FT37</f>
        <v>4</v>
      </c>
      <c r="AB38" s="338">
        <f>+Brutos!FU37</f>
        <v>4</v>
      </c>
      <c r="AC38" s="339">
        <f>+Brutos!FV37</f>
        <v>0</v>
      </c>
      <c r="AD38" s="340">
        <f>+Brutos!FW37</f>
        <v>4</v>
      </c>
      <c r="AE38" s="338">
        <f>+Brutos!FX37</f>
        <v>5</v>
      </c>
      <c r="AF38" s="339">
        <f>+Brutos!FY37</f>
        <v>0</v>
      </c>
      <c r="AG38" s="340">
        <f>+Brutos!FZ37</f>
        <v>5</v>
      </c>
      <c r="AH38" s="338">
        <f>+Brutos!GA37</f>
        <v>1</v>
      </c>
      <c r="AI38" s="339">
        <f>+Brutos!GB37</f>
        <v>0</v>
      </c>
      <c r="AJ38" s="340">
        <f>+Brutos!GC37</f>
        <v>1</v>
      </c>
      <c r="AK38" s="338">
        <f>+Brutos!GD37</f>
        <v>5</v>
      </c>
      <c r="AL38" s="339">
        <f>+Brutos!GE37</f>
        <v>0</v>
      </c>
      <c r="AM38" s="340">
        <f>+Brutos!GF37</f>
        <v>5</v>
      </c>
      <c r="AN38" s="338">
        <f>+Brutos!GG37</f>
        <v>2</v>
      </c>
      <c r="AO38" s="339">
        <f>+Brutos!GH37</f>
        <v>0</v>
      </c>
      <c r="AP38" s="340">
        <f>+Brutos!GI37</f>
        <v>2</v>
      </c>
      <c r="AQ38" s="338">
        <f>+Brutos!GJ37</f>
        <v>1</v>
      </c>
      <c r="AR38" s="339">
        <f>+Brutos!GK37</f>
        <v>0</v>
      </c>
      <c r="AS38" s="340">
        <f>+Brutos!GL37</f>
        <v>1</v>
      </c>
      <c r="AT38" s="338">
        <f>+Brutos!GM37</f>
        <v>3</v>
      </c>
      <c r="AU38" s="339">
        <f>+Brutos!GN37</f>
        <v>0</v>
      </c>
      <c r="AV38" s="340">
        <f>+Brutos!GO37</f>
        <v>3</v>
      </c>
      <c r="AW38" s="338">
        <f>+Brutos!GP37</f>
        <v>4</v>
      </c>
      <c r="AX38" s="339">
        <f>+Brutos!GQ37</f>
        <v>0</v>
      </c>
      <c r="AY38" s="340">
        <f>+Brutos!GR37</f>
        <v>4</v>
      </c>
      <c r="AZ38" s="338">
        <f>+Brutos!GS37</f>
        <v>3</v>
      </c>
      <c r="BA38" s="339">
        <f>+Brutos!GT37</f>
        <v>0</v>
      </c>
      <c r="BB38" s="340">
        <f>+Brutos!GU37</f>
        <v>3</v>
      </c>
      <c r="BC38" s="338">
        <f>+Brutos!GV37</f>
        <v>4</v>
      </c>
      <c r="BD38" s="339">
        <f>+Brutos!GW37</f>
        <v>0</v>
      </c>
      <c r="BE38" s="340">
        <f>+Brutos!GX37</f>
        <v>4</v>
      </c>
      <c r="BF38" s="338">
        <f>+Brutos!GY37</f>
        <v>5</v>
      </c>
      <c r="BG38" s="339">
        <f>+Brutos!GZ37</f>
        <v>0</v>
      </c>
      <c r="BH38" s="340">
        <f>+Brutos!HA37</f>
        <v>5</v>
      </c>
      <c r="BI38" s="338">
        <f>+Brutos!HB37</f>
        <v>5</v>
      </c>
      <c r="BJ38" s="339">
        <f>+Brutos!HC37</f>
        <v>0</v>
      </c>
      <c r="BK38" s="340">
        <f>+Brutos!HD37</f>
        <v>5</v>
      </c>
      <c r="BL38" s="338">
        <f>+Brutos!HE37</f>
        <v>5</v>
      </c>
      <c r="BM38" s="339">
        <f>+Brutos!HF37</f>
        <v>0</v>
      </c>
      <c r="BN38" s="340">
        <f>+Brutos!HG37</f>
        <v>5</v>
      </c>
      <c r="BO38" s="338">
        <f>+Brutos!HH37</f>
        <v>4</v>
      </c>
      <c r="BP38" s="339">
        <f>+Brutos!HI37</f>
        <v>0</v>
      </c>
      <c r="BQ38" s="340">
        <f>+Brutos!HJ37</f>
        <v>4</v>
      </c>
      <c r="BR38" s="338">
        <f>+Brutos!HK37</f>
        <v>4</v>
      </c>
      <c r="BS38" s="339">
        <f>+Brutos!HL37</f>
        <v>0</v>
      </c>
      <c r="BT38" s="340">
        <f>+Brutos!HM37</f>
        <v>4</v>
      </c>
      <c r="BU38" s="338">
        <f>+Brutos!HN37</f>
        <v>4</v>
      </c>
      <c r="BV38" s="339">
        <f>+Brutos!HO37</f>
        <v>0</v>
      </c>
      <c r="BW38" s="340">
        <f>+Brutos!HP37</f>
        <v>4</v>
      </c>
      <c r="BX38" s="338">
        <f>+Brutos!HQ37</f>
        <v>4</v>
      </c>
      <c r="BY38" s="339">
        <f>+Brutos!HR37</f>
        <v>0</v>
      </c>
      <c r="BZ38" s="340">
        <f>+Brutos!HS37</f>
        <v>4</v>
      </c>
      <c r="CA38" s="338">
        <f>+Brutos!HT37</f>
        <v>5</v>
      </c>
      <c r="CB38" s="339">
        <f>+Brutos!HU37</f>
        <v>0</v>
      </c>
      <c r="CC38" s="340">
        <f>+Brutos!HV37</f>
        <v>5</v>
      </c>
      <c r="CD38" s="338">
        <f>+Brutos!HW37</f>
        <v>4</v>
      </c>
      <c r="CE38" s="339">
        <f>+Brutos!HX37</f>
        <v>0</v>
      </c>
      <c r="CF38" s="340">
        <f>+Brutos!HY37</f>
        <v>4</v>
      </c>
      <c r="CG38" s="338">
        <f>+Brutos!HZ37</f>
        <v>4</v>
      </c>
      <c r="CH38" s="339">
        <f>+Brutos!IA37</f>
        <v>0</v>
      </c>
      <c r="CI38" s="340">
        <f>+Brutos!IB37</f>
        <v>4</v>
      </c>
      <c r="CJ38" s="338">
        <f>+Brutos!IC37</f>
        <v>4</v>
      </c>
      <c r="CK38" s="339">
        <f>+Brutos!ID37</f>
        <v>0</v>
      </c>
      <c r="CL38" s="340">
        <f>+Brutos!IE37</f>
        <v>4</v>
      </c>
      <c r="CM38" s="338">
        <f>+Brutos!IF37</f>
        <v>5</v>
      </c>
      <c r="CN38" s="339">
        <f>+Brutos!IG37</f>
        <v>0</v>
      </c>
      <c r="CO38" s="340">
        <f>+Brutos!IH37</f>
        <v>5</v>
      </c>
      <c r="CP38" s="338">
        <f>+Brutos!II37</f>
        <v>0</v>
      </c>
      <c r="CQ38" s="339">
        <f>+Brutos!IJ37</f>
        <v>0</v>
      </c>
      <c r="CR38" s="340">
        <f>+Brutos!IK37</f>
        <v>0</v>
      </c>
      <c r="CS38" s="338">
        <f>+Brutos!IL37</f>
        <v>5</v>
      </c>
      <c r="CT38" s="339">
        <f>+Brutos!IM37</f>
        <v>0</v>
      </c>
      <c r="CU38" s="340">
        <f>+Brutos!IN37</f>
        <v>5</v>
      </c>
      <c r="CV38" s="338">
        <f>+Brutos!IO37</f>
        <v>4</v>
      </c>
      <c r="CW38" s="339">
        <f>+Brutos!IP37</f>
        <v>0</v>
      </c>
      <c r="CX38" s="340">
        <f>+Brutos!IQ37</f>
        <v>4</v>
      </c>
      <c r="CY38" s="338">
        <f>+Brutos!IR37</f>
        <v>5</v>
      </c>
      <c r="CZ38" s="339">
        <f>+Brutos!IS37</f>
        <v>0</v>
      </c>
      <c r="DA38" s="340">
        <f>+Brutos!IT37</f>
        <v>5</v>
      </c>
    </row>
    <row r="39" spans="1:105" s="24" customFormat="1" ht="35.1" customHeight="1" x14ac:dyDescent="0.25">
      <c r="A39" s="87">
        <v>32</v>
      </c>
      <c r="B39" s="334" t="s">
        <v>79</v>
      </c>
      <c r="C39" s="335" t="s">
        <v>232</v>
      </c>
      <c r="D39" s="336">
        <f>+Brutos!EW38</f>
        <v>1.7619047619047621</v>
      </c>
      <c r="E39" s="341">
        <f>+Brutos!EX38</f>
        <v>0</v>
      </c>
      <c r="F39" s="337">
        <f>+Brutos!EY38</f>
        <v>1.7619047619047621</v>
      </c>
      <c r="G39" s="338">
        <f>+Brutos!EZ38</f>
        <v>2.6666666666666665</v>
      </c>
      <c r="H39" s="342">
        <f>+Brutos!FA38</f>
        <v>0</v>
      </c>
      <c r="I39" s="340">
        <f>+Brutos!FB38</f>
        <v>2.6666666666666665</v>
      </c>
      <c r="J39" s="338">
        <f>+Brutos!FC38</f>
        <v>1</v>
      </c>
      <c r="K39" s="342">
        <f>+Brutos!FD38</f>
        <v>0</v>
      </c>
      <c r="L39" s="340">
        <f>+Brutos!FE38</f>
        <v>1</v>
      </c>
      <c r="M39" s="338">
        <f>+Brutos!FF38</f>
        <v>1.1428571428571428</v>
      </c>
      <c r="N39" s="342">
        <f>+Brutos!FG38</f>
        <v>0</v>
      </c>
      <c r="O39" s="340">
        <f>+Brutos!FH38</f>
        <v>1.1428571428571428</v>
      </c>
      <c r="P39" s="338">
        <f>+Brutos!FI38</f>
        <v>3</v>
      </c>
      <c r="Q39" s="342">
        <f>+Brutos!FJ38</f>
        <v>0</v>
      </c>
      <c r="R39" s="340">
        <f>+Brutos!FK38</f>
        <v>3</v>
      </c>
      <c r="S39" s="338">
        <f>+Brutos!FL38</f>
        <v>1</v>
      </c>
      <c r="T39" s="342">
        <f>+Brutos!FM38</f>
        <v>0</v>
      </c>
      <c r="U39" s="340">
        <f>+Brutos!FN38</f>
        <v>1</v>
      </c>
      <c r="V39" s="338">
        <f>+Brutos!FO38</f>
        <v>3</v>
      </c>
      <c r="W39" s="342">
        <f>+Brutos!FP38</f>
        <v>0</v>
      </c>
      <c r="X39" s="340">
        <f>+Brutos!FQ38</f>
        <v>3</v>
      </c>
      <c r="Y39" s="338">
        <f>+Brutos!FR38</f>
        <v>1</v>
      </c>
      <c r="Z39" s="342">
        <f>+Brutos!FS38</f>
        <v>0</v>
      </c>
      <c r="AA39" s="340">
        <f>+Brutos!FT38</f>
        <v>1</v>
      </c>
      <c r="AB39" s="338">
        <f>+Brutos!FU38</f>
        <v>1</v>
      </c>
      <c r="AC39" s="342">
        <f>+Brutos!FV38</f>
        <v>0</v>
      </c>
      <c r="AD39" s="340">
        <f>+Brutos!FW38</f>
        <v>1</v>
      </c>
      <c r="AE39" s="338">
        <f>+Brutos!FX38</f>
        <v>5</v>
      </c>
      <c r="AF39" s="342">
        <f>+Brutos!FY38</f>
        <v>0</v>
      </c>
      <c r="AG39" s="340">
        <f>+Brutos!FZ38</f>
        <v>5</v>
      </c>
      <c r="AH39" s="338">
        <f>+Brutos!GA38</f>
        <v>5</v>
      </c>
      <c r="AI39" s="342">
        <f>+Brutos!GB38</f>
        <v>0</v>
      </c>
      <c r="AJ39" s="340">
        <f>+Brutos!GC38</f>
        <v>5</v>
      </c>
      <c r="AK39" s="338">
        <f>+Brutos!GD38</f>
        <v>1</v>
      </c>
      <c r="AL39" s="342">
        <f>+Brutos!GE38</f>
        <v>0</v>
      </c>
      <c r="AM39" s="340">
        <f>+Brutos!GF38</f>
        <v>1</v>
      </c>
      <c r="AN39" s="338">
        <f>+Brutos!GG38</f>
        <v>1</v>
      </c>
      <c r="AO39" s="342">
        <f>+Brutos!GH38</f>
        <v>0</v>
      </c>
      <c r="AP39" s="340">
        <f>+Brutos!GI38</f>
        <v>1</v>
      </c>
      <c r="AQ39" s="338">
        <f>+Brutos!GJ38</f>
        <v>1</v>
      </c>
      <c r="AR39" s="342">
        <f>+Brutos!GK38</f>
        <v>0</v>
      </c>
      <c r="AS39" s="340">
        <f>+Brutos!GL38</f>
        <v>1</v>
      </c>
      <c r="AT39" s="338">
        <f>+Brutos!GM38</f>
        <v>1</v>
      </c>
      <c r="AU39" s="342">
        <f>+Brutos!GN38</f>
        <v>0</v>
      </c>
      <c r="AV39" s="340">
        <f>+Brutos!GO38</f>
        <v>1</v>
      </c>
      <c r="AW39" s="338">
        <f>+Brutos!GP38</f>
        <v>1</v>
      </c>
      <c r="AX39" s="342">
        <f>+Brutos!GQ38</f>
        <v>0</v>
      </c>
      <c r="AY39" s="340">
        <f>+Brutos!GR38</f>
        <v>1</v>
      </c>
      <c r="AZ39" s="338">
        <f>+Brutos!GS38</f>
        <v>1</v>
      </c>
      <c r="BA39" s="342">
        <f>+Brutos!GT38</f>
        <v>0</v>
      </c>
      <c r="BB39" s="340">
        <f>+Brutos!GU38</f>
        <v>1</v>
      </c>
      <c r="BC39" s="338">
        <f>+Brutos!GV38</f>
        <v>2</v>
      </c>
      <c r="BD39" s="342">
        <f>+Brutos!GW38</f>
        <v>0</v>
      </c>
      <c r="BE39" s="340">
        <f>+Brutos!GX38</f>
        <v>2</v>
      </c>
      <c r="BF39" s="338">
        <f>+Brutos!GY38</f>
        <v>1</v>
      </c>
      <c r="BG39" s="342">
        <f>+Brutos!GZ38</f>
        <v>0</v>
      </c>
      <c r="BH39" s="340">
        <f>+Brutos!HA38</f>
        <v>1</v>
      </c>
      <c r="BI39" s="338">
        <f>+Brutos!HB38</f>
        <v>1</v>
      </c>
      <c r="BJ39" s="342">
        <f>+Brutos!HC38</f>
        <v>0</v>
      </c>
      <c r="BK39" s="340">
        <f>+Brutos!HD38</f>
        <v>1</v>
      </c>
      <c r="BL39" s="338">
        <f>+Brutos!HE38</f>
        <v>1</v>
      </c>
      <c r="BM39" s="342">
        <f>+Brutos!HF38</f>
        <v>0</v>
      </c>
      <c r="BN39" s="340">
        <f>+Brutos!HG38</f>
        <v>1</v>
      </c>
      <c r="BO39" s="338">
        <f>+Brutos!HH38</f>
        <v>1</v>
      </c>
      <c r="BP39" s="342">
        <f>+Brutos!HI38</f>
        <v>0</v>
      </c>
      <c r="BQ39" s="340">
        <f>+Brutos!HJ38</f>
        <v>1</v>
      </c>
      <c r="BR39" s="338">
        <f>+Brutos!HK38</f>
        <v>1</v>
      </c>
      <c r="BS39" s="342">
        <f>+Brutos!HL38</f>
        <v>0</v>
      </c>
      <c r="BT39" s="340">
        <f>+Brutos!HM38</f>
        <v>1</v>
      </c>
      <c r="BU39" s="338">
        <f>+Brutos!HN38</f>
        <v>1</v>
      </c>
      <c r="BV39" s="342">
        <f>+Brutos!HO38</f>
        <v>0</v>
      </c>
      <c r="BW39" s="340">
        <f>+Brutos!HP38</f>
        <v>1</v>
      </c>
      <c r="BX39" s="338">
        <f>+Brutos!HQ38</f>
        <v>3</v>
      </c>
      <c r="BY39" s="342">
        <f>+Brutos!HR38</f>
        <v>0</v>
      </c>
      <c r="BZ39" s="340">
        <f>+Brutos!HS38</f>
        <v>3</v>
      </c>
      <c r="CA39" s="338">
        <f>+Brutos!HT38</f>
        <v>3</v>
      </c>
      <c r="CB39" s="342">
        <f>+Brutos!HU38</f>
        <v>0</v>
      </c>
      <c r="CC39" s="340">
        <f>+Brutos!HV38</f>
        <v>3</v>
      </c>
      <c r="CD39" s="338">
        <f>+Brutos!HW38</f>
        <v>1</v>
      </c>
      <c r="CE39" s="342">
        <f>+Brutos!HX38</f>
        <v>0</v>
      </c>
      <c r="CF39" s="340">
        <f>+Brutos!HY38</f>
        <v>1</v>
      </c>
      <c r="CG39" s="338">
        <f>+Brutos!HZ38</f>
        <v>1</v>
      </c>
      <c r="CH39" s="342">
        <f>+Brutos!IA38</f>
        <v>0</v>
      </c>
      <c r="CI39" s="340">
        <f>+Brutos!IB38</f>
        <v>1</v>
      </c>
      <c r="CJ39" s="338">
        <f>+Brutos!IC38</f>
        <v>1</v>
      </c>
      <c r="CK39" s="342">
        <f>+Brutos!ID38</f>
        <v>0</v>
      </c>
      <c r="CL39" s="340">
        <f>+Brutos!IE38</f>
        <v>1</v>
      </c>
      <c r="CM39" s="338">
        <f>+Brutos!IF38</f>
        <v>1</v>
      </c>
      <c r="CN39" s="342">
        <f>+Brutos!IG38</f>
        <v>0</v>
      </c>
      <c r="CO39" s="340">
        <f>+Brutos!IH38</f>
        <v>1</v>
      </c>
      <c r="CP39" s="338">
        <f>+Brutos!II38</f>
        <v>1</v>
      </c>
      <c r="CQ39" s="342">
        <f>+Brutos!IJ38</f>
        <v>0</v>
      </c>
      <c r="CR39" s="340">
        <f>+Brutos!IK38</f>
        <v>1</v>
      </c>
      <c r="CS39" s="338">
        <f>+Brutos!IL38</f>
        <v>1</v>
      </c>
      <c r="CT39" s="342">
        <f>+Brutos!IM38</f>
        <v>0</v>
      </c>
      <c r="CU39" s="340">
        <f>+Brutos!IN38</f>
        <v>1</v>
      </c>
      <c r="CV39" s="338">
        <f>+Brutos!IO38</f>
        <v>1</v>
      </c>
      <c r="CW39" s="342">
        <f>+Brutos!IP38</f>
        <v>0</v>
      </c>
      <c r="CX39" s="340">
        <f>+Brutos!IQ38</f>
        <v>1</v>
      </c>
      <c r="CY39" s="338">
        <f>+Brutos!IR38</f>
        <v>1</v>
      </c>
      <c r="CZ39" s="342">
        <f>+Brutos!IS38</f>
        <v>0</v>
      </c>
      <c r="DA39" s="340">
        <f>+Brutos!IT38</f>
        <v>1</v>
      </c>
    </row>
    <row r="40" spans="1:105" ht="30" x14ac:dyDescent="0.25">
      <c r="B40" s="346" t="s">
        <v>95</v>
      </c>
      <c r="C40" s="345" t="s">
        <v>435</v>
      </c>
      <c r="D40" s="336">
        <f>+Brutos!EW39</f>
        <v>0</v>
      </c>
      <c r="E40" s="337">
        <f>+Brutos!EX39</f>
        <v>0</v>
      </c>
      <c r="F40" s="337">
        <f>+Brutos!EY39</f>
        <v>0</v>
      </c>
      <c r="G40" s="338">
        <f>+Brutos!EZ39</f>
        <v>0</v>
      </c>
      <c r="H40" s="339">
        <f>+Brutos!FA39</f>
        <v>0</v>
      </c>
      <c r="I40" s="340">
        <f>+Brutos!FB39</f>
        <v>0</v>
      </c>
      <c r="J40" s="338">
        <f>+Brutos!FC39</f>
        <v>0</v>
      </c>
      <c r="K40" s="339">
        <f>+Brutos!FD39</f>
        <v>0</v>
      </c>
      <c r="L40" s="340">
        <f>+Brutos!FE39</f>
        <v>0</v>
      </c>
      <c r="M40" s="338">
        <f>+Brutos!FF39</f>
        <v>0</v>
      </c>
      <c r="N40" s="339">
        <f>+Brutos!FG39</f>
        <v>0</v>
      </c>
      <c r="O40" s="340">
        <f>+Brutos!FH39</f>
        <v>0</v>
      </c>
      <c r="P40" s="338">
        <f>+Brutos!FI39</f>
        <v>0</v>
      </c>
      <c r="Q40" s="339">
        <f>+Brutos!FJ39</f>
        <v>0</v>
      </c>
      <c r="R40" s="340">
        <f>+Brutos!FK39</f>
        <v>0</v>
      </c>
      <c r="S40" s="338">
        <f>+Brutos!FL39</f>
        <v>0</v>
      </c>
      <c r="T40" s="339">
        <f>+Brutos!FM39</f>
        <v>0</v>
      </c>
      <c r="U40" s="340">
        <f>+Brutos!FN39</f>
        <v>0</v>
      </c>
      <c r="V40" s="338">
        <f>+Brutos!FO39</f>
        <v>0</v>
      </c>
      <c r="W40" s="339">
        <f>+Brutos!FP39</f>
        <v>0</v>
      </c>
      <c r="X40" s="340">
        <f>+Brutos!FQ39</f>
        <v>0</v>
      </c>
      <c r="Y40" s="338">
        <f>+Brutos!FR39</f>
        <v>0</v>
      </c>
      <c r="Z40" s="339">
        <f>+Brutos!FS39</f>
        <v>0</v>
      </c>
      <c r="AA40" s="340">
        <f>+Brutos!FT39</f>
        <v>0</v>
      </c>
      <c r="AB40" s="338">
        <f>+Brutos!FU39</f>
        <v>0</v>
      </c>
      <c r="AC40" s="339">
        <f>+Brutos!FV39</f>
        <v>0</v>
      </c>
      <c r="AD40" s="340">
        <f>+Brutos!FW39</f>
        <v>0</v>
      </c>
      <c r="AE40" s="338">
        <f>+Brutos!FX39</f>
        <v>0</v>
      </c>
      <c r="AF40" s="339">
        <f>+Brutos!FY39</f>
        <v>0</v>
      </c>
      <c r="AG40" s="340">
        <f>+Brutos!FZ39</f>
        <v>0</v>
      </c>
      <c r="AH40" s="338">
        <f>+Brutos!GA39</f>
        <v>0</v>
      </c>
      <c r="AI40" s="339">
        <f>+Brutos!GB39</f>
        <v>0</v>
      </c>
      <c r="AJ40" s="340">
        <f>+Brutos!GC39</f>
        <v>0</v>
      </c>
      <c r="AK40" s="338">
        <f>+Brutos!GD39</f>
        <v>0</v>
      </c>
      <c r="AL40" s="339">
        <f>+Brutos!GE39</f>
        <v>0</v>
      </c>
      <c r="AM40" s="340">
        <f>+Brutos!GF39</f>
        <v>0</v>
      </c>
      <c r="AN40" s="338">
        <f>+Brutos!GG39</f>
        <v>0</v>
      </c>
      <c r="AO40" s="339">
        <f>+Brutos!GH39</f>
        <v>0</v>
      </c>
      <c r="AP40" s="340">
        <f>+Brutos!GI39</f>
        <v>0</v>
      </c>
      <c r="AQ40" s="338">
        <f>+Brutos!GJ39</f>
        <v>0</v>
      </c>
      <c r="AR40" s="339">
        <f>+Brutos!GK39</f>
        <v>0</v>
      </c>
      <c r="AS40" s="340">
        <f>+Brutos!GL39</f>
        <v>0</v>
      </c>
      <c r="AT40" s="338">
        <f>+Brutos!GM39</f>
        <v>0</v>
      </c>
      <c r="AU40" s="339">
        <f>+Brutos!GN39</f>
        <v>0</v>
      </c>
      <c r="AV40" s="340">
        <f>+Brutos!GO39</f>
        <v>0</v>
      </c>
      <c r="AW40" s="338">
        <f>+Brutos!GP39</f>
        <v>0</v>
      </c>
      <c r="AX40" s="339">
        <f>+Brutos!GQ39</f>
        <v>0</v>
      </c>
      <c r="AY40" s="340">
        <f>+Brutos!GR39</f>
        <v>0</v>
      </c>
      <c r="AZ40" s="338">
        <f>+Brutos!GS39</f>
        <v>0</v>
      </c>
      <c r="BA40" s="339">
        <f>+Brutos!GT39</f>
        <v>0</v>
      </c>
      <c r="BB40" s="340">
        <f>+Brutos!GU39</f>
        <v>0</v>
      </c>
      <c r="BC40" s="338">
        <f>+Brutos!GV39</f>
        <v>0</v>
      </c>
      <c r="BD40" s="339">
        <f>+Brutos!GW39</f>
        <v>0</v>
      </c>
      <c r="BE40" s="340">
        <f>+Brutos!GX39</f>
        <v>0</v>
      </c>
      <c r="BF40" s="338">
        <f>+Brutos!GY39</f>
        <v>0</v>
      </c>
      <c r="BG40" s="339">
        <f>+Brutos!GZ39</f>
        <v>0</v>
      </c>
      <c r="BH40" s="340">
        <f>+Brutos!HA39</f>
        <v>0</v>
      </c>
      <c r="BI40" s="338">
        <f>+Brutos!HB39</f>
        <v>0</v>
      </c>
      <c r="BJ40" s="339">
        <f>+Brutos!HC39</f>
        <v>0</v>
      </c>
      <c r="BK40" s="340">
        <f>+Brutos!HD39</f>
        <v>0</v>
      </c>
      <c r="BL40" s="338">
        <f>+Brutos!HE39</f>
        <v>0</v>
      </c>
      <c r="BM40" s="339">
        <f>+Brutos!HF39</f>
        <v>0</v>
      </c>
      <c r="BN40" s="340">
        <f>+Brutos!HG39</f>
        <v>0</v>
      </c>
      <c r="BO40" s="338">
        <f>+Brutos!HH39</f>
        <v>0</v>
      </c>
      <c r="BP40" s="339">
        <f>+Brutos!HI39</f>
        <v>0</v>
      </c>
      <c r="BQ40" s="340">
        <f>+Brutos!HJ39</f>
        <v>0</v>
      </c>
      <c r="BR40" s="338">
        <f>+Brutos!HK39</f>
        <v>0</v>
      </c>
      <c r="BS40" s="339">
        <f>+Brutos!HL39</f>
        <v>0</v>
      </c>
      <c r="BT40" s="340">
        <f>+Brutos!HM39</f>
        <v>0</v>
      </c>
      <c r="BU40" s="338">
        <f>+Brutos!HN39</f>
        <v>0</v>
      </c>
      <c r="BV40" s="339">
        <f>+Brutos!HO39</f>
        <v>0</v>
      </c>
      <c r="BW40" s="340">
        <f>+Brutos!HP39</f>
        <v>0</v>
      </c>
      <c r="BX40" s="338">
        <f>+Brutos!HQ39</f>
        <v>0</v>
      </c>
      <c r="BY40" s="339">
        <f>+Brutos!HR39</f>
        <v>0</v>
      </c>
      <c r="BZ40" s="340">
        <f>+Brutos!HS39</f>
        <v>0</v>
      </c>
      <c r="CA40" s="338">
        <f>+Brutos!HT39</f>
        <v>0</v>
      </c>
      <c r="CB40" s="339">
        <f>+Brutos!HU39</f>
        <v>0</v>
      </c>
      <c r="CC40" s="340">
        <f>+Brutos!HV39</f>
        <v>0</v>
      </c>
      <c r="CD40" s="338">
        <f>+Brutos!HW39</f>
        <v>0</v>
      </c>
      <c r="CE40" s="339">
        <f>+Brutos!HX39</f>
        <v>0</v>
      </c>
      <c r="CF40" s="340">
        <f>+Brutos!HY39</f>
        <v>0</v>
      </c>
      <c r="CG40" s="338">
        <f>+Brutos!HZ39</f>
        <v>0</v>
      </c>
      <c r="CH40" s="339">
        <f>+Brutos!IA39</f>
        <v>0</v>
      </c>
      <c r="CI40" s="340">
        <f>+Brutos!IB39</f>
        <v>0</v>
      </c>
      <c r="CJ40" s="338">
        <f>+Brutos!IC39</f>
        <v>0</v>
      </c>
      <c r="CK40" s="339">
        <f>+Brutos!ID39</f>
        <v>0</v>
      </c>
      <c r="CL40" s="340">
        <f>+Brutos!IE39</f>
        <v>0</v>
      </c>
      <c r="CM40" s="338">
        <f>+Brutos!IF39</f>
        <v>0</v>
      </c>
      <c r="CN40" s="339">
        <f>+Brutos!IG39</f>
        <v>0</v>
      </c>
      <c r="CO40" s="340">
        <f>+Brutos!IH39</f>
        <v>0</v>
      </c>
      <c r="CP40" s="338">
        <f>+Brutos!II39</f>
        <v>0</v>
      </c>
      <c r="CQ40" s="339">
        <f>+Brutos!IJ39</f>
        <v>0</v>
      </c>
      <c r="CR40" s="340">
        <f>+Brutos!IK39</f>
        <v>0</v>
      </c>
      <c r="CS40" s="338">
        <f>+Brutos!IL39</f>
        <v>0</v>
      </c>
      <c r="CT40" s="339">
        <f>+Brutos!IM39</f>
        <v>0</v>
      </c>
      <c r="CU40" s="340">
        <f>+Brutos!IN39</f>
        <v>0</v>
      </c>
      <c r="CV40" s="338">
        <f>+Brutos!IO39</f>
        <v>0</v>
      </c>
      <c r="CW40" s="339">
        <f>+Brutos!IP39</f>
        <v>0</v>
      </c>
      <c r="CX40" s="340">
        <f>+Brutos!IQ39</f>
        <v>0</v>
      </c>
      <c r="CY40" s="338">
        <f>+Brutos!IR39</f>
        <v>0</v>
      </c>
      <c r="CZ40" s="339">
        <f>+Brutos!IS39</f>
        <v>0</v>
      </c>
      <c r="DA40" s="340">
        <f>+Brutos!IT39</f>
        <v>0</v>
      </c>
    </row>
    <row r="41" spans="1:105" ht="35.1" customHeight="1" x14ac:dyDescent="0.25">
      <c r="B41" s="334" t="s">
        <v>242</v>
      </c>
      <c r="C41" s="335" t="s">
        <v>298</v>
      </c>
      <c r="D41" s="336">
        <f>+Brutos!EW40</f>
        <v>0</v>
      </c>
      <c r="E41" s="337">
        <f>+Brutos!EX40</f>
        <v>0</v>
      </c>
      <c r="F41" s="337">
        <f>+Brutos!EY40</f>
        <v>0</v>
      </c>
      <c r="G41" s="338">
        <f>+Brutos!EZ40</f>
        <v>0</v>
      </c>
      <c r="H41" s="339">
        <f>+Brutos!FA40</f>
        <v>0</v>
      </c>
      <c r="I41" s="340">
        <f>+Brutos!FB40</f>
        <v>0</v>
      </c>
      <c r="J41" s="338">
        <f>+Brutos!FC40</f>
        <v>0</v>
      </c>
      <c r="K41" s="339">
        <f>+Brutos!FD40</f>
        <v>0</v>
      </c>
      <c r="L41" s="340">
        <f>+Brutos!FE40</f>
        <v>0</v>
      </c>
      <c r="M41" s="338">
        <f>+Brutos!FF40</f>
        <v>0</v>
      </c>
      <c r="N41" s="339">
        <f>+Brutos!FG40</f>
        <v>0</v>
      </c>
      <c r="O41" s="340">
        <f>+Brutos!FH40</f>
        <v>0</v>
      </c>
      <c r="P41" s="338">
        <f>+Brutos!FI40</f>
        <v>0</v>
      </c>
      <c r="Q41" s="339">
        <f>+Brutos!FJ40</f>
        <v>0</v>
      </c>
      <c r="R41" s="340">
        <f>+Brutos!FK40</f>
        <v>0</v>
      </c>
      <c r="S41" s="338">
        <f>+Brutos!FL40</f>
        <v>0</v>
      </c>
      <c r="T41" s="339">
        <f>+Brutos!FM40</f>
        <v>0</v>
      </c>
      <c r="U41" s="340">
        <f>+Brutos!FN40</f>
        <v>0</v>
      </c>
      <c r="V41" s="338">
        <f>+Brutos!FO40</f>
        <v>0</v>
      </c>
      <c r="W41" s="339">
        <f>+Brutos!FP40</f>
        <v>0</v>
      </c>
      <c r="X41" s="340">
        <f>+Brutos!FQ40</f>
        <v>0</v>
      </c>
      <c r="Y41" s="338">
        <f>+Brutos!FR40</f>
        <v>0</v>
      </c>
      <c r="Z41" s="339">
        <f>+Brutos!FS40</f>
        <v>0</v>
      </c>
      <c r="AA41" s="340">
        <f>+Brutos!FT40</f>
        <v>0</v>
      </c>
      <c r="AB41" s="338">
        <f>+Brutos!FU40</f>
        <v>0</v>
      </c>
      <c r="AC41" s="339">
        <f>+Brutos!FV40</f>
        <v>0</v>
      </c>
      <c r="AD41" s="340">
        <f>+Brutos!FW40</f>
        <v>0</v>
      </c>
      <c r="AE41" s="338">
        <f>+Brutos!FX40</f>
        <v>0</v>
      </c>
      <c r="AF41" s="339">
        <f>+Brutos!FY40</f>
        <v>0</v>
      </c>
      <c r="AG41" s="340">
        <f>+Brutos!FZ40</f>
        <v>0</v>
      </c>
      <c r="AH41" s="338">
        <f>+Brutos!GA40</f>
        <v>0</v>
      </c>
      <c r="AI41" s="339">
        <f>+Brutos!GB40</f>
        <v>0</v>
      </c>
      <c r="AJ41" s="340">
        <f>+Brutos!GC40</f>
        <v>0</v>
      </c>
      <c r="AK41" s="338">
        <f>+Brutos!GD40</f>
        <v>0</v>
      </c>
      <c r="AL41" s="339">
        <f>+Brutos!GE40</f>
        <v>0</v>
      </c>
      <c r="AM41" s="340">
        <f>+Brutos!GF40</f>
        <v>0</v>
      </c>
      <c r="AN41" s="338">
        <f>+Brutos!GG40</f>
        <v>0</v>
      </c>
      <c r="AO41" s="339">
        <f>+Brutos!GH40</f>
        <v>0</v>
      </c>
      <c r="AP41" s="340">
        <f>+Brutos!GI40</f>
        <v>0</v>
      </c>
      <c r="AQ41" s="338">
        <f>+Brutos!GJ40</f>
        <v>0</v>
      </c>
      <c r="AR41" s="339">
        <f>+Brutos!GK40</f>
        <v>0</v>
      </c>
      <c r="AS41" s="340">
        <f>+Brutos!GL40</f>
        <v>0</v>
      </c>
      <c r="AT41" s="338">
        <f>+Brutos!GM40</f>
        <v>0</v>
      </c>
      <c r="AU41" s="339">
        <f>+Brutos!GN40</f>
        <v>0</v>
      </c>
      <c r="AV41" s="340">
        <f>+Brutos!GO40</f>
        <v>0</v>
      </c>
      <c r="AW41" s="338">
        <f>+Brutos!GP40</f>
        <v>0</v>
      </c>
      <c r="AX41" s="339">
        <f>+Brutos!GQ40</f>
        <v>0</v>
      </c>
      <c r="AY41" s="340">
        <f>+Brutos!GR40</f>
        <v>0</v>
      </c>
      <c r="AZ41" s="338">
        <f>+Brutos!GS40</f>
        <v>0</v>
      </c>
      <c r="BA41" s="339">
        <f>+Brutos!GT40</f>
        <v>0</v>
      </c>
      <c r="BB41" s="340">
        <f>+Brutos!GU40</f>
        <v>0</v>
      </c>
      <c r="BC41" s="338">
        <f>+Brutos!GV40</f>
        <v>0</v>
      </c>
      <c r="BD41" s="339">
        <f>+Brutos!GW40</f>
        <v>0</v>
      </c>
      <c r="BE41" s="340">
        <f>+Brutos!GX40</f>
        <v>0</v>
      </c>
      <c r="BF41" s="338">
        <f>+Brutos!GY40</f>
        <v>0</v>
      </c>
      <c r="BG41" s="339">
        <f>+Brutos!GZ40</f>
        <v>0</v>
      </c>
      <c r="BH41" s="340">
        <f>+Brutos!HA40</f>
        <v>0</v>
      </c>
      <c r="BI41" s="338">
        <f>+Brutos!HB40</f>
        <v>0</v>
      </c>
      <c r="BJ41" s="339">
        <f>+Brutos!HC40</f>
        <v>0</v>
      </c>
      <c r="BK41" s="340">
        <f>+Brutos!HD40</f>
        <v>0</v>
      </c>
      <c r="BL41" s="338">
        <f>+Brutos!HE40</f>
        <v>0</v>
      </c>
      <c r="BM41" s="339">
        <f>+Brutos!HF40</f>
        <v>0</v>
      </c>
      <c r="BN41" s="340">
        <f>+Brutos!HG40</f>
        <v>0</v>
      </c>
      <c r="BO41" s="338">
        <f>+Brutos!HH40</f>
        <v>0</v>
      </c>
      <c r="BP41" s="339">
        <f>+Brutos!HI40</f>
        <v>0</v>
      </c>
      <c r="BQ41" s="340">
        <f>+Brutos!HJ40</f>
        <v>0</v>
      </c>
      <c r="BR41" s="338">
        <f>+Brutos!HK40</f>
        <v>0</v>
      </c>
      <c r="BS41" s="339">
        <f>+Brutos!HL40</f>
        <v>0</v>
      </c>
      <c r="BT41" s="340">
        <f>+Brutos!HM40</f>
        <v>0</v>
      </c>
      <c r="BU41" s="338">
        <f>+Brutos!HN40</f>
        <v>0</v>
      </c>
      <c r="BV41" s="339">
        <f>+Brutos!HO40</f>
        <v>0</v>
      </c>
      <c r="BW41" s="340">
        <f>+Brutos!HP40</f>
        <v>0</v>
      </c>
      <c r="BX41" s="338">
        <f>+Brutos!HQ40</f>
        <v>0</v>
      </c>
      <c r="BY41" s="339">
        <f>+Brutos!HR40</f>
        <v>0</v>
      </c>
      <c r="BZ41" s="340">
        <f>+Brutos!HS40</f>
        <v>0</v>
      </c>
      <c r="CA41" s="338">
        <f>+Brutos!HT40</f>
        <v>0</v>
      </c>
      <c r="CB41" s="339">
        <f>+Brutos!HU40</f>
        <v>0</v>
      </c>
      <c r="CC41" s="340">
        <f>+Brutos!HV40</f>
        <v>0</v>
      </c>
      <c r="CD41" s="338">
        <f>+Brutos!HW40</f>
        <v>0</v>
      </c>
      <c r="CE41" s="339">
        <f>+Brutos!HX40</f>
        <v>0</v>
      </c>
      <c r="CF41" s="340">
        <f>+Brutos!HY40</f>
        <v>0</v>
      </c>
      <c r="CG41" s="338">
        <f>+Brutos!HZ40</f>
        <v>0</v>
      </c>
      <c r="CH41" s="339">
        <f>+Brutos!IA40</f>
        <v>0</v>
      </c>
      <c r="CI41" s="340">
        <f>+Brutos!IB40</f>
        <v>0</v>
      </c>
      <c r="CJ41" s="338">
        <f>+Brutos!IC40</f>
        <v>0</v>
      </c>
      <c r="CK41" s="339">
        <f>+Brutos!ID40</f>
        <v>0</v>
      </c>
      <c r="CL41" s="340">
        <f>+Brutos!IE40</f>
        <v>0</v>
      </c>
      <c r="CM41" s="338">
        <f>+Brutos!IF40</f>
        <v>0</v>
      </c>
      <c r="CN41" s="339">
        <f>+Brutos!IG40</f>
        <v>0</v>
      </c>
      <c r="CO41" s="340">
        <f>+Brutos!IH40</f>
        <v>0</v>
      </c>
      <c r="CP41" s="338">
        <f>+Brutos!II40</f>
        <v>0</v>
      </c>
      <c r="CQ41" s="339">
        <f>+Brutos!IJ40</f>
        <v>0</v>
      </c>
      <c r="CR41" s="340">
        <f>+Brutos!IK40</f>
        <v>0</v>
      </c>
      <c r="CS41" s="338">
        <f>+Brutos!IL40</f>
        <v>0</v>
      </c>
      <c r="CT41" s="339">
        <f>+Brutos!IM40</f>
        <v>0</v>
      </c>
      <c r="CU41" s="340">
        <f>+Brutos!IN40</f>
        <v>0</v>
      </c>
      <c r="CV41" s="338">
        <f>+Brutos!IO40</f>
        <v>0</v>
      </c>
      <c r="CW41" s="339">
        <f>+Brutos!IP40</f>
        <v>0</v>
      </c>
      <c r="CX41" s="340">
        <f>+Brutos!IQ40</f>
        <v>0</v>
      </c>
      <c r="CY41" s="338">
        <f>+Brutos!IR40</f>
        <v>0</v>
      </c>
      <c r="CZ41" s="339">
        <f>+Brutos!IS40</f>
        <v>0</v>
      </c>
      <c r="DA41" s="340">
        <f>+Brutos!IT40</f>
        <v>0</v>
      </c>
    </row>
    <row r="42" spans="1:105" ht="35.1" customHeight="1" x14ac:dyDescent="0.25">
      <c r="B42" s="334" t="s">
        <v>95</v>
      </c>
      <c r="C42" s="335" t="s">
        <v>299</v>
      </c>
      <c r="D42" s="336">
        <f>+Brutos!EW41</f>
        <v>0</v>
      </c>
      <c r="E42" s="341">
        <f>+Brutos!EX41</f>
        <v>0</v>
      </c>
      <c r="F42" s="337">
        <f>+Brutos!EY41</f>
        <v>0</v>
      </c>
      <c r="G42" s="338">
        <f>+Brutos!EZ41</f>
        <v>0</v>
      </c>
      <c r="H42" s="339">
        <f>+Brutos!FA41</f>
        <v>0</v>
      </c>
      <c r="I42" s="340">
        <f>+Brutos!FB41</f>
        <v>0</v>
      </c>
      <c r="J42" s="338">
        <f>+Brutos!FC41</f>
        <v>0</v>
      </c>
      <c r="K42" s="339">
        <f>+Brutos!FD41</f>
        <v>0</v>
      </c>
      <c r="L42" s="340">
        <f>+Brutos!FE41</f>
        <v>0</v>
      </c>
      <c r="M42" s="338">
        <f>+Brutos!FF41</f>
        <v>0</v>
      </c>
      <c r="N42" s="339">
        <f>+Brutos!FG41</f>
        <v>0</v>
      </c>
      <c r="O42" s="340">
        <f>+Brutos!FH41</f>
        <v>0</v>
      </c>
      <c r="P42" s="338">
        <f>+Brutos!FI41</f>
        <v>0</v>
      </c>
      <c r="Q42" s="339">
        <f>+Brutos!FJ41</f>
        <v>0</v>
      </c>
      <c r="R42" s="340">
        <f>+Brutos!FK41</f>
        <v>0</v>
      </c>
      <c r="S42" s="338">
        <f>+Brutos!FL41</f>
        <v>0</v>
      </c>
      <c r="T42" s="339">
        <f>+Brutos!FM41</f>
        <v>0</v>
      </c>
      <c r="U42" s="340">
        <f>+Brutos!FN41</f>
        <v>0</v>
      </c>
      <c r="V42" s="338">
        <f>+Brutos!FO41</f>
        <v>0</v>
      </c>
      <c r="W42" s="339">
        <f>+Brutos!FP41</f>
        <v>0</v>
      </c>
      <c r="X42" s="340">
        <f>+Brutos!FQ41</f>
        <v>0</v>
      </c>
      <c r="Y42" s="338">
        <f>+Brutos!FR41</f>
        <v>0</v>
      </c>
      <c r="Z42" s="339">
        <f>+Brutos!FS41</f>
        <v>0</v>
      </c>
      <c r="AA42" s="340">
        <f>+Brutos!FT41</f>
        <v>0</v>
      </c>
      <c r="AB42" s="338">
        <f>+Brutos!FU41</f>
        <v>0</v>
      </c>
      <c r="AC42" s="339">
        <f>+Brutos!FV41</f>
        <v>0</v>
      </c>
      <c r="AD42" s="340">
        <f>+Brutos!FW41</f>
        <v>0</v>
      </c>
      <c r="AE42" s="338">
        <f>+Brutos!FX41</f>
        <v>0</v>
      </c>
      <c r="AF42" s="339">
        <f>+Brutos!FY41</f>
        <v>0</v>
      </c>
      <c r="AG42" s="340">
        <f>+Brutos!FZ41</f>
        <v>0</v>
      </c>
      <c r="AH42" s="338">
        <f>+Brutos!GA41</f>
        <v>0</v>
      </c>
      <c r="AI42" s="339">
        <f>+Brutos!GB41</f>
        <v>0</v>
      </c>
      <c r="AJ42" s="340">
        <f>+Brutos!GC41</f>
        <v>0</v>
      </c>
      <c r="AK42" s="338">
        <f>+Brutos!GD41</f>
        <v>0</v>
      </c>
      <c r="AL42" s="339">
        <f>+Brutos!GE41</f>
        <v>0</v>
      </c>
      <c r="AM42" s="340">
        <f>+Brutos!GF41</f>
        <v>0</v>
      </c>
      <c r="AN42" s="338">
        <f>+Brutos!GG41</f>
        <v>0</v>
      </c>
      <c r="AO42" s="339">
        <f>+Brutos!GH41</f>
        <v>0</v>
      </c>
      <c r="AP42" s="340">
        <f>+Brutos!GI41</f>
        <v>0</v>
      </c>
      <c r="AQ42" s="338">
        <f>+Brutos!GJ41</f>
        <v>0</v>
      </c>
      <c r="AR42" s="339">
        <f>+Brutos!GK41</f>
        <v>0</v>
      </c>
      <c r="AS42" s="340">
        <f>+Brutos!GL41</f>
        <v>0</v>
      </c>
      <c r="AT42" s="338">
        <f>+Brutos!GM41</f>
        <v>0</v>
      </c>
      <c r="AU42" s="339">
        <f>+Brutos!GN41</f>
        <v>0</v>
      </c>
      <c r="AV42" s="340">
        <f>+Brutos!GO41</f>
        <v>0</v>
      </c>
      <c r="AW42" s="338">
        <f>+Brutos!GP41</f>
        <v>0</v>
      </c>
      <c r="AX42" s="339">
        <f>+Brutos!GQ41</f>
        <v>0</v>
      </c>
      <c r="AY42" s="340">
        <f>+Brutos!GR41</f>
        <v>0</v>
      </c>
      <c r="AZ42" s="338">
        <f>+Brutos!GS41</f>
        <v>0</v>
      </c>
      <c r="BA42" s="339">
        <f>+Brutos!GT41</f>
        <v>0</v>
      </c>
      <c r="BB42" s="340">
        <f>+Brutos!GU41</f>
        <v>0</v>
      </c>
      <c r="BC42" s="338">
        <f>+Brutos!GV41</f>
        <v>0</v>
      </c>
      <c r="BD42" s="339">
        <f>+Brutos!GW41</f>
        <v>0</v>
      </c>
      <c r="BE42" s="340">
        <f>+Brutos!GX41</f>
        <v>0</v>
      </c>
      <c r="BF42" s="338">
        <f>+Brutos!GY41</f>
        <v>0</v>
      </c>
      <c r="BG42" s="339">
        <f>+Brutos!GZ41</f>
        <v>0</v>
      </c>
      <c r="BH42" s="340">
        <f>+Brutos!HA41</f>
        <v>0</v>
      </c>
      <c r="BI42" s="338">
        <f>+Brutos!HB41</f>
        <v>0</v>
      </c>
      <c r="BJ42" s="339">
        <f>+Brutos!HC41</f>
        <v>0</v>
      </c>
      <c r="BK42" s="340">
        <f>+Brutos!HD41</f>
        <v>0</v>
      </c>
      <c r="BL42" s="338">
        <f>+Brutos!HE41</f>
        <v>0</v>
      </c>
      <c r="BM42" s="339">
        <f>+Brutos!HF41</f>
        <v>0</v>
      </c>
      <c r="BN42" s="340">
        <f>+Brutos!HG41</f>
        <v>0</v>
      </c>
      <c r="BO42" s="338">
        <f>+Brutos!HH41</f>
        <v>0</v>
      </c>
      <c r="BP42" s="339">
        <f>+Brutos!HI41</f>
        <v>0</v>
      </c>
      <c r="BQ42" s="340">
        <f>+Brutos!HJ41</f>
        <v>0</v>
      </c>
      <c r="BR42" s="338">
        <f>+Brutos!HK41</f>
        <v>0</v>
      </c>
      <c r="BS42" s="339">
        <f>+Brutos!HL41</f>
        <v>0</v>
      </c>
      <c r="BT42" s="340">
        <f>+Brutos!HM41</f>
        <v>0</v>
      </c>
      <c r="BU42" s="338">
        <f>+Brutos!HN41</f>
        <v>0</v>
      </c>
      <c r="BV42" s="339">
        <f>+Brutos!HO41</f>
        <v>0</v>
      </c>
      <c r="BW42" s="340">
        <f>+Brutos!HP41</f>
        <v>0</v>
      </c>
      <c r="BX42" s="338">
        <f>+Brutos!HQ41</f>
        <v>0</v>
      </c>
      <c r="BY42" s="339">
        <f>+Brutos!HR41</f>
        <v>0</v>
      </c>
      <c r="BZ42" s="340">
        <f>+Brutos!HS41</f>
        <v>0</v>
      </c>
      <c r="CA42" s="338">
        <f>+Brutos!HT41</f>
        <v>0</v>
      </c>
      <c r="CB42" s="339">
        <f>+Brutos!HU41</f>
        <v>0</v>
      </c>
      <c r="CC42" s="340">
        <f>+Brutos!HV41</f>
        <v>0</v>
      </c>
      <c r="CD42" s="338">
        <f>+Brutos!HW41</f>
        <v>0</v>
      </c>
      <c r="CE42" s="339">
        <f>+Brutos!HX41</f>
        <v>0</v>
      </c>
      <c r="CF42" s="340">
        <f>+Brutos!HY41</f>
        <v>0</v>
      </c>
      <c r="CG42" s="338">
        <f>+Brutos!HZ41</f>
        <v>0</v>
      </c>
      <c r="CH42" s="339">
        <f>+Brutos!IA41</f>
        <v>0</v>
      </c>
      <c r="CI42" s="340">
        <f>+Brutos!IB41</f>
        <v>0</v>
      </c>
      <c r="CJ42" s="338">
        <f>+Brutos!IC41</f>
        <v>0</v>
      </c>
      <c r="CK42" s="339">
        <f>+Brutos!ID41</f>
        <v>0</v>
      </c>
      <c r="CL42" s="340">
        <f>+Brutos!IE41</f>
        <v>0</v>
      </c>
      <c r="CM42" s="338">
        <f>+Brutos!IF41</f>
        <v>0</v>
      </c>
      <c r="CN42" s="339">
        <f>+Brutos!IG41</f>
        <v>0</v>
      </c>
      <c r="CO42" s="340">
        <f>+Brutos!IH41</f>
        <v>0</v>
      </c>
      <c r="CP42" s="338">
        <f>+Brutos!II41</f>
        <v>0</v>
      </c>
      <c r="CQ42" s="339">
        <f>+Brutos!IJ41</f>
        <v>0</v>
      </c>
      <c r="CR42" s="340">
        <f>+Brutos!IK41</f>
        <v>0</v>
      </c>
      <c r="CS42" s="338">
        <f>+Brutos!IL41</f>
        <v>0</v>
      </c>
      <c r="CT42" s="339">
        <f>+Brutos!IM41</f>
        <v>0</v>
      </c>
      <c r="CU42" s="340">
        <f>+Brutos!IN41</f>
        <v>0</v>
      </c>
      <c r="CV42" s="338">
        <f>+Brutos!IO41</f>
        <v>0</v>
      </c>
      <c r="CW42" s="339">
        <f>+Brutos!IP41</f>
        <v>0</v>
      </c>
      <c r="CX42" s="340">
        <f>+Brutos!IQ41</f>
        <v>0</v>
      </c>
      <c r="CY42" s="338">
        <f>+Brutos!IR41</f>
        <v>0</v>
      </c>
      <c r="CZ42" s="339">
        <f>+Brutos!IS41</f>
        <v>0</v>
      </c>
      <c r="DA42" s="340">
        <f>+Brutos!IT41</f>
        <v>0</v>
      </c>
    </row>
    <row r="43" spans="1:105" ht="35.1" customHeight="1" x14ac:dyDescent="0.25">
      <c r="B43" s="334" t="s">
        <v>86</v>
      </c>
      <c r="C43" s="335" t="s">
        <v>300</v>
      </c>
      <c r="D43" s="336">
        <f>+Brutos!EW42</f>
        <v>3.8792857142857144</v>
      </c>
      <c r="E43" s="337">
        <f>+Brutos!EX42</f>
        <v>4.3161904761904761</v>
      </c>
      <c r="F43" s="337">
        <f>+Brutos!EY42</f>
        <v>3.4423809523809523</v>
      </c>
      <c r="G43" s="338">
        <f>+Brutos!EZ42</f>
        <v>2.75</v>
      </c>
      <c r="H43" s="339">
        <f>+Brutos!FA42</f>
        <v>3.6666666666666665</v>
      </c>
      <c r="I43" s="340">
        <f>+Brutos!FB42</f>
        <v>1.8333333333333333</v>
      </c>
      <c r="J43" s="338">
        <f>+Brutos!FC42</f>
        <v>3.7</v>
      </c>
      <c r="K43" s="339">
        <f>+Brutos!FD42</f>
        <v>4.2</v>
      </c>
      <c r="L43" s="340">
        <f>+Brutos!FE42</f>
        <v>3.2</v>
      </c>
      <c r="M43" s="338">
        <f>+Brutos!FF42</f>
        <v>4.5714285714285712</v>
      </c>
      <c r="N43" s="339">
        <f>+Brutos!FG42</f>
        <v>4.7142857142857144</v>
      </c>
      <c r="O43" s="340">
        <f>+Brutos!FH42</f>
        <v>4.4285714285714288</v>
      </c>
      <c r="P43" s="338">
        <f>+Brutos!FI42</f>
        <v>4</v>
      </c>
      <c r="Q43" s="339">
        <f>+Brutos!FJ42</f>
        <v>4</v>
      </c>
      <c r="R43" s="340">
        <f>+Brutos!FK42</f>
        <v>4</v>
      </c>
      <c r="S43" s="338">
        <f>+Brutos!FL42</f>
        <v>4.375</v>
      </c>
      <c r="T43" s="339">
        <f>+Brutos!FM42</f>
        <v>5</v>
      </c>
      <c r="U43" s="340">
        <f>+Brutos!FN42</f>
        <v>3.75</v>
      </c>
      <c r="V43" s="338">
        <f>+Brutos!FO42</f>
        <v>3</v>
      </c>
      <c r="W43" s="339">
        <f>+Brutos!FP42</f>
        <v>5</v>
      </c>
      <c r="X43" s="340">
        <f>+Brutos!FQ42</f>
        <v>1</v>
      </c>
      <c r="Y43" s="338">
        <f>+Brutos!FR42</f>
        <v>3</v>
      </c>
      <c r="Z43" s="339">
        <f>+Brutos!FS42</f>
        <v>5</v>
      </c>
      <c r="AA43" s="340">
        <f>+Brutos!FT42</f>
        <v>1</v>
      </c>
      <c r="AB43" s="338">
        <f>+Brutos!FU42</f>
        <v>3.5</v>
      </c>
      <c r="AC43" s="339">
        <f>+Brutos!FV42</f>
        <v>5</v>
      </c>
      <c r="AD43" s="340">
        <f>+Brutos!FW42</f>
        <v>2</v>
      </c>
      <c r="AE43" s="338">
        <f>+Brutos!FX42</f>
        <v>5</v>
      </c>
      <c r="AF43" s="339">
        <f>+Brutos!FY42</f>
        <v>5</v>
      </c>
      <c r="AG43" s="340">
        <f>+Brutos!FZ42</f>
        <v>5</v>
      </c>
      <c r="AH43" s="338">
        <f>+Brutos!GA42</f>
        <v>1</v>
      </c>
      <c r="AI43" s="339">
        <f>+Brutos!GB42</f>
        <v>1</v>
      </c>
      <c r="AJ43" s="340">
        <f>+Brutos!GC42</f>
        <v>1</v>
      </c>
      <c r="AK43" s="338">
        <f>+Brutos!GD42</f>
        <v>1</v>
      </c>
      <c r="AL43" s="339">
        <f>+Brutos!GE42</f>
        <v>1</v>
      </c>
      <c r="AM43" s="340">
        <f>+Brutos!GF42</f>
        <v>1</v>
      </c>
      <c r="AN43" s="338">
        <f>+Brutos!GG42</f>
        <v>3.5</v>
      </c>
      <c r="AO43" s="339">
        <f>+Brutos!GH42</f>
        <v>4</v>
      </c>
      <c r="AP43" s="340">
        <f>+Brutos!GI42</f>
        <v>3</v>
      </c>
      <c r="AQ43" s="338">
        <f>+Brutos!GJ42</f>
        <v>3</v>
      </c>
      <c r="AR43" s="339">
        <f>+Brutos!GK42</f>
        <v>5</v>
      </c>
      <c r="AS43" s="340">
        <f>+Brutos!GL42</f>
        <v>1</v>
      </c>
      <c r="AT43" s="338">
        <f>+Brutos!GM42</f>
        <v>4</v>
      </c>
      <c r="AU43" s="339">
        <f>+Brutos!GN42</f>
        <v>4</v>
      </c>
      <c r="AV43" s="340">
        <f>+Brutos!GO42</f>
        <v>4</v>
      </c>
      <c r="AW43" s="338">
        <f>+Brutos!GP42</f>
        <v>4</v>
      </c>
      <c r="AX43" s="339">
        <f>+Brutos!GQ42</f>
        <v>4</v>
      </c>
      <c r="AY43" s="340">
        <f>+Brutos!GR42</f>
        <v>4</v>
      </c>
      <c r="AZ43" s="338">
        <f>+Brutos!GS42</f>
        <v>4</v>
      </c>
      <c r="BA43" s="339">
        <f>+Brutos!GT42</f>
        <v>4</v>
      </c>
      <c r="BB43" s="340">
        <f>+Brutos!GU42</f>
        <v>4</v>
      </c>
      <c r="BC43" s="338">
        <f>+Brutos!GV42</f>
        <v>5</v>
      </c>
      <c r="BD43" s="339">
        <f>+Brutos!GW42</f>
        <v>5</v>
      </c>
      <c r="BE43" s="340">
        <f>+Brutos!GX42</f>
        <v>5</v>
      </c>
      <c r="BF43" s="338">
        <f>+Brutos!GY42</f>
        <v>5</v>
      </c>
      <c r="BG43" s="339">
        <f>+Brutos!GZ42</f>
        <v>5</v>
      </c>
      <c r="BH43" s="340">
        <f>+Brutos!HA42</f>
        <v>5</v>
      </c>
      <c r="BI43" s="338">
        <f>+Brutos!HB42</f>
        <v>5</v>
      </c>
      <c r="BJ43" s="339">
        <f>+Brutos!HC42</f>
        <v>5</v>
      </c>
      <c r="BK43" s="340">
        <f>+Brutos!HD42</f>
        <v>5</v>
      </c>
      <c r="BL43" s="338">
        <f>+Brutos!HE42</f>
        <v>5</v>
      </c>
      <c r="BM43" s="339">
        <f>+Brutos!HF42</f>
        <v>5</v>
      </c>
      <c r="BN43" s="340">
        <f>+Brutos!HG42</f>
        <v>5</v>
      </c>
      <c r="BO43" s="338">
        <f>+Brutos!HH42</f>
        <v>5</v>
      </c>
      <c r="BP43" s="339">
        <f>+Brutos!HI42</f>
        <v>5</v>
      </c>
      <c r="BQ43" s="340">
        <f>+Brutos!HJ42</f>
        <v>5</v>
      </c>
      <c r="BR43" s="338">
        <f>+Brutos!HK42</f>
        <v>4</v>
      </c>
      <c r="BS43" s="339">
        <f>+Brutos!HL42</f>
        <v>4</v>
      </c>
      <c r="BT43" s="340">
        <f>+Brutos!HM42</f>
        <v>4</v>
      </c>
      <c r="BU43" s="338">
        <f>+Brutos!HN42</f>
        <v>3</v>
      </c>
      <c r="BV43" s="339">
        <f>+Brutos!HO42</f>
        <v>4</v>
      </c>
      <c r="BW43" s="340">
        <f>+Brutos!HP42</f>
        <v>2</v>
      </c>
      <c r="BX43" s="338">
        <f>+Brutos!HQ42</f>
        <v>4</v>
      </c>
      <c r="BY43" s="339">
        <f>+Brutos!HR42</f>
        <v>4</v>
      </c>
      <c r="BZ43" s="340">
        <f>+Brutos!HS42</f>
        <v>4</v>
      </c>
      <c r="CA43" s="338">
        <f>+Brutos!HT42</f>
        <v>4</v>
      </c>
      <c r="CB43" s="339">
        <f>+Brutos!HU42</f>
        <v>4</v>
      </c>
      <c r="CC43" s="340">
        <f>+Brutos!HV42</f>
        <v>4</v>
      </c>
      <c r="CD43" s="338">
        <f>+Brutos!HW42</f>
        <v>5</v>
      </c>
      <c r="CE43" s="339">
        <f>+Brutos!HX42</f>
        <v>5</v>
      </c>
      <c r="CF43" s="340">
        <f>+Brutos!HY42</f>
        <v>5</v>
      </c>
      <c r="CG43" s="338">
        <f>+Brutos!HZ42</f>
        <v>5</v>
      </c>
      <c r="CH43" s="339">
        <f>+Brutos!IA42</f>
        <v>5</v>
      </c>
      <c r="CI43" s="340">
        <f>+Brutos!IB42</f>
        <v>5</v>
      </c>
      <c r="CJ43" s="338">
        <f>+Brutos!IC42</f>
        <v>3</v>
      </c>
      <c r="CK43" s="339">
        <f>+Brutos!ID42</f>
        <v>5</v>
      </c>
      <c r="CL43" s="340">
        <f>+Brutos!IE42</f>
        <v>1</v>
      </c>
      <c r="CM43" s="338">
        <f>+Brutos!IF42</f>
        <v>3</v>
      </c>
      <c r="CN43" s="339">
        <f>+Brutos!IG42</f>
        <v>5</v>
      </c>
      <c r="CO43" s="340">
        <f>+Brutos!IH42</f>
        <v>1</v>
      </c>
      <c r="CP43" s="338">
        <f>+Brutos!II42</f>
        <v>5</v>
      </c>
      <c r="CQ43" s="339">
        <f>+Brutos!IJ42</f>
        <v>5</v>
      </c>
      <c r="CR43" s="340">
        <f>+Brutos!IK42</f>
        <v>5</v>
      </c>
      <c r="CS43" s="338">
        <f>+Brutos!IL42</f>
        <v>5</v>
      </c>
      <c r="CT43" s="339">
        <f>+Brutos!IM42</f>
        <v>5</v>
      </c>
      <c r="CU43" s="340">
        <f>+Brutos!IN42</f>
        <v>5</v>
      </c>
      <c r="CV43" s="338">
        <f>+Brutos!IO42</f>
        <v>4</v>
      </c>
      <c r="CW43" s="339">
        <f>+Brutos!IP42</f>
        <v>5</v>
      </c>
      <c r="CX43" s="340">
        <f>+Brutos!IQ42</f>
        <v>3</v>
      </c>
      <c r="CY43" s="338">
        <f>+Brutos!IR42</f>
        <v>5</v>
      </c>
      <c r="CZ43" s="339">
        <f>+Brutos!IS42</f>
        <v>5</v>
      </c>
      <c r="DA43" s="340">
        <f>+Brutos!IT42</f>
        <v>5</v>
      </c>
    </row>
    <row r="44" spans="1:105" ht="35.1" customHeight="1" x14ac:dyDescent="0.25">
      <c r="B44" s="334" t="s">
        <v>92</v>
      </c>
      <c r="C44" s="335" t="s">
        <v>301</v>
      </c>
      <c r="D44" s="336">
        <f>+Brutos!EW43</f>
        <v>3.7378174603174599</v>
      </c>
      <c r="E44" s="341">
        <f>+Brutos!EX43</f>
        <v>3.9609523809523806</v>
      </c>
      <c r="F44" s="337">
        <f>+Brutos!EY43</f>
        <v>3.6581944444444447</v>
      </c>
      <c r="G44" s="338">
        <f>+Brutos!EZ43</f>
        <v>2.6277777777777778</v>
      </c>
      <c r="H44" s="342">
        <f>+Brutos!FA43</f>
        <v>2.8333333333333335</v>
      </c>
      <c r="I44" s="340">
        <f>+Brutos!FB43</f>
        <v>2.5138888888888888</v>
      </c>
      <c r="J44" s="338">
        <f>+Brutos!FC43</f>
        <v>3.416666666666667</v>
      </c>
      <c r="K44" s="342">
        <f>+Brutos!FD43</f>
        <v>3.9</v>
      </c>
      <c r="L44" s="340">
        <f>+Brutos!FE43</f>
        <v>3.1833333333333331</v>
      </c>
      <c r="M44" s="338">
        <f>+Brutos!FF43</f>
        <v>4.3238095238095235</v>
      </c>
      <c r="N44" s="342">
        <f>+Brutos!FG43</f>
        <v>4.0714285714285712</v>
      </c>
      <c r="O44" s="340">
        <f>+Brutos!FH43</f>
        <v>4.5</v>
      </c>
      <c r="P44" s="338">
        <f>+Brutos!FI43</f>
        <v>4.2916666666666661</v>
      </c>
      <c r="Q44" s="342">
        <f>+Brutos!FJ43</f>
        <v>4.5</v>
      </c>
      <c r="R44" s="340">
        <f>+Brutos!FK43</f>
        <v>4.25</v>
      </c>
      <c r="S44" s="338">
        <f>+Brutos!FL43</f>
        <v>4.0291666666666668</v>
      </c>
      <c r="T44" s="342">
        <f>+Brutos!FM43</f>
        <v>4.5</v>
      </c>
      <c r="U44" s="340">
        <f>+Brutos!FN43</f>
        <v>3.84375</v>
      </c>
      <c r="V44" s="338">
        <f>+Brutos!FO43</f>
        <v>2.6666666666666665</v>
      </c>
      <c r="W44" s="342">
        <f>+Brutos!FP43</f>
        <v>3</v>
      </c>
      <c r="X44" s="340">
        <f>+Brutos!FQ43</f>
        <v>2.5</v>
      </c>
      <c r="Y44" s="338">
        <f>+Brutos!FR43</f>
        <v>2.5</v>
      </c>
      <c r="Z44" s="342">
        <f>+Brutos!FS43</f>
        <v>2</v>
      </c>
      <c r="AA44" s="340">
        <f>+Brutos!FT43</f>
        <v>2.75</v>
      </c>
      <c r="AB44" s="338">
        <f>+Brutos!FU43</f>
        <v>2.6666666666666665</v>
      </c>
      <c r="AC44" s="342">
        <f>+Brutos!FV43</f>
        <v>3</v>
      </c>
      <c r="AD44" s="340">
        <f>+Brutos!FW43</f>
        <v>2.5</v>
      </c>
      <c r="AE44" s="338">
        <f>+Brutos!FX43</f>
        <v>3</v>
      </c>
      <c r="AF44" s="342">
        <f>+Brutos!FY43</f>
        <v>3</v>
      </c>
      <c r="AG44" s="340">
        <f>+Brutos!FZ43</f>
        <v>3</v>
      </c>
      <c r="AH44" s="338">
        <f>+Brutos!GA43</f>
        <v>2.3333333333333335</v>
      </c>
      <c r="AI44" s="342">
        <f>+Brutos!GB43</f>
        <v>3</v>
      </c>
      <c r="AJ44" s="340">
        <f>+Brutos!GC43</f>
        <v>2</v>
      </c>
      <c r="AK44" s="338">
        <f>+Brutos!GD43</f>
        <v>2.6</v>
      </c>
      <c r="AL44" s="342">
        <f>+Brutos!GE43</f>
        <v>3</v>
      </c>
      <c r="AM44" s="340">
        <f>+Brutos!GF43</f>
        <v>2.3333333333333335</v>
      </c>
      <c r="AN44" s="338">
        <f>+Brutos!GG43</f>
        <v>3.6666666666666665</v>
      </c>
      <c r="AO44" s="342">
        <f>+Brutos!GH43</f>
        <v>3.5</v>
      </c>
      <c r="AP44" s="340">
        <f>+Brutos!GI43</f>
        <v>3.75</v>
      </c>
      <c r="AQ44" s="338">
        <f>+Brutos!GJ43</f>
        <v>3</v>
      </c>
      <c r="AR44" s="342">
        <f>+Brutos!GK43</f>
        <v>5</v>
      </c>
      <c r="AS44" s="340">
        <f>+Brutos!GL43</f>
        <v>2</v>
      </c>
      <c r="AT44" s="338">
        <f>+Brutos!GM43</f>
        <v>3.3333333333333335</v>
      </c>
      <c r="AU44" s="342">
        <f>+Brutos!GN43</f>
        <v>3.5</v>
      </c>
      <c r="AV44" s="340">
        <f>+Brutos!GO43</f>
        <v>3.25</v>
      </c>
      <c r="AW44" s="338">
        <f>+Brutos!GP43</f>
        <v>3.3333333333333335</v>
      </c>
      <c r="AX44" s="342">
        <f>+Brutos!GQ43</f>
        <v>3.5</v>
      </c>
      <c r="AY44" s="340">
        <f>+Brutos!GR43</f>
        <v>3.25</v>
      </c>
      <c r="AZ44" s="338">
        <f>+Brutos!GS43</f>
        <v>3.75</v>
      </c>
      <c r="BA44" s="342">
        <f>+Brutos!GT43</f>
        <v>4</v>
      </c>
      <c r="BB44" s="340">
        <f>+Brutos!GU43</f>
        <v>3.6666666666666665</v>
      </c>
      <c r="BC44" s="338">
        <f>+Brutos!GV43</f>
        <v>4</v>
      </c>
      <c r="BD44" s="342">
        <f>+Brutos!GW43</f>
        <v>4</v>
      </c>
      <c r="BE44" s="340">
        <f>+Brutos!GX43</f>
        <v>4</v>
      </c>
      <c r="BF44" s="338">
        <f>+Brutos!GY43</f>
        <v>4.5999999999999996</v>
      </c>
      <c r="BG44" s="342">
        <f>+Brutos!GZ43</f>
        <v>4</v>
      </c>
      <c r="BH44" s="340">
        <f>+Brutos!HA43</f>
        <v>5</v>
      </c>
      <c r="BI44" s="338">
        <f>+Brutos!HB43</f>
        <v>4.666666666666667</v>
      </c>
      <c r="BJ44" s="342">
        <f>+Brutos!HC43</f>
        <v>4</v>
      </c>
      <c r="BK44" s="340">
        <f>+Brutos!HD43</f>
        <v>5</v>
      </c>
      <c r="BL44" s="338">
        <f>+Brutos!HE43</f>
        <v>5</v>
      </c>
      <c r="BM44" s="342">
        <f>+Brutos!HF43</f>
        <v>5</v>
      </c>
      <c r="BN44" s="340">
        <f>+Brutos!HG43</f>
        <v>5</v>
      </c>
      <c r="BO44" s="338">
        <f>+Brutos!HH43</f>
        <v>4.333333333333333</v>
      </c>
      <c r="BP44" s="342">
        <f>+Brutos!HI43</f>
        <v>4</v>
      </c>
      <c r="BQ44" s="340">
        <f>+Brutos!HJ43</f>
        <v>4.5</v>
      </c>
      <c r="BR44" s="338">
        <f>+Brutos!HK43</f>
        <v>3.6666666666666665</v>
      </c>
      <c r="BS44" s="342">
        <f>+Brutos!HL43</f>
        <v>4</v>
      </c>
      <c r="BT44" s="340">
        <f>+Brutos!HM43</f>
        <v>3.5</v>
      </c>
      <c r="BU44" s="338">
        <f>+Brutos!HN43</f>
        <v>4</v>
      </c>
      <c r="BV44" s="342">
        <f>+Brutos!HO43</f>
        <v>3.5</v>
      </c>
      <c r="BW44" s="340">
        <f>+Brutos!HP43</f>
        <v>4.5</v>
      </c>
      <c r="BX44" s="338">
        <f>+Brutos!HQ43</f>
        <v>4.25</v>
      </c>
      <c r="BY44" s="342">
        <f>+Brutos!HR43</f>
        <v>4</v>
      </c>
      <c r="BZ44" s="340">
        <f>+Brutos!HS43</f>
        <v>4.5</v>
      </c>
      <c r="CA44" s="338">
        <f>+Brutos!HT43</f>
        <v>4.333333333333333</v>
      </c>
      <c r="CB44" s="342">
        <f>+Brutos!HU43</f>
        <v>5</v>
      </c>
      <c r="CC44" s="340">
        <f>+Brutos!HV43</f>
        <v>4</v>
      </c>
      <c r="CD44" s="338">
        <f>+Brutos!HW43</f>
        <v>4.333333333333333</v>
      </c>
      <c r="CE44" s="342">
        <f>+Brutos!HX43</f>
        <v>4</v>
      </c>
      <c r="CF44" s="340">
        <f>+Brutos!HY43</f>
        <v>4.5</v>
      </c>
      <c r="CG44" s="338">
        <f>+Brutos!HZ43</f>
        <v>4.333333333333333</v>
      </c>
      <c r="CH44" s="342">
        <f>+Brutos!IA43</f>
        <v>4</v>
      </c>
      <c r="CI44" s="340">
        <f>+Brutos!IB43</f>
        <v>4.5</v>
      </c>
      <c r="CJ44" s="338">
        <f>+Brutos!IC43</f>
        <v>3</v>
      </c>
      <c r="CK44" s="342">
        <f>+Brutos!ID43</f>
        <v>4</v>
      </c>
      <c r="CL44" s="340">
        <f>+Brutos!IE43</f>
        <v>2.6666666666666665</v>
      </c>
      <c r="CM44" s="338">
        <f>+Brutos!IF43</f>
        <v>4.2</v>
      </c>
      <c r="CN44" s="342">
        <f>+Brutos!IG43</f>
        <v>5</v>
      </c>
      <c r="CO44" s="340">
        <f>+Brutos!IH43</f>
        <v>3.6666666666666665</v>
      </c>
      <c r="CP44" s="338">
        <f>+Brutos!II43</f>
        <v>4.2</v>
      </c>
      <c r="CQ44" s="342">
        <f>+Brutos!IJ43</f>
        <v>5</v>
      </c>
      <c r="CR44" s="340">
        <f>+Brutos!IK43</f>
        <v>4</v>
      </c>
      <c r="CS44" s="338">
        <f>+Brutos!IL43</f>
        <v>4</v>
      </c>
      <c r="CT44" s="342">
        <f>+Brutos!IM43</f>
        <v>5</v>
      </c>
      <c r="CU44" s="340">
        <f>+Brutos!IN43</f>
        <v>3.6666666666666665</v>
      </c>
      <c r="CV44" s="338">
        <f>+Brutos!IO43</f>
        <v>3.8333333333333335</v>
      </c>
      <c r="CW44" s="342">
        <f>+Brutos!IP43</f>
        <v>4</v>
      </c>
      <c r="CX44" s="340">
        <f>+Brutos!IQ43</f>
        <v>3.75</v>
      </c>
      <c r="CY44" s="338">
        <f>+Brutos!IR43</f>
        <v>4.333333333333333</v>
      </c>
      <c r="CZ44" s="342">
        <f>+Brutos!IS43</f>
        <v>5</v>
      </c>
      <c r="DA44" s="340">
        <f>+Brutos!IT43</f>
        <v>4</v>
      </c>
    </row>
  </sheetData>
  <autoFilter ref="B7:BN39"/>
  <pageMargins left="0.70866141732283472" right="0.70866141732283472" top="0.74803149606299213" bottom="0.74803149606299213" header="0.31496062992125984" footer="0.31496062992125984"/>
  <pageSetup paperSize="9" scale="34" fitToWidth="0" orientation="landscape" r:id="rId1"/>
  <colBreaks count="4" manualBreakCount="4">
    <brk id="22" max="1048575" man="1"/>
    <brk id="45" max="1048575" man="1"/>
    <brk id="69" max="1048575" man="1"/>
    <brk id="9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7893"/>
  <sheetViews>
    <sheetView zoomScale="80" zoomScaleNormal="80" workbookViewId="0">
      <pane xSplit="1" ySplit="6" topLeftCell="F101" activePane="bottomRight" state="frozen"/>
      <selection pane="topRight" activeCell="B1" sqref="B1"/>
      <selection pane="bottomLeft" activeCell="A7" sqref="A7"/>
      <selection pane="bottomRight" activeCell="BU7" sqref="BU7"/>
    </sheetView>
  </sheetViews>
  <sheetFormatPr baseColWidth="10" defaultRowHeight="15" x14ac:dyDescent="0.25"/>
  <cols>
    <col min="1" max="1" width="3.85546875" style="1" customWidth="1"/>
    <col min="2" max="2" width="8.85546875" style="48" bestFit="1" customWidth="1"/>
    <col min="3" max="3" width="12.5703125" style="1" bestFit="1" customWidth="1"/>
    <col min="4" max="4" width="20" style="1" bestFit="1" customWidth="1"/>
    <col min="5" max="5" width="12.85546875" style="1" bestFit="1" customWidth="1"/>
    <col min="6" max="6" width="43.85546875" style="1" customWidth="1"/>
    <col min="7" max="7" width="17.5703125" style="1" customWidth="1"/>
    <col min="8" max="8" width="16.140625" style="1" bestFit="1" customWidth="1"/>
    <col min="9" max="9" width="16" style="1" bestFit="1" customWidth="1"/>
    <col min="10" max="10" width="103.140625" style="58" customWidth="1"/>
    <col min="11" max="11" width="7.7109375" style="58" customWidth="1"/>
    <col min="12" max="12" width="10.7109375" style="58" customWidth="1"/>
    <col min="13" max="13" width="9.140625" style="24" customWidth="1"/>
    <col min="14" max="41" width="11.5703125" style="58" customWidth="1"/>
    <col min="42" max="42" width="14.42578125" style="58" customWidth="1"/>
    <col min="43" max="70" width="10.7109375" style="58" customWidth="1"/>
    <col min="71" max="76" width="13" style="58" customWidth="1"/>
    <col min="77" max="77" width="7.85546875" style="58" customWidth="1"/>
    <col min="78" max="78" width="5.5703125" style="58" customWidth="1"/>
    <col min="79" max="80" width="5.5703125" style="58" hidden="1" customWidth="1"/>
    <col min="81" max="108" width="8.7109375" style="58" hidden="1" customWidth="1"/>
    <col min="109" max="113" width="8.140625" style="58" hidden="1" customWidth="1"/>
    <col min="114" max="114" width="8.5703125" style="58" hidden="1" customWidth="1"/>
    <col min="115" max="115" width="7.7109375" style="58" hidden="1" customWidth="1"/>
    <col min="116" max="116" width="5.7109375" style="58" hidden="1" customWidth="1"/>
    <col min="117" max="117" width="12.42578125" style="55" hidden="1" customWidth="1"/>
    <col min="118" max="149" width="8" style="58" hidden="1" customWidth="1"/>
    <col min="150" max="150" width="8.7109375" style="58" hidden="1" customWidth="1"/>
    <col min="151" max="151" width="14" style="58" hidden="1" customWidth="1"/>
    <col min="152" max="152" width="5.7109375" style="58" customWidth="1"/>
    <col min="153" max="153" width="12.42578125" style="55" customWidth="1"/>
    <col min="154" max="157" width="11.42578125" style="58" customWidth="1"/>
    <col min="158" max="158" width="11.42578125" style="55" customWidth="1"/>
    <col min="159" max="254" width="11.42578125" style="58" customWidth="1"/>
    <col min="255" max="16384" width="11.42578125" style="58"/>
  </cols>
  <sheetData>
    <row r="1" spans="2:255" ht="35.25" customHeight="1" x14ac:dyDescent="0.25">
      <c r="B1" s="31"/>
      <c r="C1"/>
      <c r="D1"/>
      <c r="E1"/>
      <c r="F1"/>
      <c r="H1" s="58"/>
      <c r="I1" s="58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73"/>
      <c r="HG1" s="235"/>
    </row>
    <row r="2" spans="2:255" ht="15.75" thickBot="1" x14ac:dyDescent="0.3">
      <c r="B2" s="31"/>
      <c r="C2"/>
      <c r="D2"/>
      <c r="E2"/>
      <c r="F2"/>
      <c r="H2" s="58"/>
      <c r="I2" s="58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73"/>
      <c r="HG2" s="235"/>
    </row>
    <row r="3" spans="2:255" s="1" customFormat="1" ht="28.5" x14ac:dyDescent="0.25">
      <c r="B3" s="251" t="s">
        <v>364</v>
      </c>
      <c r="C3" s="51"/>
      <c r="D3" s="51"/>
      <c r="E3" s="51"/>
      <c r="F3" s="51"/>
      <c r="L3" s="482" t="s">
        <v>49</v>
      </c>
      <c r="M3" s="483"/>
      <c r="N3" s="483"/>
      <c r="O3" s="483"/>
      <c r="P3" s="483"/>
      <c r="Q3" s="484"/>
      <c r="R3" s="482" t="s">
        <v>51</v>
      </c>
      <c r="S3" s="483"/>
      <c r="T3" s="483"/>
      <c r="U3" s="483"/>
      <c r="V3" s="484"/>
      <c r="W3" s="482" t="s">
        <v>53</v>
      </c>
      <c r="X3" s="483"/>
      <c r="Y3" s="483"/>
      <c r="Z3" s="483"/>
      <c r="AA3" s="483"/>
      <c r="AB3" s="483"/>
      <c r="AC3" s="484"/>
      <c r="AD3" s="487" t="s">
        <v>57</v>
      </c>
      <c r="AE3" s="488"/>
      <c r="AF3" s="482" t="s">
        <v>61</v>
      </c>
      <c r="AG3" s="483"/>
      <c r="AH3" s="483"/>
      <c r="AI3" s="483"/>
      <c r="AJ3" s="483"/>
      <c r="AK3" s="483"/>
      <c r="AL3" s="483"/>
      <c r="AM3" s="491"/>
      <c r="AN3" s="65"/>
      <c r="AO3" s="173"/>
      <c r="AP3" s="173"/>
      <c r="AQ3" s="482" t="s">
        <v>49</v>
      </c>
      <c r="AR3" s="483"/>
      <c r="AS3" s="483"/>
      <c r="AT3" s="483"/>
      <c r="AU3" s="483"/>
      <c r="AV3" s="484"/>
      <c r="AW3" s="482" t="s">
        <v>51</v>
      </c>
      <c r="AX3" s="483"/>
      <c r="AY3" s="483"/>
      <c r="AZ3" s="483"/>
      <c r="BA3" s="484"/>
      <c r="BB3" s="482" t="s">
        <v>53</v>
      </c>
      <c r="BC3" s="483"/>
      <c r="BD3" s="483"/>
      <c r="BE3" s="483"/>
      <c r="BF3" s="483"/>
      <c r="BG3" s="483"/>
      <c r="BH3" s="484"/>
      <c r="BI3" s="487" t="s">
        <v>57</v>
      </c>
      <c r="BJ3" s="494"/>
      <c r="BK3" s="482" t="s">
        <v>61</v>
      </c>
      <c r="BL3" s="483"/>
      <c r="BM3" s="483"/>
      <c r="BN3" s="483"/>
      <c r="BO3" s="483"/>
      <c r="BP3" s="483"/>
      <c r="BQ3" s="483"/>
      <c r="BR3" s="484"/>
      <c r="BS3" s="173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5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5"/>
      <c r="EV3" s="58"/>
      <c r="EW3" s="58"/>
      <c r="EX3" s="58"/>
      <c r="EY3" s="58"/>
      <c r="EZ3" s="55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HG3" s="236"/>
    </row>
    <row r="4" spans="2:255" s="1" customFormat="1" ht="36.75" customHeight="1" x14ac:dyDescent="0.25">
      <c r="B4" s="48"/>
      <c r="L4" s="485"/>
      <c r="M4" s="461"/>
      <c r="N4" s="461"/>
      <c r="O4" s="461"/>
      <c r="P4" s="461"/>
      <c r="Q4" s="486"/>
      <c r="R4" s="485"/>
      <c r="S4" s="461"/>
      <c r="T4" s="461"/>
      <c r="U4" s="461"/>
      <c r="V4" s="486"/>
      <c r="W4" s="485"/>
      <c r="X4" s="461"/>
      <c r="Y4" s="461"/>
      <c r="Z4" s="461"/>
      <c r="AA4" s="461"/>
      <c r="AB4" s="461"/>
      <c r="AC4" s="486"/>
      <c r="AD4" s="489"/>
      <c r="AE4" s="490"/>
      <c r="AF4" s="485"/>
      <c r="AG4" s="461"/>
      <c r="AH4" s="461"/>
      <c r="AI4" s="461"/>
      <c r="AJ4" s="461"/>
      <c r="AK4" s="461"/>
      <c r="AL4" s="461"/>
      <c r="AM4" s="492"/>
      <c r="AN4" s="65"/>
      <c r="AO4" s="173"/>
      <c r="AP4" s="173"/>
      <c r="AQ4" s="493"/>
      <c r="AR4" s="461"/>
      <c r="AS4" s="461"/>
      <c r="AT4" s="461"/>
      <c r="AU4" s="461"/>
      <c r="AV4" s="486"/>
      <c r="AW4" s="493"/>
      <c r="AX4" s="461"/>
      <c r="AY4" s="461"/>
      <c r="AZ4" s="461"/>
      <c r="BA4" s="486"/>
      <c r="BB4" s="493"/>
      <c r="BC4" s="461"/>
      <c r="BD4" s="461"/>
      <c r="BE4" s="461"/>
      <c r="BF4" s="461"/>
      <c r="BG4" s="461"/>
      <c r="BH4" s="486"/>
      <c r="BI4" s="495"/>
      <c r="BJ4" s="496"/>
      <c r="BK4" s="493"/>
      <c r="BL4" s="461"/>
      <c r="BM4" s="461"/>
      <c r="BN4" s="461"/>
      <c r="BO4" s="461"/>
      <c r="BP4" s="461"/>
      <c r="BQ4" s="461"/>
      <c r="BR4" s="486"/>
      <c r="BS4" s="173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5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5"/>
      <c r="EV4" s="58"/>
      <c r="EW4" s="58"/>
      <c r="EX4" s="58"/>
      <c r="EY4" s="58"/>
      <c r="EZ4" s="55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HG4" s="237"/>
    </row>
    <row r="5" spans="2:255" s="54" customFormat="1" ht="87.75" customHeight="1" thickBot="1" x14ac:dyDescent="0.3">
      <c r="B5" s="57"/>
      <c r="L5" s="169" t="s">
        <v>50</v>
      </c>
      <c r="M5" s="113" t="s">
        <v>244</v>
      </c>
      <c r="N5" s="113" t="s">
        <v>245</v>
      </c>
      <c r="O5" s="113" t="s">
        <v>246</v>
      </c>
      <c r="P5" s="113" t="s">
        <v>247</v>
      </c>
      <c r="Q5" s="170" t="s">
        <v>248</v>
      </c>
      <c r="R5" s="169" t="s">
        <v>249</v>
      </c>
      <c r="S5" s="113" t="s">
        <v>250</v>
      </c>
      <c r="T5" s="114" t="s">
        <v>52</v>
      </c>
      <c r="U5" s="114" t="s">
        <v>251</v>
      </c>
      <c r="V5" s="170" t="s">
        <v>252</v>
      </c>
      <c r="W5" s="169" t="s">
        <v>253</v>
      </c>
      <c r="X5" s="113" t="s">
        <v>54</v>
      </c>
      <c r="Y5" s="113" t="s">
        <v>55</v>
      </c>
      <c r="Z5" s="113" t="s">
        <v>56</v>
      </c>
      <c r="AA5" s="114" t="s">
        <v>254</v>
      </c>
      <c r="AB5" s="114" t="s">
        <v>255</v>
      </c>
      <c r="AC5" s="170" t="s">
        <v>256</v>
      </c>
      <c r="AD5" s="177" t="s">
        <v>58</v>
      </c>
      <c r="AE5" s="170" t="s">
        <v>59</v>
      </c>
      <c r="AF5" s="277" t="s">
        <v>257</v>
      </c>
      <c r="AG5" s="278" t="s">
        <v>258</v>
      </c>
      <c r="AH5" s="278" t="s">
        <v>259</v>
      </c>
      <c r="AI5" s="278" t="s">
        <v>260</v>
      </c>
      <c r="AJ5" s="278" t="s">
        <v>261</v>
      </c>
      <c r="AK5" s="278" t="s">
        <v>262</v>
      </c>
      <c r="AL5" s="278" t="s">
        <v>60</v>
      </c>
      <c r="AM5" s="279" t="s">
        <v>263</v>
      </c>
      <c r="AN5" s="178"/>
      <c r="AO5" s="178"/>
      <c r="AP5" s="179"/>
      <c r="AQ5" s="294" t="s">
        <v>50</v>
      </c>
      <c r="AR5" s="295" t="s">
        <v>244</v>
      </c>
      <c r="AS5" s="295" t="s">
        <v>245</v>
      </c>
      <c r="AT5" s="295" t="s">
        <v>246</v>
      </c>
      <c r="AU5" s="295" t="s">
        <v>247</v>
      </c>
      <c r="AV5" s="296" t="s">
        <v>248</v>
      </c>
      <c r="AW5" s="294" t="s">
        <v>249</v>
      </c>
      <c r="AX5" s="295" t="s">
        <v>250</v>
      </c>
      <c r="AY5" s="297" t="s">
        <v>52</v>
      </c>
      <c r="AZ5" s="297" t="s">
        <v>251</v>
      </c>
      <c r="BA5" s="296" t="s">
        <v>252</v>
      </c>
      <c r="BB5" s="294" t="s">
        <v>253</v>
      </c>
      <c r="BC5" s="295" t="s">
        <v>54</v>
      </c>
      <c r="BD5" s="295" t="s">
        <v>55</v>
      </c>
      <c r="BE5" s="295" t="s">
        <v>56</v>
      </c>
      <c r="BF5" s="297" t="s">
        <v>254</v>
      </c>
      <c r="BG5" s="297" t="s">
        <v>255</v>
      </c>
      <c r="BH5" s="296" t="s">
        <v>256</v>
      </c>
      <c r="BI5" s="185" t="s">
        <v>58</v>
      </c>
      <c r="BJ5" s="297" t="s">
        <v>59</v>
      </c>
      <c r="BK5" s="185" t="s">
        <v>257</v>
      </c>
      <c r="BL5" s="65" t="s">
        <v>258</v>
      </c>
      <c r="BM5" s="65" t="s">
        <v>259</v>
      </c>
      <c r="BN5" s="65" t="s">
        <v>260</v>
      </c>
      <c r="BO5" s="65" t="s">
        <v>261</v>
      </c>
      <c r="BP5" s="65" t="s">
        <v>262</v>
      </c>
      <c r="BQ5" s="65" t="s">
        <v>60</v>
      </c>
      <c r="BR5" s="186" t="s">
        <v>263</v>
      </c>
      <c r="BS5" s="178"/>
      <c r="BT5" s="178"/>
      <c r="BU5" s="178"/>
      <c r="BV5" s="178"/>
      <c r="BW5" s="178"/>
      <c r="BX5" s="178"/>
      <c r="BY5" s="178"/>
      <c r="BZ5" s="178"/>
      <c r="CA5" s="178"/>
      <c r="CC5" s="287" t="s">
        <v>134</v>
      </c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178"/>
      <c r="DM5" s="286" t="s">
        <v>430</v>
      </c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8"/>
      <c r="ER5" s="208"/>
      <c r="ES5" s="208"/>
      <c r="ET5" s="208"/>
      <c r="EU5" s="207"/>
      <c r="EV5" s="178"/>
      <c r="EW5" s="178"/>
      <c r="EX5" s="178"/>
      <c r="EY5" s="180"/>
      <c r="EZ5" s="178"/>
      <c r="FA5" s="178"/>
      <c r="FB5" s="178"/>
      <c r="FC5" s="178"/>
      <c r="FD5" s="178"/>
      <c r="FE5" s="178"/>
      <c r="FF5" s="178"/>
      <c r="FG5" s="178"/>
      <c r="FH5" s="178"/>
      <c r="FI5" s="178"/>
      <c r="FJ5" s="178"/>
      <c r="FK5" s="178"/>
      <c r="FL5" s="178"/>
      <c r="FM5" s="178"/>
      <c r="FN5" s="178"/>
      <c r="FO5" s="178"/>
      <c r="FP5" s="178"/>
      <c r="FQ5" s="178"/>
      <c r="FR5" s="178"/>
      <c r="FS5" s="178"/>
      <c r="HG5" s="237"/>
    </row>
    <row r="6" spans="2:255" s="1" customFormat="1" ht="81.75" customHeight="1" thickBot="1" x14ac:dyDescent="0.3">
      <c r="B6" s="43" t="s">
        <v>22</v>
      </c>
      <c r="C6" s="33" t="s">
        <v>65</v>
      </c>
      <c r="D6" s="33" t="s">
        <v>44</v>
      </c>
      <c r="E6" s="33" t="s">
        <v>429</v>
      </c>
      <c r="F6" s="33" t="s">
        <v>68</v>
      </c>
      <c r="G6" s="33"/>
      <c r="H6" s="33" t="s">
        <v>69</v>
      </c>
      <c r="I6" s="33" t="s">
        <v>417</v>
      </c>
      <c r="J6" s="33" t="s">
        <v>412</v>
      </c>
      <c r="K6" s="33" t="s">
        <v>28</v>
      </c>
      <c r="L6" s="43" t="s">
        <v>30</v>
      </c>
      <c r="M6" s="33" t="s">
        <v>31</v>
      </c>
      <c r="N6" s="33" t="s">
        <v>32</v>
      </c>
      <c r="O6" s="200" t="s">
        <v>33</v>
      </c>
      <c r="P6" s="200" t="s">
        <v>34</v>
      </c>
      <c r="Q6" s="201" t="s">
        <v>35</v>
      </c>
      <c r="R6" s="43" t="s">
        <v>36</v>
      </c>
      <c r="S6" s="200" t="s">
        <v>37</v>
      </c>
      <c r="T6" s="33" t="s">
        <v>38</v>
      </c>
      <c r="U6" s="33" t="s">
        <v>39</v>
      </c>
      <c r="V6" s="202" t="s">
        <v>264</v>
      </c>
      <c r="W6" s="43" t="s">
        <v>265</v>
      </c>
      <c r="X6" s="33" t="s">
        <v>266</v>
      </c>
      <c r="Y6" s="33" t="s">
        <v>267</v>
      </c>
      <c r="Z6" s="200" t="s">
        <v>268</v>
      </c>
      <c r="AA6" s="33" t="s">
        <v>269</v>
      </c>
      <c r="AB6" s="33" t="s">
        <v>270</v>
      </c>
      <c r="AC6" s="202" t="s">
        <v>271</v>
      </c>
      <c r="AD6" s="43" t="s">
        <v>272</v>
      </c>
      <c r="AE6" s="202" t="s">
        <v>273</v>
      </c>
      <c r="AF6" s="43" t="s">
        <v>274</v>
      </c>
      <c r="AG6" s="33" t="s">
        <v>275</v>
      </c>
      <c r="AH6" s="33" t="s">
        <v>276</v>
      </c>
      <c r="AI6" s="200" t="s">
        <v>361</v>
      </c>
      <c r="AJ6" s="200" t="s">
        <v>359</v>
      </c>
      <c r="AK6" s="200" t="s">
        <v>360</v>
      </c>
      <c r="AL6" s="33" t="s">
        <v>362</v>
      </c>
      <c r="AM6" s="201" t="s">
        <v>363</v>
      </c>
      <c r="AN6" s="59"/>
      <c r="AO6" s="59"/>
      <c r="AP6" s="82" t="s">
        <v>40</v>
      </c>
      <c r="AQ6" s="298" t="s">
        <v>30</v>
      </c>
      <c r="AR6" s="59" t="s">
        <v>31</v>
      </c>
      <c r="AS6" s="59" t="s">
        <v>32</v>
      </c>
      <c r="AT6" s="299" t="s">
        <v>33</v>
      </c>
      <c r="AU6" s="299" t="s">
        <v>34</v>
      </c>
      <c r="AV6" s="300" t="s">
        <v>35</v>
      </c>
      <c r="AW6" s="298" t="s">
        <v>36</v>
      </c>
      <c r="AX6" s="299" t="s">
        <v>37</v>
      </c>
      <c r="AY6" s="59" t="s">
        <v>38</v>
      </c>
      <c r="AZ6" s="59" t="s">
        <v>39</v>
      </c>
      <c r="BA6" s="301" t="s">
        <v>264</v>
      </c>
      <c r="BB6" s="298" t="s">
        <v>265</v>
      </c>
      <c r="BC6" s="59" t="s">
        <v>266</v>
      </c>
      <c r="BD6" s="59" t="s">
        <v>267</v>
      </c>
      <c r="BE6" s="299" t="s">
        <v>268</v>
      </c>
      <c r="BF6" s="59" t="s">
        <v>269</v>
      </c>
      <c r="BG6" s="59" t="s">
        <v>270</v>
      </c>
      <c r="BH6" s="301" t="s">
        <v>271</v>
      </c>
      <c r="BI6" s="298" t="s">
        <v>272</v>
      </c>
      <c r="BJ6" s="59" t="s">
        <v>273</v>
      </c>
      <c r="BK6" s="298" t="s">
        <v>274</v>
      </c>
      <c r="BL6" s="59" t="s">
        <v>275</v>
      </c>
      <c r="BM6" s="59" t="s">
        <v>276</v>
      </c>
      <c r="BN6" s="299" t="s">
        <v>361</v>
      </c>
      <c r="BO6" s="299" t="s">
        <v>359</v>
      </c>
      <c r="BP6" s="299" t="s">
        <v>360</v>
      </c>
      <c r="BQ6" s="59" t="s">
        <v>362</v>
      </c>
      <c r="BR6" s="300" t="s">
        <v>363</v>
      </c>
      <c r="BS6" s="82" t="s">
        <v>129</v>
      </c>
      <c r="BT6" s="83" t="s">
        <v>130</v>
      </c>
      <c r="BU6" s="83" t="s">
        <v>131</v>
      </c>
      <c r="BV6" s="83" t="s">
        <v>132</v>
      </c>
      <c r="BW6" s="83" t="s">
        <v>133</v>
      </c>
      <c r="BX6" s="83" t="s">
        <v>29</v>
      </c>
      <c r="BY6" s="283" t="s">
        <v>139</v>
      </c>
      <c r="BZ6" s="59"/>
      <c r="CA6" s="58"/>
      <c r="CB6" s="24"/>
      <c r="CC6" s="82" t="s">
        <v>30</v>
      </c>
      <c r="CD6" s="83" t="s">
        <v>31</v>
      </c>
      <c r="CE6" s="83" t="s">
        <v>32</v>
      </c>
      <c r="CF6" s="83" t="s">
        <v>33</v>
      </c>
      <c r="CG6" s="83" t="s">
        <v>34</v>
      </c>
      <c r="CH6" s="83" t="s">
        <v>35</v>
      </c>
      <c r="CI6" s="303" t="s">
        <v>36</v>
      </c>
      <c r="CJ6" s="83" t="s">
        <v>37</v>
      </c>
      <c r="CK6" s="83" t="s">
        <v>38</v>
      </c>
      <c r="CL6" s="83" t="s">
        <v>39</v>
      </c>
      <c r="CM6" s="304" t="s">
        <v>264</v>
      </c>
      <c r="CN6" s="83" t="s">
        <v>265</v>
      </c>
      <c r="CO6" s="83" t="s">
        <v>266</v>
      </c>
      <c r="CP6" s="83" t="s">
        <v>267</v>
      </c>
      <c r="CQ6" s="83" t="s">
        <v>268</v>
      </c>
      <c r="CR6" s="83" t="s">
        <v>269</v>
      </c>
      <c r="CS6" s="83" t="s">
        <v>270</v>
      </c>
      <c r="CT6" s="83" t="s">
        <v>271</v>
      </c>
      <c r="CU6" s="303" t="s">
        <v>272</v>
      </c>
      <c r="CV6" s="304" t="s">
        <v>273</v>
      </c>
      <c r="CW6" s="83" t="s">
        <v>274</v>
      </c>
      <c r="CX6" s="83" t="s">
        <v>275</v>
      </c>
      <c r="CY6" s="83" t="s">
        <v>276</v>
      </c>
      <c r="CZ6" s="83" t="s">
        <v>361</v>
      </c>
      <c r="DA6" s="83" t="s">
        <v>359</v>
      </c>
      <c r="DB6" s="83" t="s">
        <v>360</v>
      </c>
      <c r="DC6" s="83" t="s">
        <v>362</v>
      </c>
      <c r="DD6" s="84" t="s">
        <v>363</v>
      </c>
      <c r="DE6" s="82" t="s">
        <v>129</v>
      </c>
      <c r="DF6" s="83" t="s">
        <v>130</v>
      </c>
      <c r="DG6" s="83" t="s">
        <v>131</v>
      </c>
      <c r="DH6" s="83" t="s">
        <v>132</v>
      </c>
      <c r="DI6" s="84" t="s">
        <v>133</v>
      </c>
      <c r="DJ6" s="184" t="s">
        <v>29</v>
      </c>
      <c r="DK6" s="280" t="s">
        <v>41</v>
      </c>
      <c r="DL6" s="24"/>
      <c r="DM6" s="82" t="s">
        <v>30</v>
      </c>
      <c r="DN6" s="83" t="s">
        <v>31</v>
      </c>
      <c r="DO6" s="83" t="s">
        <v>32</v>
      </c>
      <c r="DP6" s="83" t="s">
        <v>33</v>
      </c>
      <c r="DQ6" s="83" t="s">
        <v>34</v>
      </c>
      <c r="DR6" s="83" t="s">
        <v>35</v>
      </c>
      <c r="DS6" s="303" t="s">
        <v>36</v>
      </c>
      <c r="DT6" s="83" t="s">
        <v>37</v>
      </c>
      <c r="DU6" s="83" t="s">
        <v>38</v>
      </c>
      <c r="DV6" s="83" t="s">
        <v>39</v>
      </c>
      <c r="DW6" s="304" t="s">
        <v>264</v>
      </c>
      <c r="DX6" s="83" t="s">
        <v>265</v>
      </c>
      <c r="DY6" s="83" t="s">
        <v>266</v>
      </c>
      <c r="DZ6" s="83" t="s">
        <v>267</v>
      </c>
      <c r="EA6" s="83" t="s">
        <v>268</v>
      </c>
      <c r="EB6" s="83" t="s">
        <v>269</v>
      </c>
      <c r="EC6" s="83" t="s">
        <v>270</v>
      </c>
      <c r="ED6" s="83" t="s">
        <v>271</v>
      </c>
      <c r="EE6" s="303" t="s">
        <v>272</v>
      </c>
      <c r="EF6" s="304" t="s">
        <v>273</v>
      </c>
      <c r="EG6" s="83" t="s">
        <v>274</v>
      </c>
      <c r="EH6" s="83" t="s">
        <v>275</v>
      </c>
      <c r="EI6" s="83" t="s">
        <v>276</v>
      </c>
      <c r="EJ6" s="83" t="s">
        <v>361</v>
      </c>
      <c r="EK6" s="83" t="s">
        <v>359</v>
      </c>
      <c r="EL6" s="83" t="s">
        <v>360</v>
      </c>
      <c r="EM6" s="83" t="s">
        <v>362</v>
      </c>
      <c r="EN6" s="84" t="s">
        <v>363</v>
      </c>
      <c r="EO6" s="82" t="s">
        <v>129</v>
      </c>
      <c r="EP6" s="83" t="s">
        <v>130</v>
      </c>
      <c r="EQ6" s="83" t="s">
        <v>131</v>
      </c>
      <c r="ER6" s="83" t="s">
        <v>132</v>
      </c>
      <c r="ES6" s="84" t="s">
        <v>133</v>
      </c>
      <c r="ET6" s="184" t="s">
        <v>29</v>
      </c>
      <c r="EU6" s="280" t="s">
        <v>42</v>
      </c>
      <c r="EV6" s="58"/>
      <c r="EW6" s="240" t="s">
        <v>200</v>
      </c>
      <c r="EX6" s="241" t="s">
        <v>201</v>
      </c>
      <c r="EY6" s="242" t="s">
        <v>202</v>
      </c>
      <c r="EZ6" s="240" t="s">
        <v>140</v>
      </c>
      <c r="FA6" s="243" t="s">
        <v>141</v>
      </c>
      <c r="FB6" s="243" t="s">
        <v>142</v>
      </c>
      <c r="FC6" s="243" t="s">
        <v>143</v>
      </c>
      <c r="FD6" s="243" t="s">
        <v>144</v>
      </c>
      <c r="FE6" s="243" t="s">
        <v>145</v>
      </c>
      <c r="FF6" s="243" t="s">
        <v>146</v>
      </c>
      <c r="FG6" s="243" t="s">
        <v>147</v>
      </c>
      <c r="FH6" s="243" t="s">
        <v>148</v>
      </c>
      <c r="FI6" s="243" t="s">
        <v>149</v>
      </c>
      <c r="FJ6" s="243" t="s">
        <v>150</v>
      </c>
      <c r="FK6" s="243" t="s">
        <v>151</v>
      </c>
      <c r="FL6" s="241" t="s">
        <v>152</v>
      </c>
      <c r="FM6" s="241" t="s">
        <v>153</v>
      </c>
      <c r="FN6" s="242" t="s">
        <v>154</v>
      </c>
      <c r="FO6" s="240" t="s">
        <v>155</v>
      </c>
      <c r="FP6" s="241" t="s">
        <v>157</v>
      </c>
      <c r="FQ6" s="241" t="s">
        <v>158</v>
      </c>
      <c r="FR6" s="241" t="s">
        <v>159</v>
      </c>
      <c r="FS6" s="241" t="s">
        <v>160</v>
      </c>
      <c r="FT6" s="241" t="s">
        <v>161</v>
      </c>
      <c r="FU6" s="241" t="s">
        <v>162</v>
      </c>
      <c r="FV6" s="241" t="s">
        <v>163</v>
      </c>
      <c r="FW6" s="241" t="s">
        <v>164</v>
      </c>
      <c r="FX6" s="241" t="s">
        <v>165</v>
      </c>
      <c r="FY6" s="241" t="s">
        <v>166</v>
      </c>
      <c r="FZ6" s="241" t="s">
        <v>167</v>
      </c>
      <c r="GA6" s="241" t="s">
        <v>168</v>
      </c>
      <c r="GB6" s="241" t="s">
        <v>156</v>
      </c>
      <c r="GC6" s="241" t="s">
        <v>169</v>
      </c>
      <c r="GD6" s="241" t="s">
        <v>170</v>
      </c>
      <c r="GE6" s="241" t="s">
        <v>171</v>
      </c>
      <c r="GF6" s="241" t="s">
        <v>172</v>
      </c>
      <c r="GG6" s="241" t="s">
        <v>173</v>
      </c>
      <c r="GH6" s="241" t="s">
        <v>174</v>
      </c>
      <c r="GI6" s="241" t="s">
        <v>175</v>
      </c>
      <c r="GJ6" s="241" t="s">
        <v>176</v>
      </c>
      <c r="GK6" s="241" t="s">
        <v>177</v>
      </c>
      <c r="GL6" s="241" t="s">
        <v>178</v>
      </c>
      <c r="GM6" s="241" t="s">
        <v>179</v>
      </c>
      <c r="GN6" s="241" t="s">
        <v>180</v>
      </c>
      <c r="GO6" s="241" t="s">
        <v>181</v>
      </c>
      <c r="GP6" s="241" t="s">
        <v>182</v>
      </c>
      <c r="GQ6" s="241" t="s">
        <v>183</v>
      </c>
      <c r="GR6" s="241" t="s">
        <v>184</v>
      </c>
      <c r="GS6" s="241" t="s">
        <v>185</v>
      </c>
      <c r="GT6" s="241" t="s">
        <v>186</v>
      </c>
      <c r="GU6" s="241" t="s">
        <v>187</v>
      </c>
      <c r="GV6" s="241" t="s">
        <v>188</v>
      </c>
      <c r="GW6" s="241" t="s">
        <v>189</v>
      </c>
      <c r="GX6" s="241" t="s">
        <v>190</v>
      </c>
      <c r="GY6" s="241" t="s">
        <v>191</v>
      </c>
      <c r="GZ6" s="241" t="s">
        <v>192</v>
      </c>
      <c r="HA6" s="241" t="s">
        <v>193</v>
      </c>
      <c r="HB6" s="241" t="s">
        <v>194</v>
      </c>
      <c r="HC6" s="241" t="s">
        <v>195</v>
      </c>
      <c r="HD6" s="241" t="s">
        <v>196</v>
      </c>
      <c r="HE6" s="241" t="s">
        <v>197</v>
      </c>
      <c r="HF6" s="241" t="s">
        <v>198</v>
      </c>
      <c r="HG6" s="241" t="s">
        <v>199</v>
      </c>
      <c r="HH6" s="241" t="s">
        <v>328</v>
      </c>
      <c r="HI6" s="241" t="s">
        <v>315</v>
      </c>
      <c r="HJ6" s="241" t="s">
        <v>302</v>
      </c>
      <c r="HK6" s="241" t="s">
        <v>329</v>
      </c>
      <c r="HL6" s="241" t="s">
        <v>316</v>
      </c>
      <c r="HM6" s="241" t="s">
        <v>303</v>
      </c>
      <c r="HN6" s="241" t="s">
        <v>330</v>
      </c>
      <c r="HO6" s="241" t="s">
        <v>317</v>
      </c>
      <c r="HP6" s="241" t="s">
        <v>304</v>
      </c>
      <c r="HQ6" s="241" t="s">
        <v>331</v>
      </c>
      <c r="HR6" s="241" t="s">
        <v>318</v>
      </c>
      <c r="HS6" s="241" t="s">
        <v>305</v>
      </c>
      <c r="HT6" s="241" t="s">
        <v>332</v>
      </c>
      <c r="HU6" s="241" t="s">
        <v>319</v>
      </c>
      <c r="HV6" s="241" t="s">
        <v>306</v>
      </c>
      <c r="HW6" s="241" t="s">
        <v>333</v>
      </c>
      <c r="HX6" s="241" t="s">
        <v>320</v>
      </c>
      <c r="HY6" s="241" t="s">
        <v>307</v>
      </c>
      <c r="HZ6" s="241" t="s">
        <v>334</v>
      </c>
      <c r="IA6" s="241" t="s">
        <v>321</v>
      </c>
      <c r="IB6" s="241" t="s">
        <v>308</v>
      </c>
      <c r="IC6" s="241" t="s">
        <v>335</v>
      </c>
      <c r="ID6" s="241" t="s">
        <v>322</v>
      </c>
      <c r="IE6" s="241" t="s">
        <v>309</v>
      </c>
      <c r="IF6" s="241" t="s">
        <v>336</v>
      </c>
      <c r="IG6" s="241" t="s">
        <v>323</v>
      </c>
      <c r="IH6" s="241" t="s">
        <v>310</v>
      </c>
      <c r="II6" s="241" t="s">
        <v>337</v>
      </c>
      <c r="IJ6" s="241" t="s">
        <v>324</v>
      </c>
      <c r="IK6" s="241" t="s">
        <v>311</v>
      </c>
      <c r="IL6" s="241" t="s">
        <v>338</v>
      </c>
      <c r="IM6" s="241" t="s">
        <v>325</v>
      </c>
      <c r="IN6" s="241" t="s">
        <v>312</v>
      </c>
      <c r="IO6" s="241" t="s">
        <v>339</v>
      </c>
      <c r="IP6" s="241" t="s">
        <v>326</v>
      </c>
      <c r="IQ6" s="241" t="s">
        <v>313</v>
      </c>
      <c r="IR6" s="241" t="s">
        <v>340</v>
      </c>
      <c r="IS6" s="241" t="s">
        <v>327</v>
      </c>
      <c r="IT6" s="242" t="s">
        <v>314</v>
      </c>
      <c r="IU6" s="97"/>
    </row>
    <row r="7" spans="2:255" s="1" customFormat="1" x14ac:dyDescent="0.25">
      <c r="B7" s="197">
        <v>1</v>
      </c>
      <c r="C7" s="255">
        <v>43070</v>
      </c>
      <c r="D7" s="117" t="s">
        <v>379</v>
      </c>
      <c r="E7" s="198" t="s">
        <v>67</v>
      </c>
      <c r="F7" s="198" t="s">
        <v>384</v>
      </c>
      <c r="G7" s="199" t="s">
        <v>64</v>
      </c>
      <c r="H7" t="s">
        <v>408</v>
      </c>
      <c r="I7" t="s">
        <v>74</v>
      </c>
      <c r="J7" s="257" t="s">
        <v>104</v>
      </c>
      <c r="K7" t="s">
        <v>418</v>
      </c>
      <c r="L7" s="218">
        <v>4</v>
      </c>
      <c r="M7" s="219">
        <v>4</v>
      </c>
      <c r="N7" s="219">
        <v>4</v>
      </c>
      <c r="O7" s="220"/>
      <c r="P7" s="220"/>
      <c r="Q7" s="221">
        <v>1</v>
      </c>
      <c r="R7" s="218">
        <v>4</v>
      </c>
      <c r="S7" s="220"/>
      <c r="T7" s="219">
        <v>4</v>
      </c>
      <c r="U7" s="219">
        <v>4</v>
      </c>
      <c r="V7" s="222">
        <v>4</v>
      </c>
      <c r="W7" s="218">
        <v>5</v>
      </c>
      <c r="X7" s="219">
        <v>5</v>
      </c>
      <c r="Y7" s="219">
        <v>5</v>
      </c>
      <c r="Z7" s="220">
        <v>5</v>
      </c>
      <c r="AA7" s="219">
        <v>4</v>
      </c>
      <c r="AB7" s="219">
        <v>5</v>
      </c>
      <c r="AC7" s="222">
        <v>4</v>
      </c>
      <c r="AD7" s="218">
        <v>5</v>
      </c>
      <c r="AE7" s="222">
        <v>4</v>
      </c>
      <c r="AF7" s="218">
        <v>4</v>
      </c>
      <c r="AG7" s="219">
        <v>4</v>
      </c>
      <c r="AH7" s="219">
        <v>4</v>
      </c>
      <c r="AI7" s="220">
        <v>5</v>
      </c>
      <c r="AJ7" s="220">
        <v>5</v>
      </c>
      <c r="AK7" s="220">
        <v>5</v>
      </c>
      <c r="AL7" s="219">
        <v>5</v>
      </c>
      <c r="AM7" s="221">
        <v>5</v>
      </c>
      <c r="AN7" s="55"/>
      <c r="AO7" s="119"/>
      <c r="AP7" s="291" t="s">
        <v>77</v>
      </c>
      <c r="AQ7" s="62">
        <f t="shared" ref="AQ7:AQ22" si="0">+AVERAGEIF($I$7:$I$112,$AP7,L$7:L$112)</f>
        <v>3.3333333333333335</v>
      </c>
      <c r="AR7" s="63">
        <f t="shared" ref="AR7" si="1">+AVERAGEIF($I$7:$I$112,$AP7,M$7:M$112)</f>
        <v>2.5833333333333335</v>
      </c>
      <c r="AS7" s="63">
        <f t="shared" ref="AS7:AS43" si="2">+AVERAGEIF($I$7:$I$112,$AP7,N$7:N$112)</f>
        <v>2.5</v>
      </c>
      <c r="AT7" s="63">
        <f t="shared" ref="AT7:AT43" si="3">+AVERAGEIF($I$7:$I$112,$AP7,O$7:O$112)</f>
        <v>4.666666666666667</v>
      </c>
      <c r="AU7" s="63">
        <f t="shared" ref="AU7:AU43" si="4">+AVERAGEIF($I$7:$I$112,$AP7,P$7:P$112)</f>
        <v>3.3333333333333335</v>
      </c>
      <c r="AV7" s="181">
        <f t="shared" ref="AV7:AV43" si="5">+AVERAGEIF($I$7:$I$112,$AP7,Q$7:Q$112)</f>
        <v>1</v>
      </c>
      <c r="AW7" s="62">
        <f t="shared" ref="AW7:AW43" si="6">+AVERAGEIF($I$7:$I$112,$AP7,R$7:R$112)</f>
        <v>3.4166666666666665</v>
      </c>
      <c r="AX7" s="63">
        <f t="shared" ref="AX7:AX43" si="7">+AVERAGEIF($I$7:$I$112,$AP7,S$7:S$112)</f>
        <v>2.3333333333333335</v>
      </c>
      <c r="AY7" s="63">
        <f t="shared" ref="AY7:AY43" si="8">+AVERAGEIF($I$7:$I$112,$AP7,T$7:T$112)</f>
        <v>2.8333333333333335</v>
      </c>
      <c r="AZ7" s="63">
        <f t="shared" ref="AZ7:AZ43" si="9">+AVERAGEIF($I$7:$I$112,$AP7,U$7:U$112)</f>
        <v>2.9090909090909092</v>
      </c>
      <c r="BA7" s="181">
        <f t="shared" ref="BA7:BA43" si="10">+AVERAGEIF($I$7:$I$112,$AP7,V$7:V$112)</f>
        <v>3</v>
      </c>
      <c r="BB7" s="62">
        <f t="shared" ref="BB7:BB43" si="11">+AVERAGEIF($I$7:$I$112,$AP7,W$7:W$112)</f>
        <v>3.6363636363636362</v>
      </c>
      <c r="BC7" s="63">
        <f t="shared" ref="BC7:BC43" si="12">+AVERAGEIF($I$7:$I$112,$AP7,X$7:X$112)</f>
        <v>4.3</v>
      </c>
      <c r="BD7" s="63">
        <f t="shared" ref="BD7:BD43" si="13">+AVERAGEIF($I$7:$I$112,$AP7,Y$7:Y$112)</f>
        <v>4.083333333333333</v>
      </c>
      <c r="BE7" s="63">
        <f t="shared" ref="BE7:BE43" si="14">+AVERAGEIF($I$7:$I$112,$AP7,Z$7:Z$112)</f>
        <v>4.5555555555555554</v>
      </c>
      <c r="BF7" s="63">
        <f t="shared" ref="BF7:BF43" si="15">+AVERAGEIF($I$7:$I$112,$AP7,AA$7:AA$112)</f>
        <v>3.5</v>
      </c>
      <c r="BG7" s="63">
        <f t="shared" ref="BG7:BG43" si="16">+AVERAGEIF($I$7:$I$112,$AP7,AB$7:AB$112)</f>
        <v>3.6</v>
      </c>
      <c r="BH7" s="181">
        <f t="shared" ref="BH7:BH43" si="17">+AVERAGEIF($I$7:$I$112,$AP7,AC$7:AC$112)</f>
        <v>3</v>
      </c>
      <c r="BI7" s="62">
        <f t="shared" ref="BI7:BI43" si="18">+AVERAGEIF($I$7:$I$112,$AP7,AD$7:AD$112)</f>
        <v>3.4</v>
      </c>
      <c r="BJ7" s="63">
        <f t="shared" ref="BJ7:BJ43" si="19">+AVERAGEIF($I$7:$I$112,$AP7,AE$7:AE$112)</f>
        <v>4.0909090909090908</v>
      </c>
      <c r="BK7" s="62">
        <f t="shared" ref="BK7:BK43" si="20">+AVERAGEIF($I$7:$I$112,$AP7,AF$7:AF$112)</f>
        <v>4.166666666666667</v>
      </c>
      <c r="BL7" s="63">
        <f t="shared" ref="BL7:BL43" si="21">+AVERAGEIF($I$7:$I$112,$AP7,AG$7:AG$112)</f>
        <v>3.75</v>
      </c>
      <c r="BM7" s="63">
        <f t="shared" ref="BM7:BM43" si="22">+AVERAGEIF($I$7:$I$112,$AP7,AH$7:AH$112)</f>
        <v>2.8333333333333335</v>
      </c>
      <c r="BN7" s="63">
        <f t="shared" ref="BN7:BN43" si="23">+AVERAGEIF($I$7:$I$112,$AP7,AI$7:AI$112)</f>
        <v>3.9090909090909092</v>
      </c>
      <c r="BO7" s="63">
        <f t="shared" ref="BO7:BO43" si="24">+AVERAGEIF($I$7:$I$112,$AP7,AJ$7:AJ$112)</f>
        <v>2</v>
      </c>
      <c r="BP7" s="63">
        <f t="shared" ref="BP7:BP43" si="25">+AVERAGEIF($I$7:$I$112,$AP7,AK$7:AK$112)</f>
        <v>4.5999999999999996</v>
      </c>
      <c r="BQ7" s="63">
        <f t="shared" ref="BQ7:BQ43" si="26">+AVERAGEIF($I$7:$I$112,$AP7,AL$7:AL$112)</f>
        <v>3.1818181818181817</v>
      </c>
      <c r="BR7" s="181">
        <f t="shared" ref="BR7:BR43" si="27">+AVERAGEIF($I$7:$I$112,$AP7,AM$7:AM$112)</f>
        <v>2.7777777777777777</v>
      </c>
      <c r="BS7" s="62">
        <f>AVERAGE(AQ7:AV7)</f>
        <v>2.9027777777777781</v>
      </c>
      <c r="BT7" s="63">
        <f>AVERAGE(AW7:BA7)</f>
        <v>2.8984848484848484</v>
      </c>
      <c r="BU7" s="63">
        <f>AVERAGE(BB7:BH7)</f>
        <v>3.8107503607503608</v>
      </c>
      <c r="BV7" s="63">
        <f>AVERAGE(BI7:BJ7)</f>
        <v>3.7454545454545451</v>
      </c>
      <c r="BW7" s="63">
        <f>AVERAGE(BK7:BR7)</f>
        <v>3.4023358585858583</v>
      </c>
      <c r="BX7" s="63">
        <f>AVERAGE(BS7:BW7)</f>
        <v>3.3519606782106783</v>
      </c>
      <c r="BY7" s="284">
        <f t="shared" ref="BY7:BY43" si="28">+COUNTIF($I$7:$I$112,$AP7)</f>
        <v>12</v>
      </c>
      <c r="BZ7" s="55"/>
      <c r="CA7" s="115"/>
      <c r="CB7" s="58"/>
      <c r="CC7" s="188">
        <f>+AVERAGEIFS(L$7:L$112,$I$7:$I$112,$AP7,$K$7:$K$112,"M")</f>
        <v>4</v>
      </c>
      <c r="CD7" s="112">
        <f t="shared" ref="CD7:DD7" si="29">+AVERAGEIFS(M$7:M$112,$I$7:$I$112,$AP7,$K$7:$K$112,"M")</f>
        <v>2.3333333333333335</v>
      </c>
      <c r="CE7" s="112">
        <f t="shared" si="29"/>
        <v>3</v>
      </c>
      <c r="CF7" s="112">
        <f t="shared" si="29"/>
        <v>3.6666666666666665</v>
      </c>
      <c r="CG7" s="112">
        <f t="shared" si="29"/>
        <v>2.3333333333333335</v>
      </c>
      <c r="CH7" s="112">
        <f t="shared" si="29"/>
        <v>1</v>
      </c>
      <c r="CI7" s="305">
        <f t="shared" si="29"/>
        <v>3.3333333333333335</v>
      </c>
      <c r="CJ7" s="112">
        <f t="shared" si="29"/>
        <v>1</v>
      </c>
      <c r="CK7" s="112">
        <f t="shared" si="29"/>
        <v>2.3333333333333335</v>
      </c>
      <c r="CL7" s="112">
        <f t="shared" si="29"/>
        <v>2.3333333333333335</v>
      </c>
      <c r="CM7" s="306">
        <f t="shared" si="29"/>
        <v>2.6666666666666665</v>
      </c>
      <c r="CN7" s="112">
        <f t="shared" si="29"/>
        <v>3.6666666666666665</v>
      </c>
      <c r="CO7" s="112">
        <f t="shared" si="29"/>
        <v>4.5</v>
      </c>
      <c r="CP7" s="112">
        <f t="shared" si="29"/>
        <v>4.333333333333333</v>
      </c>
      <c r="CQ7" s="112">
        <f t="shared" si="29"/>
        <v>5</v>
      </c>
      <c r="CR7" s="112">
        <f t="shared" si="29"/>
        <v>3.6666666666666665</v>
      </c>
      <c r="CS7" s="112">
        <f t="shared" si="29"/>
        <v>4.333333333333333</v>
      </c>
      <c r="CT7" s="112">
        <f t="shared" si="29"/>
        <v>4</v>
      </c>
      <c r="CU7" s="305">
        <f t="shared" si="29"/>
        <v>4</v>
      </c>
      <c r="CV7" s="306">
        <f t="shared" si="29"/>
        <v>4.666666666666667</v>
      </c>
      <c r="CW7" s="112">
        <f t="shared" si="29"/>
        <v>4.333333333333333</v>
      </c>
      <c r="CX7" s="112">
        <f t="shared" si="29"/>
        <v>4</v>
      </c>
      <c r="CY7" s="112">
        <f t="shared" si="29"/>
        <v>2.6666666666666665</v>
      </c>
      <c r="CZ7" s="112">
        <f t="shared" si="29"/>
        <v>3.6666666666666665</v>
      </c>
      <c r="DA7" s="112">
        <f t="shared" si="29"/>
        <v>1</v>
      </c>
      <c r="DB7" s="112">
        <f t="shared" si="29"/>
        <v>5</v>
      </c>
      <c r="DC7" s="112">
        <f t="shared" si="29"/>
        <v>4</v>
      </c>
      <c r="DD7" s="204">
        <f t="shared" si="29"/>
        <v>5</v>
      </c>
      <c r="DE7" s="188">
        <f>AVERAGE(CC7:CH7)</f>
        <v>2.7222222222222228</v>
      </c>
      <c r="DF7" s="112">
        <f>AVERAGE(CI7:CM7)</f>
        <v>2.3333333333333335</v>
      </c>
      <c r="DG7" s="112">
        <f>AVERAGE(CN7:CT7)</f>
        <v>4.2142857142857144</v>
      </c>
      <c r="DH7" s="112">
        <f>AVERAGE(CU7:CV7)</f>
        <v>4.3333333333333339</v>
      </c>
      <c r="DI7" s="204">
        <f>AVERAGE(CW7:DD7)</f>
        <v>3.708333333333333</v>
      </c>
      <c r="DJ7" s="206">
        <f>AVERAGE(DE7:DI7)</f>
        <v>3.4623015873015874</v>
      </c>
      <c r="DK7" s="281">
        <f>+COUNTIFS($K$7:$K$112,"m",$I$7:$I$112,AP7)</f>
        <v>3</v>
      </c>
      <c r="DL7" s="209"/>
      <c r="DM7" s="188">
        <f>+AVERAGEIFS(L$7:L$112,$I$7:$I$112,$AP7,$K$7:$K$112,"H")</f>
        <v>3.1111111111111112</v>
      </c>
      <c r="DN7" s="112">
        <f t="shared" ref="DN7:EN7" si="30">+AVERAGEIFS(M$7:M$112,$I$7:$I$112,$AP7,$K$7:$K$112,"H")</f>
        <v>2.6666666666666665</v>
      </c>
      <c r="DO7" s="112">
        <f t="shared" si="30"/>
        <v>2.3333333333333335</v>
      </c>
      <c r="DP7" s="112">
        <f t="shared" si="30"/>
        <v>5</v>
      </c>
      <c r="DQ7" s="112">
        <f t="shared" si="30"/>
        <v>3.6666666666666665</v>
      </c>
      <c r="DR7" s="112">
        <f t="shared" si="30"/>
        <v>1</v>
      </c>
      <c r="DS7" s="305">
        <f t="shared" si="30"/>
        <v>3.4444444444444446</v>
      </c>
      <c r="DT7" s="112">
        <f t="shared" si="30"/>
        <v>2.7777777777777777</v>
      </c>
      <c r="DU7" s="112">
        <f t="shared" si="30"/>
        <v>3</v>
      </c>
      <c r="DV7" s="112">
        <f t="shared" si="30"/>
        <v>3.125</v>
      </c>
      <c r="DW7" s="306">
        <f t="shared" si="30"/>
        <v>3.1111111111111112</v>
      </c>
      <c r="DX7" s="112">
        <f t="shared" si="30"/>
        <v>3.625</v>
      </c>
      <c r="DY7" s="112">
        <f t="shared" si="30"/>
        <v>4.25</v>
      </c>
      <c r="DZ7" s="112">
        <f t="shared" si="30"/>
        <v>4</v>
      </c>
      <c r="EA7" s="112">
        <f t="shared" si="30"/>
        <v>4.5</v>
      </c>
      <c r="EB7" s="112">
        <f t="shared" si="30"/>
        <v>3.4444444444444446</v>
      </c>
      <c r="EC7" s="112">
        <f t="shared" si="30"/>
        <v>3.2857142857142856</v>
      </c>
      <c r="ED7" s="112">
        <f t="shared" si="30"/>
        <v>2.8</v>
      </c>
      <c r="EE7" s="305">
        <f t="shared" si="30"/>
        <v>3.1428571428571428</v>
      </c>
      <c r="EF7" s="306">
        <f t="shared" si="30"/>
        <v>3.875</v>
      </c>
      <c r="EG7" s="112">
        <f t="shared" si="30"/>
        <v>4.1111111111111107</v>
      </c>
      <c r="EH7" s="112">
        <f t="shared" si="30"/>
        <v>3.6666666666666665</v>
      </c>
      <c r="EI7" s="112">
        <f t="shared" si="30"/>
        <v>2.8888888888888888</v>
      </c>
      <c r="EJ7" s="112">
        <f t="shared" si="30"/>
        <v>4</v>
      </c>
      <c r="EK7" s="112">
        <f t="shared" si="30"/>
        <v>2.3333333333333335</v>
      </c>
      <c r="EL7" s="112">
        <f t="shared" si="30"/>
        <v>4.4285714285714288</v>
      </c>
      <c r="EM7" s="112">
        <f t="shared" si="30"/>
        <v>2.875</v>
      </c>
      <c r="EN7" s="204">
        <f t="shared" si="30"/>
        <v>2.1428571428571428</v>
      </c>
      <c r="EO7" s="188">
        <f>AVERAGE(DM7:DR7)</f>
        <v>2.9629629629629632</v>
      </c>
      <c r="EP7" s="112">
        <f>AVERAGE(DS7:DW7)</f>
        <v>3.0916666666666663</v>
      </c>
      <c r="EQ7" s="112">
        <f>AVERAGE(DX7:ED7)</f>
        <v>3.7007369614512471</v>
      </c>
      <c r="ER7" s="112">
        <f>AVERAGE(EE7:EF7)</f>
        <v>3.5089285714285712</v>
      </c>
      <c r="ES7" s="204">
        <f>AVERAGE(EG7:EN7)</f>
        <v>3.3058035714285716</v>
      </c>
      <c r="ET7" s="206">
        <f>AVERAGE(EO7:ES7)</f>
        <v>3.3140197467876042</v>
      </c>
      <c r="EU7" s="281">
        <f>+COUNTIFS($K$7:$K$112,"h",$I$7:$I$112,AP7)</f>
        <v>9</v>
      </c>
      <c r="EV7" s="58"/>
      <c r="EW7" s="312">
        <f>+BX7</f>
        <v>3.3519606782106783</v>
      </c>
      <c r="EX7" s="313">
        <f>+DJ7</f>
        <v>3.4623015873015874</v>
      </c>
      <c r="EY7" s="314">
        <f>+ET7</f>
        <v>3.3140197467876042</v>
      </c>
      <c r="EZ7" s="315">
        <f>+BS7</f>
        <v>2.9027777777777781</v>
      </c>
      <c r="FA7" s="315">
        <f>+DE7</f>
        <v>2.7222222222222228</v>
      </c>
      <c r="FB7" s="315">
        <f>+EO7</f>
        <v>2.9629629629629632</v>
      </c>
      <c r="FC7" s="315">
        <f>+BT7</f>
        <v>2.8984848484848484</v>
      </c>
      <c r="FD7" s="315">
        <f>+DF7</f>
        <v>2.3333333333333335</v>
      </c>
      <c r="FE7" s="315">
        <f>+EP7</f>
        <v>3.0916666666666663</v>
      </c>
      <c r="FF7" s="315">
        <f>+BU7</f>
        <v>3.8107503607503608</v>
      </c>
      <c r="FG7" s="315">
        <f>+DG7</f>
        <v>4.2142857142857144</v>
      </c>
      <c r="FH7" s="315">
        <f>+EQ7</f>
        <v>3.7007369614512471</v>
      </c>
      <c r="FI7" s="315">
        <f>+BV7</f>
        <v>3.7454545454545451</v>
      </c>
      <c r="FJ7" s="315">
        <f>+DH7</f>
        <v>4.3333333333333339</v>
      </c>
      <c r="FK7" s="315">
        <f>+ER7</f>
        <v>3.5089285714285712</v>
      </c>
      <c r="FL7" s="315">
        <f>+BW7</f>
        <v>3.4023358585858583</v>
      </c>
      <c r="FM7" s="315">
        <f>+DI7</f>
        <v>3.708333333333333</v>
      </c>
      <c r="FN7" s="315">
        <f>+ES7</f>
        <v>3.3058035714285716</v>
      </c>
      <c r="FO7" s="326">
        <f>+AQ7</f>
        <v>3.3333333333333335</v>
      </c>
      <c r="FP7" s="327">
        <f>+CC7</f>
        <v>4</v>
      </c>
      <c r="FQ7" s="327">
        <f>+DM7</f>
        <v>3.1111111111111112</v>
      </c>
      <c r="FR7" s="327">
        <f>+AR7</f>
        <v>2.5833333333333335</v>
      </c>
      <c r="FS7" s="327">
        <f>+CD7</f>
        <v>2.3333333333333335</v>
      </c>
      <c r="FT7" s="327">
        <f>+DN7</f>
        <v>2.6666666666666665</v>
      </c>
      <c r="FU7" s="327">
        <f>+AS7</f>
        <v>2.5</v>
      </c>
      <c r="FV7" s="327">
        <f>+CE7</f>
        <v>3</v>
      </c>
      <c r="FW7" s="327">
        <f>+DO7</f>
        <v>2.3333333333333335</v>
      </c>
      <c r="FX7" s="327">
        <f>+AT7</f>
        <v>4.666666666666667</v>
      </c>
      <c r="FY7" s="327">
        <f>+CF7</f>
        <v>3.6666666666666665</v>
      </c>
      <c r="FZ7" s="327">
        <f>+DP7</f>
        <v>5</v>
      </c>
      <c r="GA7" s="327">
        <f>+AU7</f>
        <v>3.3333333333333335</v>
      </c>
      <c r="GB7" s="327">
        <f>+CG7</f>
        <v>2.3333333333333335</v>
      </c>
      <c r="GC7" s="327">
        <f>+DQ7</f>
        <v>3.6666666666666665</v>
      </c>
      <c r="GD7" s="327">
        <f>+AV7</f>
        <v>1</v>
      </c>
      <c r="GE7" s="327">
        <f>+CH7</f>
        <v>1</v>
      </c>
      <c r="GF7" s="327">
        <f>+DR7</f>
        <v>1</v>
      </c>
      <c r="GG7" s="327">
        <f>+AW7</f>
        <v>3.4166666666666665</v>
      </c>
      <c r="GH7" s="327">
        <f>+CI7</f>
        <v>3.3333333333333335</v>
      </c>
      <c r="GI7" s="327">
        <f>+DS7</f>
        <v>3.4444444444444446</v>
      </c>
      <c r="GJ7" s="327">
        <f>+AX7</f>
        <v>2.3333333333333335</v>
      </c>
      <c r="GK7" s="327">
        <f>+CJ7</f>
        <v>1</v>
      </c>
      <c r="GL7" s="327">
        <f>+DT7</f>
        <v>2.7777777777777777</v>
      </c>
      <c r="GM7" s="327">
        <f>+AY7</f>
        <v>2.8333333333333335</v>
      </c>
      <c r="GN7" s="327">
        <f>+CK7</f>
        <v>2.3333333333333335</v>
      </c>
      <c r="GO7" s="327">
        <f>+DU7</f>
        <v>3</v>
      </c>
      <c r="GP7" s="327">
        <f>+AZ7</f>
        <v>2.9090909090909092</v>
      </c>
      <c r="GQ7" s="327">
        <f>+CL7</f>
        <v>2.3333333333333335</v>
      </c>
      <c r="GR7" s="327">
        <f>+DV7</f>
        <v>3.125</v>
      </c>
      <c r="GS7" s="327">
        <f>+BA7</f>
        <v>3</v>
      </c>
      <c r="GT7" s="327">
        <f>+CM7</f>
        <v>2.6666666666666665</v>
      </c>
      <c r="GU7" s="327">
        <f>+DW7</f>
        <v>3.1111111111111112</v>
      </c>
      <c r="GV7" s="327">
        <f>+BB7</f>
        <v>3.6363636363636362</v>
      </c>
      <c r="GW7" s="327">
        <f>+CN7</f>
        <v>3.6666666666666665</v>
      </c>
      <c r="GX7" s="327">
        <f>+DX7</f>
        <v>3.625</v>
      </c>
      <c r="GY7" s="327">
        <f>+BC7</f>
        <v>4.3</v>
      </c>
      <c r="GZ7" s="327">
        <f>+CO7</f>
        <v>4.5</v>
      </c>
      <c r="HA7" s="327">
        <f>+DY7</f>
        <v>4.25</v>
      </c>
      <c r="HB7" s="327">
        <f>+BD7</f>
        <v>4.083333333333333</v>
      </c>
      <c r="HC7" s="327">
        <f>+CP7</f>
        <v>4.333333333333333</v>
      </c>
      <c r="HD7" s="327">
        <f>+DZ7</f>
        <v>4</v>
      </c>
      <c r="HE7" s="327">
        <f>+BE7</f>
        <v>4.5555555555555554</v>
      </c>
      <c r="HF7" s="327">
        <f>+CQ7</f>
        <v>5</v>
      </c>
      <c r="HG7" s="327">
        <f>+EA7</f>
        <v>4.5</v>
      </c>
      <c r="HH7" s="327">
        <f>+BF7</f>
        <v>3.5</v>
      </c>
      <c r="HI7" s="327">
        <f>+CR7</f>
        <v>3.6666666666666665</v>
      </c>
      <c r="HJ7" s="327">
        <f>+EB7</f>
        <v>3.4444444444444446</v>
      </c>
      <c r="HK7" s="327">
        <f>+BG7</f>
        <v>3.6</v>
      </c>
      <c r="HL7" s="327">
        <f>+CS7</f>
        <v>4.333333333333333</v>
      </c>
      <c r="HM7" s="327">
        <f>+EC7</f>
        <v>3.2857142857142856</v>
      </c>
      <c r="HN7" s="327">
        <f>+BH7</f>
        <v>3</v>
      </c>
      <c r="HO7" s="327">
        <f>+CT7</f>
        <v>4</v>
      </c>
      <c r="HP7" s="327">
        <f>+ED7</f>
        <v>2.8</v>
      </c>
      <c r="HQ7" s="327">
        <f>+BI7</f>
        <v>3.4</v>
      </c>
      <c r="HR7" s="327">
        <f>+CU7</f>
        <v>4</v>
      </c>
      <c r="HS7" s="327">
        <f>+EE7</f>
        <v>3.1428571428571428</v>
      </c>
      <c r="HT7" s="327">
        <f>+BJ7</f>
        <v>4.0909090909090908</v>
      </c>
      <c r="HU7" s="327">
        <f>+CV7</f>
        <v>4.666666666666667</v>
      </c>
      <c r="HV7" s="327">
        <f>+EF7</f>
        <v>3.875</v>
      </c>
      <c r="HW7" s="327">
        <f>+BK7</f>
        <v>4.166666666666667</v>
      </c>
      <c r="HX7" s="327">
        <f>+CW7</f>
        <v>4.333333333333333</v>
      </c>
      <c r="HY7" s="327">
        <f>+EG7</f>
        <v>4.1111111111111107</v>
      </c>
      <c r="HZ7" s="327">
        <f>+BL7</f>
        <v>3.75</v>
      </c>
      <c r="IA7" s="327">
        <f>+CX7</f>
        <v>4</v>
      </c>
      <c r="IB7" s="327">
        <f t="shared" ref="IB7" si="31">+EH7</f>
        <v>3.6666666666666665</v>
      </c>
      <c r="IC7" s="327">
        <f>+BM7</f>
        <v>2.8333333333333335</v>
      </c>
      <c r="ID7" s="327">
        <f>+CY7</f>
        <v>2.6666666666666665</v>
      </c>
      <c r="IE7" s="327">
        <f t="shared" ref="IE7" si="32">+EI7</f>
        <v>2.8888888888888888</v>
      </c>
      <c r="IF7" s="327">
        <f>+BN7</f>
        <v>3.9090909090909092</v>
      </c>
      <c r="IG7" s="327">
        <f>+CZ7</f>
        <v>3.6666666666666665</v>
      </c>
      <c r="IH7" s="327">
        <f t="shared" ref="IH7" si="33">+EJ7</f>
        <v>4</v>
      </c>
      <c r="II7" s="327">
        <f>+BO7</f>
        <v>2</v>
      </c>
      <c r="IJ7" s="327">
        <f>+DA7</f>
        <v>1</v>
      </c>
      <c r="IK7" s="327">
        <f t="shared" ref="IK7" si="34">+EK7</f>
        <v>2.3333333333333335</v>
      </c>
      <c r="IL7" s="327">
        <f>+BP7</f>
        <v>4.5999999999999996</v>
      </c>
      <c r="IM7" s="327">
        <f>+DB7</f>
        <v>5</v>
      </c>
      <c r="IN7" s="327">
        <f t="shared" ref="IN7" si="35">+EL7</f>
        <v>4.4285714285714288</v>
      </c>
      <c r="IO7" s="327">
        <f>+BQ7</f>
        <v>3.1818181818181817</v>
      </c>
      <c r="IP7" s="327">
        <f>+DC7</f>
        <v>4</v>
      </c>
      <c r="IQ7" s="327">
        <f t="shared" ref="IQ7" si="36">+EM7</f>
        <v>2.875</v>
      </c>
      <c r="IR7" s="327">
        <f>+BR7</f>
        <v>2.7777777777777777</v>
      </c>
      <c r="IS7" s="327">
        <f t="shared" ref="IS7" si="37">+DD7</f>
        <v>5</v>
      </c>
      <c r="IT7" s="328">
        <f t="shared" ref="IT7" si="38">+EN7</f>
        <v>2.1428571428571428</v>
      </c>
      <c r="IU7" s="115"/>
    </row>
    <row r="8" spans="2:255" s="1" customFormat="1" x14ac:dyDescent="0.25">
      <c r="B8" s="56">
        <v>2</v>
      </c>
      <c r="C8" s="255">
        <v>43070</v>
      </c>
      <c r="D8" s="117" t="s">
        <v>378</v>
      </c>
      <c r="E8" s="117" t="s">
        <v>67</v>
      </c>
      <c r="F8" s="117" t="s">
        <v>43</v>
      </c>
      <c r="G8" s="256" t="s">
        <v>241</v>
      </c>
      <c r="H8" t="s">
        <v>409</v>
      </c>
      <c r="I8" t="s">
        <v>78</v>
      </c>
      <c r="J8" s="257" t="s">
        <v>107</v>
      </c>
      <c r="K8" t="s">
        <v>419</v>
      </c>
      <c r="L8" s="171">
        <v>3</v>
      </c>
      <c r="M8" s="172">
        <v>1</v>
      </c>
      <c r="N8" s="172">
        <v>1</v>
      </c>
      <c r="O8" s="174">
        <v>5</v>
      </c>
      <c r="P8" s="174">
        <v>1</v>
      </c>
      <c r="Q8" s="175">
        <v>1</v>
      </c>
      <c r="R8" s="171">
        <v>4</v>
      </c>
      <c r="S8" s="174">
        <v>1</v>
      </c>
      <c r="T8" s="172">
        <v>1</v>
      </c>
      <c r="U8" s="172">
        <v>1</v>
      </c>
      <c r="V8" s="176">
        <v>1</v>
      </c>
      <c r="W8" s="171">
        <v>2</v>
      </c>
      <c r="X8" s="172">
        <v>4</v>
      </c>
      <c r="Y8" s="172">
        <v>5</v>
      </c>
      <c r="Z8" s="174">
        <v>1</v>
      </c>
      <c r="AA8" s="172">
        <v>5</v>
      </c>
      <c r="AB8" s="172">
        <v>3</v>
      </c>
      <c r="AC8" s="176">
        <v>3</v>
      </c>
      <c r="AD8" s="171">
        <v>2</v>
      </c>
      <c r="AE8" s="176">
        <v>5</v>
      </c>
      <c r="AF8" s="171">
        <v>5</v>
      </c>
      <c r="AG8" s="172">
        <v>1</v>
      </c>
      <c r="AH8" s="172">
        <v>2</v>
      </c>
      <c r="AI8" s="174">
        <v>5</v>
      </c>
      <c r="AJ8" s="174">
        <v>5</v>
      </c>
      <c r="AK8" s="174">
        <v>5</v>
      </c>
      <c r="AL8" s="172">
        <v>1</v>
      </c>
      <c r="AM8" s="175">
        <v>1</v>
      </c>
      <c r="AN8" s="55"/>
      <c r="AO8" s="119"/>
      <c r="AP8" s="292" t="s">
        <v>76</v>
      </c>
      <c r="AQ8" s="62">
        <f t="shared" si="0"/>
        <v>3.5</v>
      </c>
      <c r="AR8" s="63">
        <f t="shared" ref="AR8:AR43" si="39">+AVERAGEIF($I$7:$I$112,$AP8,M$7:M$112)</f>
        <v>3.5</v>
      </c>
      <c r="AS8" s="63">
        <f t="shared" si="2"/>
        <v>3</v>
      </c>
      <c r="AT8" s="63">
        <f t="shared" si="3"/>
        <v>3</v>
      </c>
      <c r="AU8" s="63">
        <f t="shared" si="4"/>
        <v>3</v>
      </c>
      <c r="AV8" s="181">
        <f t="shared" si="5"/>
        <v>1</v>
      </c>
      <c r="AW8" s="62">
        <f t="shared" si="6"/>
        <v>3.5</v>
      </c>
      <c r="AX8" s="63">
        <f t="shared" si="7"/>
        <v>1</v>
      </c>
      <c r="AY8" s="63">
        <f t="shared" si="8"/>
        <v>3.5</v>
      </c>
      <c r="AZ8" s="63">
        <f t="shared" si="9"/>
        <v>3.5</v>
      </c>
      <c r="BA8" s="181">
        <f t="shared" si="10"/>
        <v>3.5</v>
      </c>
      <c r="BB8" s="62">
        <f t="shared" si="11"/>
        <v>4.5</v>
      </c>
      <c r="BC8" s="63">
        <f t="shared" si="12"/>
        <v>5</v>
      </c>
      <c r="BD8" s="63">
        <f t="shared" si="13"/>
        <v>5</v>
      </c>
      <c r="BE8" s="63"/>
      <c r="BF8" s="63">
        <f t="shared" si="15"/>
        <v>4.5</v>
      </c>
      <c r="BG8" s="63">
        <f t="shared" si="16"/>
        <v>4</v>
      </c>
      <c r="BH8" s="181">
        <f t="shared" si="17"/>
        <v>3</v>
      </c>
      <c r="BI8" s="62">
        <f t="shared" si="18"/>
        <v>3</v>
      </c>
      <c r="BJ8" s="63">
        <f t="shared" si="19"/>
        <v>2.5</v>
      </c>
      <c r="BK8" s="62">
        <f t="shared" si="20"/>
        <v>4</v>
      </c>
      <c r="BL8" s="63">
        <f t="shared" si="21"/>
        <v>4</v>
      </c>
      <c r="BM8" s="63">
        <f t="shared" si="22"/>
        <v>3.5</v>
      </c>
      <c r="BN8" s="63">
        <f t="shared" si="23"/>
        <v>5</v>
      </c>
      <c r="BO8" s="63">
        <f t="shared" si="24"/>
        <v>5</v>
      </c>
      <c r="BP8" s="63">
        <f t="shared" si="25"/>
        <v>5</v>
      </c>
      <c r="BQ8" s="63">
        <f t="shared" si="26"/>
        <v>4</v>
      </c>
      <c r="BR8" s="181">
        <f t="shared" si="27"/>
        <v>5</v>
      </c>
      <c r="BS8" s="62">
        <f t="shared" ref="BS8:BS43" si="40">AVERAGE(AQ8:AV8)</f>
        <v>2.8333333333333335</v>
      </c>
      <c r="BT8" s="63">
        <f t="shared" ref="BT8:BT43" si="41">AVERAGE(AW8:BA8)</f>
        <v>3</v>
      </c>
      <c r="BU8" s="63">
        <f t="shared" ref="BU8:BU43" si="42">AVERAGE(BB8:BH8)</f>
        <v>4.333333333333333</v>
      </c>
      <c r="BV8" s="63">
        <f t="shared" ref="BV8:BV43" si="43">AVERAGE(BI8:BJ8)</f>
        <v>2.75</v>
      </c>
      <c r="BW8" s="63">
        <f t="shared" ref="BW8:BW43" si="44">AVERAGE(BK8:BR8)</f>
        <v>4.4375</v>
      </c>
      <c r="BX8" s="63">
        <f t="shared" ref="BX8:BX43" si="45">AVERAGE(BS8:BW8)</f>
        <v>3.4708333333333337</v>
      </c>
      <c r="BY8" s="284">
        <f t="shared" si="28"/>
        <v>2</v>
      </c>
      <c r="BZ8" s="55"/>
      <c r="CA8" s="115"/>
      <c r="CB8" s="58"/>
      <c r="CC8" s="188">
        <f>+AVERAGEIFS(L$7:L$112,$I$7:$I$112,$AP8,$K$7:$K$112,"M")</f>
        <v>3</v>
      </c>
      <c r="CD8" s="112">
        <f t="shared" ref="CD8:CD43" si="46">+AVERAGEIFS(M$7:M$112,$I$7:$I$112,$AP8,$K$7:$K$112,"M")</f>
        <v>3</v>
      </c>
      <c r="CE8" s="112">
        <f t="shared" ref="CE8:CE43" si="47">+AVERAGEIFS(N$7:N$112,$I$7:$I$112,$AP8,$K$7:$K$112,"M")</f>
        <v>3</v>
      </c>
      <c r="CF8" s="112">
        <f t="shared" ref="CF8:CF43" si="48">+AVERAGEIFS(O$7:O$112,$I$7:$I$112,$AP8,$K$7:$K$112,"M")</f>
        <v>5</v>
      </c>
      <c r="CG8" s="112">
        <f t="shared" ref="CG8:CG43" si="49">+AVERAGEIFS(P$7:P$112,$I$7:$I$112,$AP8,$K$7:$K$112,"M")</f>
        <v>5</v>
      </c>
      <c r="CH8" s="112">
        <f t="shared" ref="CH8:CH43" si="50">+AVERAGEIFS(Q$7:Q$112,$I$7:$I$112,$AP8,$K$7:$K$112,"M")</f>
        <v>1</v>
      </c>
      <c r="CI8" s="305">
        <f t="shared" ref="CI8:CI43" si="51">+AVERAGEIFS(R$7:R$112,$I$7:$I$112,$AP8,$K$7:$K$112,"M")</f>
        <v>3</v>
      </c>
      <c r="CJ8" s="112">
        <f t="shared" ref="CJ8:CJ43" si="52">+AVERAGEIFS(S$7:S$112,$I$7:$I$112,$AP8,$K$7:$K$112,"M")</f>
        <v>1</v>
      </c>
      <c r="CK8" s="112">
        <f t="shared" ref="CK8:CK43" si="53">+AVERAGEIFS(T$7:T$112,$I$7:$I$112,$AP8,$K$7:$K$112,"M")</f>
        <v>3</v>
      </c>
      <c r="CL8" s="112">
        <f t="shared" ref="CL8:CL43" si="54">+AVERAGEIFS(U$7:U$112,$I$7:$I$112,$AP8,$K$7:$K$112,"M")</f>
        <v>3</v>
      </c>
      <c r="CM8" s="306">
        <f t="shared" ref="CM8:CM43" si="55">+AVERAGEIFS(V$7:V$112,$I$7:$I$112,$AP8,$K$7:$K$112,"M")</f>
        <v>3</v>
      </c>
      <c r="CN8" s="112">
        <f t="shared" ref="CN8:CN43" si="56">+AVERAGEIFS(W$7:W$112,$I$7:$I$112,$AP8,$K$7:$K$112,"M")</f>
        <v>5</v>
      </c>
      <c r="CO8" s="112">
        <f t="shared" ref="CO8:CO43" si="57">+AVERAGEIFS(X$7:X$112,$I$7:$I$112,$AP8,$K$7:$K$112,"M")</f>
        <v>5</v>
      </c>
      <c r="CP8" s="112">
        <f t="shared" ref="CP8:CP43" si="58">+AVERAGEIFS(Y$7:Y$112,$I$7:$I$112,$AP8,$K$7:$K$112,"M")</f>
        <v>5</v>
      </c>
      <c r="CQ8" s="112"/>
      <c r="CR8" s="112">
        <f t="shared" ref="CR8:CR43" si="59">+AVERAGEIFS(AA$7:AA$112,$I$7:$I$112,$AP8,$K$7:$K$112,"M")</f>
        <v>4</v>
      </c>
      <c r="CS8" s="112">
        <f t="shared" ref="CS8:CS43" si="60">+AVERAGEIFS(AB$7:AB$112,$I$7:$I$112,$AP8,$K$7:$K$112,"M")</f>
        <v>4</v>
      </c>
      <c r="CT8" s="112"/>
      <c r="CU8" s="305">
        <f t="shared" ref="CU8:CU43" si="61">+AVERAGEIFS(AD$7:AD$112,$I$7:$I$112,$AP8,$K$7:$K$112,"M")</f>
        <v>3</v>
      </c>
      <c r="CV8" s="306">
        <f t="shared" ref="CV8:CV43" si="62">+AVERAGEIFS(AE$7:AE$112,$I$7:$I$112,$AP8,$K$7:$K$112,"M")</f>
        <v>2</v>
      </c>
      <c r="CW8" s="112">
        <f t="shared" ref="CW8:CW43" si="63">+AVERAGEIFS(AF$7:AF$112,$I$7:$I$112,$AP8,$K$7:$K$112,"M")</f>
        <v>4</v>
      </c>
      <c r="CX8" s="112">
        <f t="shared" ref="CX8:CX43" si="64">+AVERAGEIFS(AG$7:AG$112,$I$7:$I$112,$AP8,$K$7:$K$112,"M")</f>
        <v>4</v>
      </c>
      <c r="CY8" s="112">
        <f t="shared" ref="CY8:CY43" si="65">+AVERAGEIFS(AH$7:AH$112,$I$7:$I$112,$AP8,$K$7:$K$112,"M")</f>
        <v>3</v>
      </c>
      <c r="CZ8" s="112">
        <f t="shared" ref="CZ8:CZ43" si="66">+AVERAGEIFS(AI$7:AI$112,$I$7:$I$112,$AP8,$K$7:$K$112,"M")</f>
        <v>5</v>
      </c>
      <c r="DA8" s="112"/>
      <c r="DB8" s="112">
        <f t="shared" ref="DB8:DB43" si="67">+AVERAGEIFS(AK$7:AK$112,$I$7:$I$112,$AP8,$K$7:$K$112,"M")</f>
        <v>5</v>
      </c>
      <c r="DC8" s="112">
        <f t="shared" ref="DC8:DC43" si="68">+AVERAGEIFS(AL$7:AL$112,$I$7:$I$112,$AP8,$K$7:$K$112,"M")</f>
        <v>4</v>
      </c>
      <c r="DD8" s="204">
        <f t="shared" ref="DD8:DD43" si="69">+AVERAGEIFS(AM$7:AM$112,$I$7:$I$112,$AP8,$K$7:$K$112,"M")</f>
        <v>5</v>
      </c>
      <c r="DE8" s="188">
        <f t="shared" ref="DE8:DE43" si="70">AVERAGE(CC8:CH8)</f>
        <v>3.3333333333333335</v>
      </c>
      <c r="DF8" s="112">
        <f t="shared" ref="DF8:DF43" si="71">AVERAGE(CI8:CM8)</f>
        <v>2.6</v>
      </c>
      <c r="DG8" s="112">
        <f t="shared" ref="DG8:DG43" si="72">AVERAGE(CN8:CT8)</f>
        <v>4.5999999999999996</v>
      </c>
      <c r="DH8" s="112">
        <f t="shared" ref="DH8:DH43" si="73">AVERAGE(CU8:CV8)</f>
        <v>2.5</v>
      </c>
      <c r="DI8" s="204">
        <f t="shared" ref="DI8:DI43" si="74">AVERAGE(CW8:DD8)</f>
        <v>4.2857142857142856</v>
      </c>
      <c r="DJ8" s="206">
        <f t="shared" ref="DJ8:DJ43" si="75">AVERAGE(DE8:DI8)</f>
        <v>3.4638095238095241</v>
      </c>
      <c r="DK8" s="281">
        <f t="shared" ref="DK8:DK43" si="76">+COUNTIFS($K$7:$K$112,"m",$I$7:$I$112,AP8)</f>
        <v>1</v>
      </c>
      <c r="DL8" s="209"/>
      <c r="DM8" s="188">
        <f t="shared" ref="DM8:DM43" si="77">+AVERAGEIFS(L$7:L$112,$I$7:$I$112,$AP8,$K$7:$K$112,"H")</f>
        <v>4</v>
      </c>
      <c r="DN8" s="112">
        <f t="shared" ref="DN8:DN43" si="78">+AVERAGEIFS(M$7:M$112,$I$7:$I$112,$AP8,$K$7:$K$112,"H")</f>
        <v>4</v>
      </c>
      <c r="DO8" s="112">
        <f t="shared" ref="DO8:DO43" si="79">+AVERAGEIFS(N$7:N$112,$I$7:$I$112,$AP8,$K$7:$K$112,"H")</f>
        <v>3</v>
      </c>
      <c r="DP8" s="112">
        <f t="shared" ref="DP8:DP43" si="80">+AVERAGEIFS(O$7:O$112,$I$7:$I$112,$AP8,$K$7:$K$112,"H")</f>
        <v>1</v>
      </c>
      <c r="DQ8" s="112">
        <f t="shared" ref="DQ8:DQ43" si="81">+AVERAGEIFS(P$7:P$112,$I$7:$I$112,$AP8,$K$7:$K$112,"H")</f>
        <v>1</v>
      </c>
      <c r="DR8" s="112"/>
      <c r="DS8" s="305">
        <f t="shared" ref="DS8:DS43" si="82">+AVERAGEIFS(R$7:R$112,$I$7:$I$112,$AP8,$K$7:$K$112,"H")</f>
        <v>4</v>
      </c>
      <c r="DT8" s="112"/>
      <c r="DU8" s="112">
        <f t="shared" ref="DU8:DU43" si="83">+AVERAGEIFS(T$7:T$112,$I$7:$I$112,$AP8,$K$7:$K$112,"H")</f>
        <v>4</v>
      </c>
      <c r="DV8" s="112">
        <f t="shared" ref="DV8:DV43" si="84">+AVERAGEIFS(U$7:U$112,$I$7:$I$112,$AP8,$K$7:$K$112,"H")</f>
        <v>4</v>
      </c>
      <c r="DW8" s="306">
        <f t="shared" ref="DW8:DW43" si="85">+AVERAGEIFS(V$7:V$112,$I$7:$I$112,$AP8,$K$7:$K$112,"H")</f>
        <v>4</v>
      </c>
      <c r="DX8" s="112">
        <f t="shared" ref="DX8:DX43" si="86">+AVERAGEIFS(W$7:W$112,$I$7:$I$112,$AP8,$K$7:$K$112,"H")</f>
        <v>4</v>
      </c>
      <c r="DY8" s="112"/>
      <c r="DZ8" s="112">
        <f t="shared" ref="DZ8:DZ43" si="87">+AVERAGEIFS(Y$7:Y$112,$I$7:$I$112,$AP8,$K$7:$K$112,"H")</f>
        <v>5</v>
      </c>
      <c r="EA8" s="112"/>
      <c r="EB8" s="112">
        <f t="shared" ref="EB8:EB43" si="88">+AVERAGEIFS(AA$7:AA$112,$I$7:$I$112,$AP8,$K$7:$K$112,"H")</f>
        <v>5</v>
      </c>
      <c r="EC8" s="112">
        <f t="shared" ref="EC8:EC43" si="89">+AVERAGEIFS(AB$7:AB$112,$I$7:$I$112,$AP8,$K$7:$K$112,"H")</f>
        <v>4</v>
      </c>
      <c r="ED8" s="112">
        <f t="shared" ref="ED8:ED43" si="90">+AVERAGEIFS(AC$7:AC$112,$I$7:$I$112,$AP8,$K$7:$K$112,"H")</f>
        <v>3</v>
      </c>
      <c r="EE8" s="305">
        <f t="shared" ref="EE8:EE43" si="91">+AVERAGEIFS(AD$7:AD$112,$I$7:$I$112,$AP8,$K$7:$K$112,"H")</f>
        <v>3</v>
      </c>
      <c r="EF8" s="306">
        <f t="shared" ref="EF8:EF43" si="92">+AVERAGEIFS(AE$7:AE$112,$I$7:$I$112,$AP8,$K$7:$K$112,"H")</f>
        <v>3</v>
      </c>
      <c r="EG8" s="112">
        <f t="shared" ref="EG8:EG43" si="93">+AVERAGEIFS(AF$7:AF$112,$I$7:$I$112,$AP8,$K$7:$K$112,"H")</f>
        <v>4</v>
      </c>
      <c r="EH8" s="112">
        <f t="shared" ref="EH8:EH43" si="94">+AVERAGEIFS(AG$7:AG$112,$I$7:$I$112,$AP8,$K$7:$K$112,"H")</f>
        <v>4</v>
      </c>
      <c r="EI8" s="112">
        <f t="shared" ref="EI8:EI43" si="95">+AVERAGEIFS(AH$7:AH$112,$I$7:$I$112,$AP8,$K$7:$K$112,"H")</f>
        <v>4</v>
      </c>
      <c r="EJ8" s="112">
        <f t="shared" ref="EJ8:EJ43" si="96">+AVERAGEIFS(AI$7:AI$112,$I$7:$I$112,$AP8,$K$7:$K$112,"H")</f>
        <v>5</v>
      </c>
      <c r="EK8" s="112">
        <f t="shared" ref="EK8:EK43" si="97">+AVERAGEIFS(AJ$7:AJ$112,$I$7:$I$112,$AP8,$K$7:$K$112,"H")</f>
        <v>5</v>
      </c>
      <c r="EL8" s="112"/>
      <c r="EM8" s="112">
        <f t="shared" ref="EM8:EM43" si="98">+AVERAGEIFS(AL$7:AL$112,$I$7:$I$112,$AP8,$K$7:$K$112,"H")</f>
        <v>4</v>
      </c>
      <c r="EN8" s="204"/>
      <c r="EO8" s="188">
        <f t="shared" ref="EO8:EO43" si="99">AVERAGE(DM8:DR8)</f>
        <v>2.6</v>
      </c>
      <c r="EP8" s="112">
        <f t="shared" ref="EP8:EP43" si="100">AVERAGE(DS8:DW8)</f>
        <v>4</v>
      </c>
      <c r="EQ8" s="112">
        <f t="shared" ref="EQ8:EQ43" si="101">AVERAGE(DX8:ED8)</f>
        <v>4.2</v>
      </c>
      <c r="ER8" s="112">
        <f t="shared" ref="ER8:ER43" si="102">AVERAGE(EE8:EF8)</f>
        <v>3</v>
      </c>
      <c r="ES8" s="204">
        <f t="shared" ref="ES8:ES43" si="103">AVERAGE(EG8:EN8)</f>
        <v>4.333333333333333</v>
      </c>
      <c r="ET8" s="206">
        <f t="shared" ref="ET8:ET43" si="104">AVERAGE(EO8:ES8)</f>
        <v>3.6266666666666665</v>
      </c>
      <c r="EU8" s="281">
        <f t="shared" ref="EU8:EU43" si="105">+COUNTIFS($K$7:$K$112,"h",$I$7:$I$112,AP8)</f>
        <v>1</v>
      </c>
      <c r="EV8" s="58"/>
      <c r="EW8" s="318">
        <f t="shared" ref="EW8:EW43" si="106">+BX8</f>
        <v>3.4708333333333337</v>
      </c>
      <c r="EX8" s="319">
        <f t="shared" ref="EX8:EX43" si="107">+DJ8</f>
        <v>3.4638095238095241</v>
      </c>
      <c r="EY8" s="320">
        <f t="shared" ref="EY8:EY43" si="108">+ET8</f>
        <v>3.6266666666666665</v>
      </c>
      <c r="EZ8" s="315">
        <f t="shared" ref="EZ8:EZ43" si="109">+BS8</f>
        <v>2.8333333333333335</v>
      </c>
      <c r="FA8" s="315">
        <f t="shared" ref="FA8:FA43" si="110">+DE8</f>
        <v>3.3333333333333335</v>
      </c>
      <c r="FB8" s="315">
        <f t="shared" ref="FB8:FB43" si="111">+EO8</f>
        <v>2.6</v>
      </c>
      <c r="FC8" s="315">
        <f t="shared" ref="FC8:FC43" si="112">+BT8</f>
        <v>3</v>
      </c>
      <c r="FD8" s="315">
        <f t="shared" ref="FD8:FD43" si="113">+DF8</f>
        <v>2.6</v>
      </c>
      <c r="FE8" s="315">
        <f t="shared" ref="FE8:FE43" si="114">+EP8</f>
        <v>4</v>
      </c>
      <c r="FF8" s="315">
        <f t="shared" ref="FF8:FF43" si="115">+BU8</f>
        <v>4.333333333333333</v>
      </c>
      <c r="FG8" s="315">
        <f t="shared" ref="FG8:FG43" si="116">+DG8</f>
        <v>4.5999999999999996</v>
      </c>
      <c r="FH8" s="315">
        <f t="shared" ref="FH8:FH43" si="117">+EQ8</f>
        <v>4.2</v>
      </c>
      <c r="FI8" s="315">
        <f t="shared" ref="FI8:FI43" si="118">+BV8</f>
        <v>2.75</v>
      </c>
      <c r="FJ8" s="315">
        <f t="shared" ref="FJ8:FJ43" si="119">+DH8</f>
        <v>2.5</v>
      </c>
      <c r="FK8" s="315">
        <f t="shared" ref="FK8:FK43" si="120">+ER8</f>
        <v>3</v>
      </c>
      <c r="FL8" s="315">
        <f t="shared" ref="FL8:FL43" si="121">+BW8</f>
        <v>4.4375</v>
      </c>
      <c r="FM8" s="315">
        <f t="shared" ref="FM8:FM43" si="122">+DI8</f>
        <v>4.2857142857142856</v>
      </c>
      <c r="FN8" s="315">
        <f t="shared" ref="FN8:FN43" si="123">+ES8</f>
        <v>4.333333333333333</v>
      </c>
      <c r="FO8" s="317">
        <f t="shared" ref="FO8:FO43" si="124">+AQ8</f>
        <v>3.5</v>
      </c>
      <c r="FP8" s="315">
        <f t="shared" ref="FP8:FP43" si="125">+CC8</f>
        <v>3</v>
      </c>
      <c r="FQ8" s="315">
        <f t="shared" ref="FQ8:FQ43" si="126">+DM8</f>
        <v>4</v>
      </c>
      <c r="FR8" s="315">
        <f t="shared" ref="FR8:FR43" si="127">+AR8</f>
        <v>3.5</v>
      </c>
      <c r="FS8" s="315">
        <f t="shared" ref="FS8:FS43" si="128">+CD8</f>
        <v>3</v>
      </c>
      <c r="FT8" s="315">
        <f t="shared" ref="FT8:FT43" si="129">+DN8</f>
        <v>4</v>
      </c>
      <c r="FU8" s="315">
        <f t="shared" ref="FU8:FU43" si="130">+AS8</f>
        <v>3</v>
      </c>
      <c r="FV8" s="315">
        <f t="shared" ref="FV8:FV43" si="131">+CE8</f>
        <v>3</v>
      </c>
      <c r="FW8" s="315">
        <f t="shared" ref="FW8:FW43" si="132">+DO8</f>
        <v>3</v>
      </c>
      <c r="FX8" s="315">
        <f t="shared" ref="FX8:FX43" si="133">+AT8</f>
        <v>3</v>
      </c>
      <c r="FY8" s="315">
        <f t="shared" ref="FY8:FY43" si="134">+CF8</f>
        <v>5</v>
      </c>
      <c r="FZ8" s="315">
        <f t="shared" ref="FZ8:FZ43" si="135">+DP8</f>
        <v>1</v>
      </c>
      <c r="GA8" s="315">
        <f t="shared" ref="GA8:GA43" si="136">+AU8</f>
        <v>3</v>
      </c>
      <c r="GB8" s="315">
        <f t="shared" ref="GB8:GB43" si="137">+CG8</f>
        <v>5</v>
      </c>
      <c r="GC8" s="315">
        <f t="shared" ref="GC8:GC43" si="138">+DQ8</f>
        <v>1</v>
      </c>
      <c r="GD8" s="315">
        <f t="shared" ref="GD8:GD43" si="139">+AV8</f>
        <v>1</v>
      </c>
      <c r="GE8" s="315">
        <f t="shared" ref="GE8:GE43" si="140">+CH8</f>
        <v>1</v>
      </c>
      <c r="GF8" s="315">
        <f t="shared" ref="GF8:GF43" si="141">+DR8</f>
        <v>0</v>
      </c>
      <c r="GG8" s="315">
        <f t="shared" ref="GG8:GG43" si="142">+AW8</f>
        <v>3.5</v>
      </c>
      <c r="GH8" s="315">
        <f t="shared" ref="GH8:GH43" si="143">+CI8</f>
        <v>3</v>
      </c>
      <c r="GI8" s="315">
        <f t="shared" ref="GI8:GI43" si="144">+DS8</f>
        <v>4</v>
      </c>
      <c r="GJ8" s="315">
        <f t="shared" ref="GJ8:GJ43" si="145">+AX8</f>
        <v>1</v>
      </c>
      <c r="GK8" s="315">
        <f t="shared" ref="GK8:GK43" si="146">+CJ8</f>
        <v>1</v>
      </c>
      <c r="GL8" s="315">
        <f t="shared" ref="GL8:GL43" si="147">+DT8</f>
        <v>0</v>
      </c>
      <c r="GM8" s="315">
        <f t="shared" ref="GM8:GM43" si="148">+AY8</f>
        <v>3.5</v>
      </c>
      <c r="GN8" s="315">
        <f t="shared" ref="GN8:GN43" si="149">+CK8</f>
        <v>3</v>
      </c>
      <c r="GO8" s="315">
        <f t="shared" ref="GO8:GO43" si="150">+DU8</f>
        <v>4</v>
      </c>
      <c r="GP8" s="315">
        <f t="shared" ref="GP8:GP43" si="151">+AZ8</f>
        <v>3.5</v>
      </c>
      <c r="GQ8" s="315">
        <f t="shared" ref="GQ8:GQ43" si="152">+CL8</f>
        <v>3</v>
      </c>
      <c r="GR8" s="315">
        <f t="shared" ref="GR8:GR43" si="153">+DV8</f>
        <v>4</v>
      </c>
      <c r="GS8" s="315">
        <f t="shared" ref="GS8:GS43" si="154">+BA8</f>
        <v>3.5</v>
      </c>
      <c r="GT8" s="315">
        <f t="shared" ref="GT8:GT43" si="155">+CM8</f>
        <v>3</v>
      </c>
      <c r="GU8" s="315">
        <f t="shared" ref="GU8:GU43" si="156">+DW8</f>
        <v>4</v>
      </c>
      <c r="GV8" s="315">
        <f t="shared" ref="GV8:GV43" si="157">+BB8</f>
        <v>4.5</v>
      </c>
      <c r="GW8" s="315">
        <f t="shared" ref="GW8:GW43" si="158">+CN8</f>
        <v>5</v>
      </c>
      <c r="GX8" s="315">
        <f t="shared" ref="GX8:GX43" si="159">+DX8</f>
        <v>4</v>
      </c>
      <c r="GY8" s="315">
        <f t="shared" ref="GY8:GY43" si="160">+BC8</f>
        <v>5</v>
      </c>
      <c r="GZ8" s="315">
        <f t="shared" ref="GZ8:GZ43" si="161">+CO8</f>
        <v>5</v>
      </c>
      <c r="HA8" s="315">
        <f t="shared" ref="HA8:HA43" si="162">+DY8</f>
        <v>0</v>
      </c>
      <c r="HB8" s="315">
        <f t="shared" ref="HB8:HB43" si="163">+BD8</f>
        <v>5</v>
      </c>
      <c r="HC8" s="315">
        <f t="shared" ref="HC8:HC43" si="164">+CP8</f>
        <v>5</v>
      </c>
      <c r="HD8" s="315">
        <f t="shared" ref="HD8:HD43" si="165">+DZ8</f>
        <v>5</v>
      </c>
      <c r="HE8" s="315">
        <f t="shared" ref="HE8:HE43" si="166">+BE8</f>
        <v>0</v>
      </c>
      <c r="HF8" s="315">
        <f t="shared" ref="HF8:HF43" si="167">+CQ8</f>
        <v>0</v>
      </c>
      <c r="HG8" s="315">
        <f t="shared" ref="HG8:HG43" si="168">+EA8</f>
        <v>0</v>
      </c>
      <c r="HH8" s="315">
        <f t="shared" ref="HH8:HH43" si="169">+BF8</f>
        <v>4.5</v>
      </c>
      <c r="HI8" s="315">
        <f t="shared" ref="HI8:HI43" si="170">+CR8</f>
        <v>4</v>
      </c>
      <c r="HJ8" s="315">
        <f t="shared" ref="HJ8:HJ43" si="171">+EB8</f>
        <v>5</v>
      </c>
      <c r="HK8" s="315">
        <f t="shared" ref="HK8:HK43" si="172">+BG8</f>
        <v>4</v>
      </c>
      <c r="HL8" s="315">
        <f t="shared" ref="HL8:HL43" si="173">+CS8</f>
        <v>4</v>
      </c>
      <c r="HM8" s="315">
        <f t="shared" ref="HM8:HM43" si="174">+EC8</f>
        <v>4</v>
      </c>
      <c r="HN8" s="315">
        <f t="shared" ref="HN8:HN43" si="175">+BH8</f>
        <v>3</v>
      </c>
      <c r="HO8" s="315">
        <f t="shared" ref="HO8:HO43" si="176">+CT8</f>
        <v>0</v>
      </c>
      <c r="HP8" s="315">
        <f t="shared" ref="HP8:HP43" si="177">+ED8</f>
        <v>3</v>
      </c>
      <c r="HQ8" s="315">
        <f t="shared" ref="HQ8:HQ43" si="178">+BI8</f>
        <v>3</v>
      </c>
      <c r="HR8" s="315">
        <f t="shared" ref="HR8:HR43" si="179">+CU8</f>
        <v>3</v>
      </c>
      <c r="HS8" s="315">
        <f t="shared" ref="HS8:HS43" si="180">+EE8</f>
        <v>3</v>
      </c>
      <c r="HT8" s="315">
        <f t="shared" ref="HT8:HT43" si="181">+BJ8</f>
        <v>2.5</v>
      </c>
      <c r="HU8" s="315">
        <f t="shared" ref="HU8:HU43" si="182">+CV8</f>
        <v>2</v>
      </c>
      <c r="HV8" s="315">
        <f t="shared" ref="HV8:HV43" si="183">+EF8</f>
        <v>3</v>
      </c>
      <c r="HW8" s="315">
        <f t="shared" ref="HW8:HW43" si="184">+BK8</f>
        <v>4</v>
      </c>
      <c r="HX8" s="315">
        <f t="shared" ref="HX8:HX43" si="185">+CW8</f>
        <v>4</v>
      </c>
      <c r="HY8" s="315">
        <f t="shared" ref="HY8:HY43" si="186">+EG8</f>
        <v>4</v>
      </c>
      <c r="HZ8" s="315">
        <f t="shared" ref="HZ8:HZ43" si="187">+BL8</f>
        <v>4</v>
      </c>
      <c r="IA8" s="315">
        <f t="shared" ref="IA8:IA43" si="188">+CX8</f>
        <v>4</v>
      </c>
      <c r="IB8" s="315">
        <f t="shared" ref="IB8:IB43" si="189">+EH8</f>
        <v>4</v>
      </c>
      <c r="IC8" s="315">
        <f t="shared" ref="IC8:IC43" si="190">+BM8</f>
        <v>3.5</v>
      </c>
      <c r="ID8" s="315">
        <f t="shared" ref="ID8:ID43" si="191">+CY8</f>
        <v>3</v>
      </c>
      <c r="IE8" s="315">
        <f t="shared" ref="IE8:IE43" si="192">+EI8</f>
        <v>4</v>
      </c>
      <c r="IF8" s="315">
        <f t="shared" ref="IF8:IF43" si="193">+BN8</f>
        <v>5</v>
      </c>
      <c r="IG8" s="315">
        <f t="shared" ref="IG8:IG43" si="194">+CZ8</f>
        <v>5</v>
      </c>
      <c r="IH8" s="315">
        <f t="shared" ref="IH8:IH43" si="195">+EJ8</f>
        <v>5</v>
      </c>
      <c r="II8" s="315">
        <f t="shared" ref="II8:II43" si="196">+BO8</f>
        <v>5</v>
      </c>
      <c r="IJ8" s="315">
        <f t="shared" ref="IJ8:IJ43" si="197">+DA8</f>
        <v>0</v>
      </c>
      <c r="IK8" s="315">
        <f t="shared" ref="IK8:IK43" si="198">+EK8</f>
        <v>5</v>
      </c>
      <c r="IL8" s="315">
        <f t="shared" ref="IL8:IL43" si="199">+BP8</f>
        <v>5</v>
      </c>
      <c r="IM8" s="315">
        <f t="shared" ref="IM8:IM43" si="200">+DB8</f>
        <v>5</v>
      </c>
      <c r="IN8" s="315">
        <f t="shared" ref="IN8:IN43" si="201">+EL8</f>
        <v>0</v>
      </c>
      <c r="IO8" s="315">
        <f t="shared" ref="IO8:IO43" si="202">+BQ8</f>
        <v>4</v>
      </c>
      <c r="IP8" s="315">
        <f t="shared" ref="IP8:IP43" si="203">+DC8</f>
        <v>4</v>
      </c>
      <c r="IQ8" s="315">
        <f t="shared" ref="IQ8:IQ43" si="204">+EM8</f>
        <v>4</v>
      </c>
      <c r="IR8" s="315">
        <f t="shared" ref="IR8:IR43" si="205">+BR8</f>
        <v>5</v>
      </c>
      <c r="IS8" s="315">
        <f t="shared" ref="IS8:IS43" si="206">+DD8</f>
        <v>5</v>
      </c>
      <c r="IT8" s="316">
        <f t="shared" ref="IT8:IT43" si="207">+EN8</f>
        <v>0</v>
      </c>
      <c r="IU8" s="58"/>
    </row>
    <row r="9" spans="2:255" s="1" customFormat="1" ht="30" x14ac:dyDescent="0.25">
      <c r="B9" s="56">
        <v>3</v>
      </c>
      <c r="C9" s="255">
        <v>43070</v>
      </c>
      <c r="D9" s="117" t="s">
        <v>378</v>
      </c>
      <c r="E9" s="117" t="s">
        <v>67</v>
      </c>
      <c r="F9" s="117" t="s">
        <v>43</v>
      </c>
      <c r="G9" s="256" t="s">
        <v>241</v>
      </c>
      <c r="H9" t="s">
        <v>408</v>
      </c>
      <c r="I9" t="s">
        <v>90</v>
      </c>
      <c r="J9" s="257" t="s">
        <v>413</v>
      </c>
      <c r="K9" t="s">
        <v>419</v>
      </c>
      <c r="L9" s="171">
        <v>3</v>
      </c>
      <c r="M9" s="172">
        <v>2</v>
      </c>
      <c r="N9" s="172">
        <v>1</v>
      </c>
      <c r="O9" s="174">
        <v>5</v>
      </c>
      <c r="P9" s="174">
        <v>5</v>
      </c>
      <c r="Q9" s="175">
        <v>1</v>
      </c>
      <c r="R9" s="171">
        <v>3</v>
      </c>
      <c r="S9" s="174"/>
      <c r="T9" s="172">
        <v>4</v>
      </c>
      <c r="U9" s="172">
        <v>4</v>
      </c>
      <c r="V9" s="176">
        <v>4</v>
      </c>
      <c r="W9" s="171">
        <v>3</v>
      </c>
      <c r="X9" s="172">
        <v>3</v>
      </c>
      <c r="Y9" s="172">
        <v>3</v>
      </c>
      <c r="Z9" s="174"/>
      <c r="AA9" s="172">
        <v>4</v>
      </c>
      <c r="AB9" s="172">
        <v>3</v>
      </c>
      <c r="AC9" s="176">
        <v>3</v>
      </c>
      <c r="AD9" s="171">
        <v>2</v>
      </c>
      <c r="AE9" s="176">
        <v>3</v>
      </c>
      <c r="AF9" s="171">
        <v>3</v>
      </c>
      <c r="AG9" s="172">
        <v>1</v>
      </c>
      <c r="AH9" s="172">
        <v>1</v>
      </c>
      <c r="AI9" s="174">
        <v>1</v>
      </c>
      <c r="AJ9" s="174">
        <v>1</v>
      </c>
      <c r="AK9" s="174">
        <v>5</v>
      </c>
      <c r="AL9" s="172">
        <v>3</v>
      </c>
      <c r="AM9" s="175"/>
      <c r="AN9" s="55"/>
      <c r="AO9" s="119"/>
      <c r="AP9" s="292" t="s">
        <v>98</v>
      </c>
      <c r="AQ9" s="62">
        <f t="shared" si="0"/>
        <v>2.5</v>
      </c>
      <c r="AR9" s="63">
        <f t="shared" si="39"/>
        <v>2.4</v>
      </c>
      <c r="AS9" s="63">
        <f t="shared" si="2"/>
        <v>2.2000000000000002</v>
      </c>
      <c r="AT9" s="63">
        <f t="shared" si="3"/>
        <v>4.2</v>
      </c>
      <c r="AU9" s="63">
        <f t="shared" si="4"/>
        <v>3.4</v>
      </c>
      <c r="AV9" s="181">
        <f t="shared" si="5"/>
        <v>2</v>
      </c>
      <c r="AW9" s="62">
        <f t="shared" si="6"/>
        <v>3.4</v>
      </c>
      <c r="AX9" s="63">
        <f t="shared" si="7"/>
        <v>2</v>
      </c>
      <c r="AY9" s="63">
        <f t="shared" si="8"/>
        <v>2</v>
      </c>
      <c r="AZ9" s="63">
        <f t="shared" si="9"/>
        <v>2.2000000000000002</v>
      </c>
      <c r="BA9" s="181">
        <f t="shared" si="10"/>
        <v>2.2000000000000002</v>
      </c>
      <c r="BB9" s="62">
        <f t="shared" si="11"/>
        <v>2.5</v>
      </c>
      <c r="BC9" s="63">
        <f t="shared" si="12"/>
        <v>3</v>
      </c>
      <c r="BD9" s="63">
        <f t="shared" si="13"/>
        <v>4</v>
      </c>
      <c r="BE9" s="63">
        <f t="shared" si="14"/>
        <v>4</v>
      </c>
      <c r="BF9" s="63">
        <f t="shared" si="15"/>
        <v>2.75</v>
      </c>
      <c r="BG9" s="63">
        <f t="shared" si="16"/>
        <v>2.75</v>
      </c>
      <c r="BH9" s="181">
        <f t="shared" si="17"/>
        <v>2.75</v>
      </c>
      <c r="BI9" s="62">
        <f t="shared" si="18"/>
        <v>3.6</v>
      </c>
      <c r="BJ9" s="63">
        <f t="shared" si="19"/>
        <v>4</v>
      </c>
      <c r="BK9" s="62">
        <f t="shared" si="20"/>
        <v>4</v>
      </c>
      <c r="BL9" s="63">
        <f t="shared" si="21"/>
        <v>2.8</v>
      </c>
      <c r="BM9" s="63">
        <f t="shared" si="22"/>
        <v>2.8</v>
      </c>
      <c r="BN9" s="63">
        <f t="shared" si="23"/>
        <v>3.4</v>
      </c>
      <c r="BO9" s="63">
        <f t="shared" si="24"/>
        <v>2</v>
      </c>
      <c r="BP9" s="63">
        <f t="shared" si="25"/>
        <v>5</v>
      </c>
      <c r="BQ9" s="63">
        <f t="shared" si="26"/>
        <v>3</v>
      </c>
      <c r="BR9" s="181">
        <f t="shared" si="27"/>
        <v>3.4</v>
      </c>
      <c r="BS9" s="62">
        <f t="shared" si="40"/>
        <v>2.7833333333333337</v>
      </c>
      <c r="BT9" s="63">
        <f t="shared" si="41"/>
        <v>2.3600000000000003</v>
      </c>
      <c r="BU9" s="63">
        <f t="shared" si="42"/>
        <v>3.1071428571428572</v>
      </c>
      <c r="BV9" s="63">
        <f t="shared" si="43"/>
        <v>3.8</v>
      </c>
      <c r="BW9" s="63">
        <f t="shared" si="44"/>
        <v>3.3</v>
      </c>
      <c r="BX9" s="63">
        <f t="shared" si="45"/>
        <v>3.0700952380952389</v>
      </c>
      <c r="BY9" s="284">
        <f t="shared" si="28"/>
        <v>5</v>
      </c>
      <c r="BZ9" s="55"/>
      <c r="CA9" s="115"/>
      <c r="CB9" s="58"/>
      <c r="CC9" s="188">
        <f t="shared" ref="CC9:CC43" si="208">+AVERAGEIFS(L$7:L$112,$I$7:$I$112,$AP9,$K$7:$K$112,"M")</f>
        <v>2.3333333333333335</v>
      </c>
      <c r="CD9" s="112">
        <f t="shared" si="46"/>
        <v>3</v>
      </c>
      <c r="CE9" s="112">
        <f t="shared" si="47"/>
        <v>2.6666666666666665</v>
      </c>
      <c r="CF9" s="112">
        <f t="shared" si="48"/>
        <v>5</v>
      </c>
      <c r="CG9" s="112">
        <f t="shared" si="49"/>
        <v>5</v>
      </c>
      <c r="CH9" s="112">
        <f t="shared" si="50"/>
        <v>2.3333333333333335</v>
      </c>
      <c r="CI9" s="305">
        <f t="shared" si="51"/>
        <v>3.3333333333333335</v>
      </c>
      <c r="CJ9" s="112">
        <f t="shared" si="52"/>
        <v>3</v>
      </c>
      <c r="CK9" s="112">
        <f t="shared" si="53"/>
        <v>1.6666666666666667</v>
      </c>
      <c r="CL9" s="112">
        <f t="shared" si="54"/>
        <v>2</v>
      </c>
      <c r="CM9" s="306">
        <f t="shared" si="55"/>
        <v>2.3333333333333335</v>
      </c>
      <c r="CN9" s="112">
        <f t="shared" si="56"/>
        <v>1.5</v>
      </c>
      <c r="CO9" s="112"/>
      <c r="CP9" s="112">
        <f t="shared" si="58"/>
        <v>4.5</v>
      </c>
      <c r="CQ9" s="112">
        <f t="shared" ref="CQ9:CQ43" si="209">+AVERAGEIFS(Z$7:Z$112,$I$7:$I$112,$AP9,$K$7:$K$112,"M")</f>
        <v>3</v>
      </c>
      <c r="CR9" s="112">
        <f t="shared" si="59"/>
        <v>3.5</v>
      </c>
      <c r="CS9" s="112">
        <f t="shared" si="60"/>
        <v>3.5</v>
      </c>
      <c r="CT9" s="112">
        <f t="shared" ref="CT9:CT43" si="210">+AVERAGEIFS(AC$7:AC$112,$I$7:$I$112,$AP9,$K$7:$K$112,"M")</f>
        <v>3.5</v>
      </c>
      <c r="CU9" s="305">
        <f t="shared" si="61"/>
        <v>3.6666666666666665</v>
      </c>
      <c r="CV9" s="306">
        <f t="shared" si="62"/>
        <v>3.6666666666666665</v>
      </c>
      <c r="CW9" s="112">
        <f t="shared" si="63"/>
        <v>4.333333333333333</v>
      </c>
      <c r="CX9" s="112">
        <f t="shared" si="64"/>
        <v>2.6666666666666665</v>
      </c>
      <c r="CY9" s="112">
        <f t="shared" si="65"/>
        <v>2.6666666666666665</v>
      </c>
      <c r="CZ9" s="112">
        <f t="shared" si="66"/>
        <v>3.6666666666666665</v>
      </c>
      <c r="DA9" s="112">
        <f t="shared" ref="DA9:DA43" si="211">+AVERAGEIFS(AJ$7:AJ$112,$I$7:$I$112,$AP9,$K$7:$K$112,"M")</f>
        <v>1</v>
      </c>
      <c r="DB9" s="112">
        <f t="shared" si="67"/>
        <v>5</v>
      </c>
      <c r="DC9" s="112">
        <f t="shared" si="68"/>
        <v>2.6666666666666665</v>
      </c>
      <c r="DD9" s="204">
        <f t="shared" si="69"/>
        <v>3.6666666666666665</v>
      </c>
      <c r="DE9" s="188">
        <f t="shared" si="70"/>
        <v>3.3888888888888888</v>
      </c>
      <c r="DF9" s="112">
        <f t="shared" si="71"/>
        <v>2.4666666666666668</v>
      </c>
      <c r="DG9" s="112">
        <f t="shared" si="72"/>
        <v>3.25</v>
      </c>
      <c r="DH9" s="112">
        <f t="shared" si="73"/>
        <v>3.6666666666666665</v>
      </c>
      <c r="DI9" s="204">
        <f t="shared" si="74"/>
        <v>3.2083333333333335</v>
      </c>
      <c r="DJ9" s="206">
        <f t="shared" si="75"/>
        <v>3.1961111111111111</v>
      </c>
      <c r="DK9" s="281">
        <f t="shared" si="76"/>
        <v>3</v>
      </c>
      <c r="DL9" s="209"/>
      <c r="DM9" s="188">
        <f t="shared" si="77"/>
        <v>3</v>
      </c>
      <c r="DN9" s="112">
        <f t="shared" si="78"/>
        <v>1.5</v>
      </c>
      <c r="DO9" s="112">
        <f t="shared" si="79"/>
        <v>1.5</v>
      </c>
      <c r="DP9" s="112">
        <f t="shared" si="80"/>
        <v>3</v>
      </c>
      <c r="DQ9" s="112">
        <f t="shared" si="81"/>
        <v>1</v>
      </c>
      <c r="DR9" s="112">
        <f t="shared" ref="DR9:DR43" si="212">+AVERAGEIFS(Q$7:Q$112,$I$7:$I$112,$AP9,$K$7:$K$112,"H")</f>
        <v>1</v>
      </c>
      <c r="DS9" s="305">
        <f t="shared" si="82"/>
        <v>3.5</v>
      </c>
      <c r="DT9" s="112">
        <f t="shared" ref="DT9:DT43" si="213">+AVERAGEIFS(S$7:S$112,$I$7:$I$112,$AP9,$K$7:$K$112,"H")</f>
        <v>1</v>
      </c>
      <c r="DU9" s="112">
        <f t="shared" si="83"/>
        <v>2.5</v>
      </c>
      <c r="DV9" s="112">
        <f t="shared" si="84"/>
        <v>2.5</v>
      </c>
      <c r="DW9" s="306">
        <f t="shared" si="85"/>
        <v>2</v>
      </c>
      <c r="DX9" s="112">
        <f t="shared" si="86"/>
        <v>3.5</v>
      </c>
      <c r="DY9" s="112">
        <f t="shared" ref="DY9:DY43" si="214">+AVERAGEIFS(X$7:X$112,$I$7:$I$112,$AP9,$K$7:$K$112,"H")</f>
        <v>3</v>
      </c>
      <c r="DZ9" s="112">
        <f t="shared" si="87"/>
        <v>3.5</v>
      </c>
      <c r="EA9" s="112">
        <f t="shared" ref="EA9:EA43" si="215">+AVERAGEIFS(Z$7:Z$112,$I$7:$I$112,$AP9,$K$7:$K$112,"H")</f>
        <v>5</v>
      </c>
      <c r="EB9" s="112">
        <f t="shared" si="88"/>
        <v>2</v>
      </c>
      <c r="EC9" s="112">
        <f t="shared" si="89"/>
        <v>2</v>
      </c>
      <c r="ED9" s="112">
        <f t="shared" si="90"/>
        <v>2</v>
      </c>
      <c r="EE9" s="305">
        <f t="shared" si="91"/>
        <v>3.5</v>
      </c>
      <c r="EF9" s="306">
        <f t="shared" si="92"/>
        <v>4.5</v>
      </c>
      <c r="EG9" s="112">
        <f t="shared" si="93"/>
        <v>3.5</v>
      </c>
      <c r="EH9" s="112">
        <f t="shared" si="94"/>
        <v>3</v>
      </c>
      <c r="EI9" s="112">
        <f t="shared" si="95"/>
        <v>3</v>
      </c>
      <c r="EJ9" s="112">
        <f t="shared" si="96"/>
        <v>3</v>
      </c>
      <c r="EK9" s="112">
        <f t="shared" si="97"/>
        <v>3</v>
      </c>
      <c r="EL9" s="112"/>
      <c r="EM9" s="112">
        <f t="shared" si="98"/>
        <v>3.5</v>
      </c>
      <c r="EN9" s="204">
        <f t="shared" ref="EN9:EN43" si="216">+AVERAGEIFS(AM$7:AM$112,$I$7:$I$112,$AP9,$K$7:$K$112,"H")</f>
        <v>3</v>
      </c>
      <c r="EO9" s="188">
        <f t="shared" si="99"/>
        <v>1.8333333333333333</v>
      </c>
      <c r="EP9" s="112">
        <f t="shared" si="100"/>
        <v>2.2999999999999998</v>
      </c>
      <c r="EQ9" s="112">
        <f t="shared" si="101"/>
        <v>3</v>
      </c>
      <c r="ER9" s="112">
        <f t="shared" si="102"/>
        <v>4</v>
      </c>
      <c r="ES9" s="204">
        <f t="shared" si="103"/>
        <v>3.1428571428571428</v>
      </c>
      <c r="ET9" s="206">
        <f t="shared" si="104"/>
        <v>2.8552380952380951</v>
      </c>
      <c r="EU9" s="281">
        <f t="shared" si="105"/>
        <v>2</v>
      </c>
      <c r="EV9" s="58"/>
      <c r="EW9" s="318">
        <f t="shared" si="106"/>
        <v>3.0700952380952389</v>
      </c>
      <c r="EX9" s="319">
        <f t="shared" si="107"/>
        <v>3.1961111111111111</v>
      </c>
      <c r="EY9" s="320">
        <f t="shared" si="108"/>
        <v>2.8552380952380951</v>
      </c>
      <c r="EZ9" s="315">
        <f t="shared" si="109"/>
        <v>2.7833333333333337</v>
      </c>
      <c r="FA9" s="315">
        <f t="shared" si="110"/>
        <v>3.3888888888888888</v>
      </c>
      <c r="FB9" s="315">
        <f t="shared" si="111"/>
        <v>1.8333333333333333</v>
      </c>
      <c r="FC9" s="315">
        <f t="shared" si="112"/>
        <v>2.3600000000000003</v>
      </c>
      <c r="FD9" s="315">
        <f t="shared" si="113"/>
        <v>2.4666666666666668</v>
      </c>
      <c r="FE9" s="315">
        <f t="shared" si="114"/>
        <v>2.2999999999999998</v>
      </c>
      <c r="FF9" s="315">
        <f t="shared" si="115"/>
        <v>3.1071428571428572</v>
      </c>
      <c r="FG9" s="315">
        <f t="shared" si="116"/>
        <v>3.25</v>
      </c>
      <c r="FH9" s="315">
        <f t="shared" si="117"/>
        <v>3</v>
      </c>
      <c r="FI9" s="315">
        <f t="shared" si="118"/>
        <v>3.8</v>
      </c>
      <c r="FJ9" s="315">
        <f t="shared" si="119"/>
        <v>3.6666666666666665</v>
      </c>
      <c r="FK9" s="315">
        <f t="shared" si="120"/>
        <v>4</v>
      </c>
      <c r="FL9" s="315">
        <f t="shared" si="121"/>
        <v>3.3</v>
      </c>
      <c r="FM9" s="315">
        <f t="shared" si="122"/>
        <v>3.2083333333333335</v>
      </c>
      <c r="FN9" s="315">
        <f t="shared" si="123"/>
        <v>3.1428571428571428</v>
      </c>
      <c r="FO9" s="317">
        <f t="shared" si="124"/>
        <v>2.5</v>
      </c>
      <c r="FP9" s="315">
        <f t="shared" si="125"/>
        <v>2.3333333333333335</v>
      </c>
      <c r="FQ9" s="315">
        <f t="shared" si="126"/>
        <v>3</v>
      </c>
      <c r="FR9" s="315">
        <f t="shared" si="127"/>
        <v>2.4</v>
      </c>
      <c r="FS9" s="315">
        <f t="shared" si="128"/>
        <v>3</v>
      </c>
      <c r="FT9" s="315">
        <f t="shared" si="129"/>
        <v>1.5</v>
      </c>
      <c r="FU9" s="315">
        <f t="shared" si="130"/>
        <v>2.2000000000000002</v>
      </c>
      <c r="FV9" s="315">
        <f t="shared" si="131"/>
        <v>2.6666666666666665</v>
      </c>
      <c r="FW9" s="315">
        <f t="shared" si="132"/>
        <v>1.5</v>
      </c>
      <c r="FX9" s="315">
        <f t="shared" si="133"/>
        <v>4.2</v>
      </c>
      <c r="FY9" s="315">
        <f t="shared" si="134"/>
        <v>5</v>
      </c>
      <c r="FZ9" s="315">
        <f t="shared" si="135"/>
        <v>3</v>
      </c>
      <c r="GA9" s="315">
        <f t="shared" si="136"/>
        <v>3.4</v>
      </c>
      <c r="GB9" s="315">
        <f t="shared" si="137"/>
        <v>5</v>
      </c>
      <c r="GC9" s="315">
        <f t="shared" si="138"/>
        <v>1</v>
      </c>
      <c r="GD9" s="315">
        <f t="shared" si="139"/>
        <v>2</v>
      </c>
      <c r="GE9" s="315">
        <f t="shared" si="140"/>
        <v>2.3333333333333335</v>
      </c>
      <c r="GF9" s="315">
        <f t="shared" si="141"/>
        <v>1</v>
      </c>
      <c r="GG9" s="315">
        <f t="shared" si="142"/>
        <v>3.4</v>
      </c>
      <c r="GH9" s="315">
        <f t="shared" si="143"/>
        <v>3.3333333333333335</v>
      </c>
      <c r="GI9" s="315">
        <f t="shared" si="144"/>
        <v>3.5</v>
      </c>
      <c r="GJ9" s="315">
        <f t="shared" si="145"/>
        <v>2</v>
      </c>
      <c r="GK9" s="315">
        <f t="shared" si="146"/>
        <v>3</v>
      </c>
      <c r="GL9" s="315">
        <f t="shared" si="147"/>
        <v>1</v>
      </c>
      <c r="GM9" s="315">
        <f t="shared" si="148"/>
        <v>2</v>
      </c>
      <c r="GN9" s="315">
        <f t="shared" si="149"/>
        <v>1.6666666666666667</v>
      </c>
      <c r="GO9" s="315">
        <f t="shared" si="150"/>
        <v>2.5</v>
      </c>
      <c r="GP9" s="315">
        <f t="shared" si="151"/>
        <v>2.2000000000000002</v>
      </c>
      <c r="GQ9" s="315">
        <f t="shared" si="152"/>
        <v>2</v>
      </c>
      <c r="GR9" s="315">
        <f t="shared" si="153"/>
        <v>2.5</v>
      </c>
      <c r="GS9" s="315">
        <f t="shared" si="154"/>
        <v>2.2000000000000002</v>
      </c>
      <c r="GT9" s="315">
        <f t="shared" si="155"/>
        <v>2.3333333333333335</v>
      </c>
      <c r="GU9" s="315">
        <f t="shared" si="156"/>
        <v>2</v>
      </c>
      <c r="GV9" s="315">
        <f t="shared" si="157"/>
        <v>2.5</v>
      </c>
      <c r="GW9" s="315">
        <f t="shared" si="158"/>
        <v>1.5</v>
      </c>
      <c r="GX9" s="315">
        <f t="shared" si="159"/>
        <v>3.5</v>
      </c>
      <c r="GY9" s="315">
        <f t="shared" si="160"/>
        <v>3</v>
      </c>
      <c r="GZ9" s="315">
        <f t="shared" si="161"/>
        <v>0</v>
      </c>
      <c r="HA9" s="315">
        <f t="shared" si="162"/>
        <v>3</v>
      </c>
      <c r="HB9" s="315">
        <f t="shared" si="163"/>
        <v>4</v>
      </c>
      <c r="HC9" s="315">
        <f t="shared" si="164"/>
        <v>4.5</v>
      </c>
      <c r="HD9" s="315">
        <f t="shared" si="165"/>
        <v>3.5</v>
      </c>
      <c r="HE9" s="315">
        <f t="shared" si="166"/>
        <v>4</v>
      </c>
      <c r="HF9" s="315">
        <f t="shared" si="167"/>
        <v>3</v>
      </c>
      <c r="HG9" s="315">
        <f t="shared" si="168"/>
        <v>5</v>
      </c>
      <c r="HH9" s="315">
        <f t="shared" si="169"/>
        <v>2.75</v>
      </c>
      <c r="HI9" s="315">
        <f t="shared" si="170"/>
        <v>3.5</v>
      </c>
      <c r="HJ9" s="315">
        <f t="shared" si="171"/>
        <v>2</v>
      </c>
      <c r="HK9" s="315">
        <f t="shared" si="172"/>
        <v>2.75</v>
      </c>
      <c r="HL9" s="315">
        <f t="shared" si="173"/>
        <v>3.5</v>
      </c>
      <c r="HM9" s="315">
        <f t="shared" si="174"/>
        <v>2</v>
      </c>
      <c r="HN9" s="315">
        <f t="shared" si="175"/>
        <v>2.75</v>
      </c>
      <c r="HO9" s="315">
        <f t="shared" si="176"/>
        <v>3.5</v>
      </c>
      <c r="HP9" s="315">
        <f t="shared" si="177"/>
        <v>2</v>
      </c>
      <c r="HQ9" s="315">
        <f t="shared" si="178"/>
        <v>3.6</v>
      </c>
      <c r="HR9" s="315">
        <f t="shared" si="179"/>
        <v>3.6666666666666665</v>
      </c>
      <c r="HS9" s="315">
        <f t="shared" si="180"/>
        <v>3.5</v>
      </c>
      <c r="HT9" s="315">
        <f t="shared" si="181"/>
        <v>4</v>
      </c>
      <c r="HU9" s="315">
        <f t="shared" si="182"/>
        <v>3.6666666666666665</v>
      </c>
      <c r="HV9" s="315">
        <f t="shared" si="183"/>
        <v>4.5</v>
      </c>
      <c r="HW9" s="315">
        <f t="shared" si="184"/>
        <v>4</v>
      </c>
      <c r="HX9" s="315">
        <f t="shared" si="185"/>
        <v>4.333333333333333</v>
      </c>
      <c r="HY9" s="315">
        <f t="shared" si="186"/>
        <v>3.5</v>
      </c>
      <c r="HZ9" s="315">
        <f t="shared" si="187"/>
        <v>2.8</v>
      </c>
      <c r="IA9" s="315">
        <f t="shared" si="188"/>
        <v>2.6666666666666665</v>
      </c>
      <c r="IB9" s="315">
        <f t="shared" si="189"/>
        <v>3</v>
      </c>
      <c r="IC9" s="315">
        <f t="shared" si="190"/>
        <v>2.8</v>
      </c>
      <c r="ID9" s="315">
        <f t="shared" si="191"/>
        <v>2.6666666666666665</v>
      </c>
      <c r="IE9" s="315">
        <f t="shared" si="192"/>
        <v>3</v>
      </c>
      <c r="IF9" s="315">
        <f t="shared" si="193"/>
        <v>3.4</v>
      </c>
      <c r="IG9" s="315">
        <f t="shared" si="194"/>
        <v>3.6666666666666665</v>
      </c>
      <c r="IH9" s="315">
        <f t="shared" si="195"/>
        <v>3</v>
      </c>
      <c r="II9" s="315">
        <f t="shared" si="196"/>
        <v>2</v>
      </c>
      <c r="IJ9" s="315">
        <f t="shared" si="197"/>
        <v>1</v>
      </c>
      <c r="IK9" s="315">
        <f t="shared" si="198"/>
        <v>3</v>
      </c>
      <c r="IL9" s="315">
        <f t="shared" si="199"/>
        <v>5</v>
      </c>
      <c r="IM9" s="315">
        <f t="shared" si="200"/>
        <v>5</v>
      </c>
      <c r="IN9" s="315">
        <f t="shared" si="201"/>
        <v>0</v>
      </c>
      <c r="IO9" s="315">
        <f t="shared" si="202"/>
        <v>3</v>
      </c>
      <c r="IP9" s="315">
        <f t="shared" si="203"/>
        <v>2.6666666666666665</v>
      </c>
      <c r="IQ9" s="315">
        <f t="shared" si="204"/>
        <v>3.5</v>
      </c>
      <c r="IR9" s="315">
        <f t="shared" si="205"/>
        <v>3.4</v>
      </c>
      <c r="IS9" s="315">
        <f t="shared" si="206"/>
        <v>3.6666666666666665</v>
      </c>
      <c r="IT9" s="316">
        <f t="shared" si="207"/>
        <v>3</v>
      </c>
      <c r="IU9" s="58"/>
    </row>
    <row r="10" spans="2:255" s="1" customFormat="1" x14ac:dyDescent="0.25">
      <c r="B10" s="56">
        <v>4</v>
      </c>
      <c r="C10" s="255">
        <v>43070</v>
      </c>
      <c r="D10" s="117" t="s">
        <v>378</v>
      </c>
      <c r="E10" s="117" t="s">
        <v>67</v>
      </c>
      <c r="F10" s="117" t="s">
        <v>43</v>
      </c>
      <c r="G10" s="256" t="s">
        <v>241</v>
      </c>
      <c r="H10" t="s">
        <v>409</v>
      </c>
      <c r="I10" t="s">
        <v>79</v>
      </c>
      <c r="J10" s="257" t="s">
        <v>108</v>
      </c>
      <c r="K10" t="s">
        <v>418</v>
      </c>
      <c r="L10" s="171">
        <v>3</v>
      </c>
      <c r="M10" s="172">
        <v>1</v>
      </c>
      <c r="N10" s="172">
        <v>1</v>
      </c>
      <c r="O10" s="174">
        <v>5</v>
      </c>
      <c r="P10" s="174">
        <v>5</v>
      </c>
      <c r="Q10" s="175">
        <v>1</v>
      </c>
      <c r="R10" s="171">
        <v>1</v>
      </c>
      <c r="S10" s="174">
        <v>1</v>
      </c>
      <c r="T10" s="172">
        <v>1</v>
      </c>
      <c r="U10" s="172">
        <v>1</v>
      </c>
      <c r="V10" s="176">
        <v>1</v>
      </c>
      <c r="W10" s="171">
        <v>2</v>
      </c>
      <c r="X10" s="172">
        <v>1</v>
      </c>
      <c r="Y10" s="172">
        <v>1</v>
      </c>
      <c r="Z10" s="174">
        <v>1</v>
      </c>
      <c r="AA10" s="172">
        <v>1</v>
      </c>
      <c r="AB10" s="172">
        <v>1</v>
      </c>
      <c r="AC10" s="176">
        <v>1</v>
      </c>
      <c r="AD10" s="171">
        <v>3</v>
      </c>
      <c r="AE10" s="176">
        <v>3</v>
      </c>
      <c r="AF10" s="171">
        <v>1</v>
      </c>
      <c r="AG10" s="172">
        <v>1</v>
      </c>
      <c r="AH10" s="172">
        <v>1</v>
      </c>
      <c r="AI10" s="174">
        <v>1</v>
      </c>
      <c r="AJ10" s="174">
        <v>1</v>
      </c>
      <c r="AK10" s="174">
        <v>1</v>
      </c>
      <c r="AL10" s="172">
        <v>1</v>
      </c>
      <c r="AM10" s="175">
        <v>1</v>
      </c>
      <c r="AN10" s="55"/>
      <c r="AO10" s="119"/>
      <c r="AP10" s="292" t="s">
        <v>93</v>
      </c>
      <c r="AQ10" s="62">
        <f t="shared" si="0"/>
        <v>5</v>
      </c>
      <c r="AR10" s="63">
        <f t="shared" si="39"/>
        <v>4</v>
      </c>
      <c r="AS10" s="63">
        <f t="shared" si="2"/>
        <v>4</v>
      </c>
      <c r="AT10" s="63">
        <f t="shared" si="3"/>
        <v>1</v>
      </c>
      <c r="AU10" s="63">
        <f t="shared" si="4"/>
        <v>1</v>
      </c>
      <c r="AV10" s="181"/>
      <c r="AW10" s="62">
        <f t="shared" si="6"/>
        <v>4</v>
      </c>
      <c r="AX10" s="63">
        <f t="shared" si="7"/>
        <v>5</v>
      </c>
      <c r="AY10" s="63">
        <f t="shared" si="8"/>
        <v>5</v>
      </c>
      <c r="AZ10" s="63">
        <f t="shared" si="9"/>
        <v>5</v>
      </c>
      <c r="BA10" s="181">
        <f t="shared" si="10"/>
        <v>5</v>
      </c>
      <c r="BB10" s="62">
        <f t="shared" si="11"/>
        <v>5</v>
      </c>
      <c r="BC10" s="63">
        <f t="shared" si="12"/>
        <v>5</v>
      </c>
      <c r="BD10" s="63">
        <f t="shared" si="13"/>
        <v>5</v>
      </c>
      <c r="BE10" s="63">
        <f t="shared" si="14"/>
        <v>5</v>
      </c>
      <c r="BF10" s="63">
        <f t="shared" si="15"/>
        <v>3</v>
      </c>
      <c r="BG10" s="63">
        <f t="shared" si="16"/>
        <v>3</v>
      </c>
      <c r="BH10" s="181">
        <f t="shared" si="17"/>
        <v>4</v>
      </c>
      <c r="BI10" s="62">
        <f t="shared" si="18"/>
        <v>5</v>
      </c>
      <c r="BJ10" s="63"/>
      <c r="BK10" s="62">
        <f t="shared" si="20"/>
        <v>5</v>
      </c>
      <c r="BL10" s="63">
        <f t="shared" si="21"/>
        <v>5</v>
      </c>
      <c r="BM10" s="63"/>
      <c r="BN10" s="63">
        <f t="shared" si="23"/>
        <v>1</v>
      </c>
      <c r="BO10" s="63">
        <f t="shared" si="24"/>
        <v>5</v>
      </c>
      <c r="BP10" s="63">
        <f t="shared" si="25"/>
        <v>5</v>
      </c>
      <c r="BQ10" s="63">
        <f t="shared" si="26"/>
        <v>4</v>
      </c>
      <c r="BR10" s="181">
        <f t="shared" si="27"/>
        <v>5</v>
      </c>
      <c r="BS10" s="62">
        <f t="shared" si="40"/>
        <v>3</v>
      </c>
      <c r="BT10" s="63">
        <f t="shared" si="41"/>
        <v>4.8</v>
      </c>
      <c r="BU10" s="63">
        <f t="shared" si="42"/>
        <v>4.2857142857142856</v>
      </c>
      <c r="BV10" s="63">
        <f t="shared" si="43"/>
        <v>5</v>
      </c>
      <c r="BW10" s="63">
        <f t="shared" si="44"/>
        <v>4.2857142857142856</v>
      </c>
      <c r="BX10" s="63">
        <f t="shared" si="45"/>
        <v>4.274285714285714</v>
      </c>
      <c r="BY10" s="284">
        <f t="shared" si="28"/>
        <v>1</v>
      </c>
      <c r="BZ10" s="55"/>
      <c r="CA10" s="115"/>
      <c r="CB10" s="58"/>
      <c r="CC10" s="188"/>
      <c r="CD10" s="112"/>
      <c r="CE10" s="112"/>
      <c r="CF10" s="112"/>
      <c r="CG10" s="112"/>
      <c r="CH10" s="112"/>
      <c r="CI10" s="305"/>
      <c r="CJ10" s="112"/>
      <c r="CK10" s="112"/>
      <c r="CL10" s="112"/>
      <c r="CM10" s="306"/>
      <c r="CN10" s="112"/>
      <c r="CO10" s="112"/>
      <c r="CP10" s="112"/>
      <c r="CQ10" s="112"/>
      <c r="CR10" s="112"/>
      <c r="CS10" s="112"/>
      <c r="CT10" s="112"/>
      <c r="CU10" s="305"/>
      <c r="CV10" s="306"/>
      <c r="CW10" s="112"/>
      <c r="CX10" s="112"/>
      <c r="CY10" s="112"/>
      <c r="CZ10" s="112"/>
      <c r="DA10" s="112"/>
      <c r="DB10" s="112"/>
      <c r="DC10" s="112"/>
      <c r="DD10" s="204"/>
      <c r="DE10" s="188"/>
      <c r="DF10" s="112"/>
      <c r="DG10" s="112"/>
      <c r="DH10" s="112"/>
      <c r="DI10" s="204"/>
      <c r="DJ10" s="206"/>
      <c r="DK10" s="281">
        <f t="shared" si="76"/>
        <v>0</v>
      </c>
      <c r="DL10" s="209"/>
      <c r="DM10" s="188">
        <f t="shared" si="77"/>
        <v>5</v>
      </c>
      <c r="DN10" s="112">
        <f t="shared" si="78"/>
        <v>4</v>
      </c>
      <c r="DO10" s="112">
        <f t="shared" si="79"/>
        <v>4</v>
      </c>
      <c r="DP10" s="112">
        <f t="shared" si="80"/>
        <v>1</v>
      </c>
      <c r="DQ10" s="112">
        <f t="shared" si="81"/>
        <v>1</v>
      </c>
      <c r="DR10" s="112"/>
      <c r="DS10" s="305">
        <f t="shared" si="82"/>
        <v>4</v>
      </c>
      <c r="DT10" s="112">
        <f t="shared" si="213"/>
        <v>5</v>
      </c>
      <c r="DU10" s="112">
        <f t="shared" si="83"/>
        <v>5</v>
      </c>
      <c r="DV10" s="112">
        <f t="shared" si="84"/>
        <v>5</v>
      </c>
      <c r="DW10" s="306">
        <f t="shared" si="85"/>
        <v>5</v>
      </c>
      <c r="DX10" s="112">
        <f t="shared" si="86"/>
        <v>5</v>
      </c>
      <c r="DY10" s="112">
        <f t="shared" si="214"/>
        <v>5</v>
      </c>
      <c r="DZ10" s="112">
        <f t="shared" si="87"/>
        <v>5</v>
      </c>
      <c r="EA10" s="112">
        <f t="shared" si="215"/>
        <v>5</v>
      </c>
      <c r="EB10" s="112">
        <f t="shared" si="88"/>
        <v>3</v>
      </c>
      <c r="EC10" s="112">
        <f t="shared" si="89"/>
        <v>3</v>
      </c>
      <c r="ED10" s="112">
        <f t="shared" si="90"/>
        <v>4</v>
      </c>
      <c r="EE10" s="305">
        <f t="shared" si="91"/>
        <v>5</v>
      </c>
      <c r="EF10" s="306"/>
      <c r="EG10" s="112">
        <f t="shared" si="93"/>
        <v>5</v>
      </c>
      <c r="EH10" s="112">
        <f t="shared" si="94"/>
        <v>5</v>
      </c>
      <c r="EI10" s="112"/>
      <c r="EJ10" s="112">
        <f t="shared" si="96"/>
        <v>1</v>
      </c>
      <c r="EK10" s="112">
        <f t="shared" si="97"/>
        <v>5</v>
      </c>
      <c r="EL10" s="112">
        <f t="shared" ref="EL10:EL43" si="217">+AVERAGEIFS(AK$7:AK$112,$I$7:$I$112,$AP10,$K$7:$K$112,"H")</f>
        <v>5</v>
      </c>
      <c r="EM10" s="112">
        <f t="shared" si="98"/>
        <v>4</v>
      </c>
      <c r="EN10" s="204">
        <f t="shared" si="216"/>
        <v>5</v>
      </c>
      <c r="EO10" s="188">
        <f t="shared" si="99"/>
        <v>3</v>
      </c>
      <c r="EP10" s="112">
        <f t="shared" si="100"/>
        <v>4.8</v>
      </c>
      <c r="EQ10" s="112">
        <f t="shared" si="101"/>
        <v>4.2857142857142856</v>
      </c>
      <c r="ER10" s="112">
        <f t="shared" si="102"/>
        <v>5</v>
      </c>
      <c r="ES10" s="204">
        <f t="shared" si="103"/>
        <v>4.2857142857142856</v>
      </c>
      <c r="ET10" s="206">
        <f t="shared" si="104"/>
        <v>4.274285714285714</v>
      </c>
      <c r="EU10" s="281">
        <f t="shared" si="105"/>
        <v>1</v>
      </c>
      <c r="EV10" s="58"/>
      <c r="EW10" s="318">
        <f t="shared" si="106"/>
        <v>4.274285714285714</v>
      </c>
      <c r="EX10" s="319">
        <f t="shared" si="107"/>
        <v>0</v>
      </c>
      <c r="EY10" s="320">
        <f t="shared" si="108"/>
        <v>4.274285714285714</v>
      </c>
      <c r="EZ10" s="315">
        <f t="shared" si="109"/>
        <v>3</v>
      </c>
      <c r="FA10" s="315">
        <f t="shared" si="110"/>
        <v>0</v>
      </c>
      <c r="FB10" s="315">
        <f t="shared" si="111"/>
        <v>3</v>
      </c>
      <c r="FC10" s="315">
        <f t="shared" si="112"/>
        <v>4.8</v>
      </c>
      <c r="FD10" s="315">
        <f t="shared" si="113"/>
        <v>0</v>
      </c>
      <c r="FE10" s="315">
        <f t="shared" si="114"/>
        <v>4.8</v>
      </c>
      <c r="FF10" s="315">
        <f t="shared" si="115"/>
        <v>4.2857142857142856</v>
      </c>
      <c r="FG10" s="315">
        <f t="shared" si="116"/>
        <v>0</v>
      </c>
      <c r="FH10" s="315">
        <f t="shared" si="117"/>
        <v>4.2857142857142856</v>
      </c>
      <c r="FI10" s="315">
        <f t="shared" si="118"/>
        <v>5</v>
      </c>
      <c r="FJ10" s="315">
        <f t="shared" si="119"/>
        <v>0</v>
      </c>
      <c r="FK10" s="315">
        <f t="shared" si="120"/>
        <v>5</v>
      </c>
      <c r="FL10" s="315">
        <f t="shared" si="121"/>
        <v>4.2857142857142856</v>
      </c>
      <c r="FM10" s="315">
        <f t="shared" si="122"/>
        <v>0</v>
      </c>
      <c r="FN10" s="315">
        <f t="shared" si="123"/>
        <v>4.2857142857142856</v>
      </c>
      <c r="FO10" s="317">
        <f t="shared" si="124"/>
        <v>5</v>
      </c>
      <c r="FP10" s="315">
        <f t="shared" si="125"/>
        <v>0</v>
      </c>
      <c r="FQ10" s="315">
        <f t="shared" si="126"/>
        <v>5</v>
      </c>
      <c r="FR10" s="315">
        <f t="shared" si="127"/>
        <v>4</v>
      </c>
      <c r="FS10" s="315">
        <f t="shared" si="128"/>
        <v>0</v>
      </c>
      <c r="FT10" s="315">
        <f t="shared" si="129"/>
        <v>4</v>
      </c>
      <c r="FU10" s="315">
        <f t="shared" si="130"/>
        <v>4</v>
      </c>
      <c r="FV10" s="315">
        <f t="shared" si="131"/>
        <v>0</v>
      </c>
      <c r="FW10" s="315">
        <f t="shared" si="132"/>
        <v>4</v>
      </c>
      <c r="FX10" s="315">
        <f t="shared" si="133"/>
        <v>1</v>
      </c>
      <c r="FY10" s="315">
        <f t="shared" si="134"/>
        <v>0</v>
      </c>
      <c r="FZ10" s="315">
        <f t="shared" si="135"/>
        <v>1</v>
      </c>
      <c r="GA10" s="315">
        <f t="shared" si="136"/>
        <v>1</v>
      </c>
      <c r="GB10" s="315">
        <f t="shared" si="137"/>
        <v>0</v>
      </c>
      <c r="GC10" s="315">
        <f t="shared" si="138"/>
        <v>1</v>
      </c>
      <c r="GD10" s="315">
        <f t="shared" si="139"/>
        <v>0</v>
      </c>
      <c r="GE10" s="315">
        <f t="shared" si="140"/>
        <v>0</v>
      </c>
      <c r="GF10" s="315">
        <f t="shared" si="141"/>
        <v>0</v>
      </c>
      <c r="GG10" s="315">
        <f t="shared" si="142"/>
        <v>4</v>
      </c>
      <c r="GH10" s="315">
        <f t="shared" si="143"/>
        <v>0</v>
      </c>
      <c r="GI10" s="315">
        <f t="shared" si="144"/>
        <v>4</v>
      </c>
      <c r="GJ10" s="315">
        <f t="shared" si="145"/>
        <v>5</v>
      </c>
      <c r="GK10" s="315">
        <f t="shared" si="146"/>
        <v>0</v>
      </c>
      <c r="GL10" s="315">
        <f t="shared" si="147"/>
        <v>5</v>
      </c>
      <c r="GM10" s="315">
        <f t="shared" si="148"/>
        <v>5</v>
      </c>
      <c r="GN10" s="315">
        <f t="shared" si="149"/>
        <v>0</v>
      </c>
      <c r="GO10" s="315">
        <f t="shared" si="150"/>
        <v>5</v>
      </c>
      <c r="GP10" s="315">
        <f t="shared" si="151"/>
        <v>5</v>
      </c>
      <c r="GQ10" s="315">
        <f t="shared" si="152"/>
        <v>0</v>
      </c>
      <c r="GR10" s="315">
        <f t="shared" si="153"/>
        <v>5</v>
      </c>
      <c r="GS10" s="315">
        <f t="shared" si="154"/>
        <v>5</v>
      </c>
      <c r="GT10" s="315">
        <f t="shared" si="155"/>
        <v>0</v>
      </c>
      <c r="GU10" s="315">
        <f t="shared" si="156"/>
        <v>5</v>
      </c>
      <c r="GV10" s="315">
        <f t="shared" si="157"/>
        <v>5</v>
      </c>
      <c r="GW10" s="315">
        <f t="shared" si="158"/>
        <v>0</v>
      </c>
      <c r="GX10" s="315">
        <f t="shared" si="159"/>
        <v>5</v>
      </c>
      <c r="GY10" s="315">
        <f t="shared" si="160"/>
        <v>5</v>
      </c>
      <c r="GZ10" s="315">
        <f t="shared" si="161"/>
        <v>0</v>
      </c>
      <c r="HA10" s="315">
        <f t="shared" si="162"/>
        <v>5</v>
      </c>
      <c r="HB10" s="315">
        <f t="shared" si="163"/>
        <v>5</v>
      </c>
      <c r="HC10" s="315">
        <f t="shared" si="164"/>
        <v>0</v>
      </c>
      <c r="HD10" s="315">
        <f t="shared" si="165"/>
        <v>5</v>
      </c>
      <c r="HE10" s="315">
        <f t="shared" si="166"/>
        <v>5</v>
      </c>
      <c r="HF10" s="315">
        <f t="shared" si="167"/>
        <v>0</v>
      </c>
      <c r="HG10" s="315">
        <f t="shared" si="168"/>
        <v>5</v>
      </c>
      <c r="HH10" s="315">
        <f t="shared" si="169"/>
        <v>3</v>
      </c>
      <c r="HI10" s="315">
        <f t="shared" si="170"/>
        <v>0</v>
      </c>
      <c r="HJ10" s="315">
        <f t="shared" si="171"/>
        <v>3</v>
      </c>
      <c r="HK10" s="315">
        <f t="shared" si="172"/>
        <v>3</v>
      </c>
      <c r="HL10" s="315">
        <f t="shared" si="173"/>
        <v>0</v>
      </c>
      <c r="HM10" s="315">
        <f t="shared" si="174"/>
        <v>3</v>
      </c>
      <c r="HN10" s="315">
        <f t="shared" si="175"/>
        <v>4</v>
      </c>
      <c r="HO10" s="315">
        <f t="shared" si="176"/>
        <v>0</v>
      </c>
      <c r="HP10" s="315">
        <f t="shared" si="177"/>
        <v>4</v>
      </c>
      <c r="HQ10" s="315">
        <f t="shared" si="178"/>
        <v>5</v>
      </c>
      <c r="HR10" s="315">
        <f t="shared" si="179"/>
        <v>0</v>
      </c>
      <c r="HS10" s="315">
        <f t="shared" si="180"/>
        <v>5</v>
      </c>
      <c r="HT10" s="315">
        <f t="shared" si="181"/>
        <v>0</v>
      </c>
      <c r="HU10" s="315">
        <f t="shared" si="182"/>
        <v>0</v>
      </c>
      <c r="HV10" s="315">
        <f t="shared" si="183"/>
        <v>0</v>
      </c>
      <c r="HW10" s="315">
        <f t="shared" si="184"/>
        <v>5</v>
      </c>
      <c r="HX10" s="315">
        <f t="shared" si="185"/>
        <v>0</v>
      </c>
      <c r="HY10" s="315">
        <f t="shared" si="186"/>
        <v>5</v>
      </c>
      <c r="HZ10" s="315">
        <f t="shared" si="187"/>
        <v>5</v>
      </c>
      <c r="IA10" s="315">
        <f t="shared" si="188"/>
        <v>0</v>
      </c>
      <c r="IB10" s="315">
        <f t="shared" si="189"/>
        <v>5</v>
      </c>
      <c r="IC10" s="315">
        <f t="shared" si="190"/>
        <v>0</v>
      </c>
      <c r="ID10" s="315">
        <f t="shared" si="191"/>
        <v>0</v>
      </c>
      <c r="IE10" s="315">
        <f t="shared" si="192"/>
        <v>0</v>
      </c>
      <c r="IF10" s="315">
        <f t="shared" si="193"/>
        <v>1</v>
      </c>
      <c r="IG10" s="315">
        <f t="shared" si="194"/>
        <v>0</v>
      </c>
      <c r="IH10" s="315">
        <f t="shared" si="195"/>
        <v>1</v>
      </c>
      <c r="II10" s="315">
        <f t="shared" si="196"/>
        <v>5</v>
      </c>
      <c r="IJ10" s="315">
        <f t="shared" si="197"/>
        <v>0</v>
      </c>
      <c r="IK10" s="315">
        <f t="shared" si="198"/>
        <v>5</v>
      </c>
      <c r="IL10" s="315">
        <f t="shared" si="199"/>
        <v>5</v>
      </c>
      <c r="IM10" s="315">
        <f t="shared" si="200"/>
        <v>0</v>
      </c>
      <c r="IN10" s="315">
        <f t="shared" si="201"/>
        <v>5</v>
      </c>
      <c r="IO10" s="315">
        <f t="shared" si="202"/>
        <v>4</v>
      </c>
      <c r="IP10" s="315">
        <f t="shared" si="203"/>
        <v>0</v>
      </c>
      <c r="IQ10" s="315">
        <f t="shared" si="204"/>
        <v>4</v>
      </c>
      <c r="IR10" s="315">
        <f t="shared" si="205"/>
        <v>5</v>
      </c>
      <c r="IS10" s="315">
        <f t="shared" si="206"/>
        <v>0</v>
      </c>
      <c r="IT10" s="316">
        <f t="shared" si="207"/>
        <v>5</v>
      </c>
      <c r="IU10" s="58"/>
    </row>
    <row r="11" spans="2:255" s="1" customFormat="1" x14ac:dyDescent="0.25">
      <c r="B11" s="56">
        <v>5</v>
      </c>
      <c r="C11" s="255">
        <v>43070</v>
      </c>
      <c r="D11" s="117" t="s">
        <v>378</v>
      </c>
      <c r="E11" s="117" t="s">
        <v>66</v>
      </c>
      <c r="F11" s="117" t="s">
        <v>71</v>
      </c>
      <c r="G11" s="199" t="s">
        <v>63</v>
      </c>
      <c r="H11" t="s">
        <v>409</v>
      </c>
      <c r="I11" t="s">
        <v>86</v>
      </c>
      <c r="J11" s="257" t="s">
        <v>115</v>
      </c>
      <c r="K11" t="s">
        <v>419</v>
      </c>
      <c r="L11" s="171">
        <v>5</v>
      </c>
      <c r="M11" s="172">
        <v>5</v>
      </c>
      <c r="N11" s="172">
        <v>5</v>
      </c>
      <c r="O11" s="174">
        <v>5</v>
      </c>
      <c r="P11" s="174">
        <v>1</v>
      </c>
      <c r="Q11" s="175">
        <v>1</v>
      </c>
      <c r="R11" s="171">
        <v>4</v>
      </c>
      <c r="S11" s="174">
        <v>5</v>
      </c>
      <c r="T11" s="172">
        <v>4</v>
      </c>
      <c r="U11" s="172">
        <v>4</v>
      </c>
      <c r="V11" s="176">
        <v>4</v>
      </c>
      <c r="W11" s="171">
        <v>5</v>
      </c>
      <c r="X11" s="172">
        <v>5</v>
      </c>
      <c r="Y11" s="172">
        <v>5</v>
      </c>
      <c r="Z11" s="174">
        <v>5</v>
      </c>
      <c r="AA11" s="172">
        <v>5</v>
      </c>
      <c r="AB11" s="172">
        <v>4</v>
      </c>
      <c r="AC11" s="176">
        <v>4</v>
      </c>
      <c r="AD11" s="171">
        <v>4</v>
      </c>
      <c r="AE11" s="176">
        <v>4</v>
      </c>
      <c r="AF11" s="171">
        <v>5</v>
      </c>
      <c r="AG11" s="172">
        <v>5</v>
      </c>
      <c r="AH11" s="172">
        <v>5</v>
      </c>
      <c r="AI11" s="174">
        <v>5</v>
      </c>
      <c r="AJ11" s="174">
        <v>5</v>
      </c>
      <c r="AK11" s="174">
        <v>5</v>
      </c>
      <c r="AL11" s="172">
        <v>5</v>
      </c>
      <c r="AM11" s="175">
        <v>5</v>
      </c>
      <c r="AN11" s="55"/>
      <c r="AO11" s="119"/>
      <c r="AP11" s="292" t="s">
        <v>80</v>
      </c>
      <c r="AQ11" s="62">
        <f t="shared" si="0"/>
        <v>4.5</v>
      </c>
      <c r="AR11" s="63">
        <f t="shared" si="39"/>
        <v>4.25</v>
      </c>
      <c r="AS11" s="63">
        <f t="shared" si="2"/>
        <v>4.25</v>
      </c>
      <c r="AT11" s="63">
        <f t="shared" si="3"/>
        <v>4</v>
      </c>
      <c r="AU11" s="63">
        <f t="shared" si="4"/>
        <v>3</v>
      </c>
      <c r="AV11" s="181">
        <f t="shared" si="5"/>
        <v>1</v>
      </c>
      <c r="AW11" s="62">
        <f t="shared" si="6"/>
        <v>4</v>
      </c>
      <c r="AX11" s="63">
        <f t="shared" si="7"/>
        <v>2.3333333333333335</v>
      </c>
      <c r="AY11" s="63">
        <f t="shared" si="8"/>
        <v>3.5</v>
      </c>
      <c r="AZ11" s="63">
        <f t="shared" si="9"/>
        <v>4</v>
      </c>
      <c r="BA11" s="181">
        <f t="shared" si="10"/>
        <v>4.75</v>
      </c>
      <c r="BB11" s="62">
        <f t="shared" si="11"/>
        <v>5</v>
      </c>
      <c r="BC11" s="63">
        <f t="shared" si="12"/>
        <v>5</v>
      </c>
      <c r="BD11" s="63">
        <f t="shared" si="13"/>
        <v>5</v>
      </c>
      <c r="BE11" s="63">
        <f t="shared" si="14"/>
        <v>5</v>
      </c>
      <c r="BF11" s="63">
        <f t="shared" si="15"/>
        <v>4.666666666666667</v>
      </c>
      <c r="BG11" s="63">
        <f t="shared" si="16"/>
        <v>4.25</v>
      </c>
      <c r="BH11" s="181">
        <f t="shared" si="17"/>
        <v>3.75</v>
      </c>
      <c r="BI11" s="62">
        <f t="shared" si="18"/>
        <v>4.75</v>
      </c>
      <c r="BJ11" s="63">
        <f t="shared" si="19"/>
        <v>4</v>
      </c>
      <c r="BK11" s="62">
        <f t="shared" si="20"/>
        <v>4.75</v>
      </c>
      <c r="BL11" s="63">
        <f t="shared" si="21"/>
        <v>4.75</v>
      </c>
      <c r="BM11" s="63">
        <f t="shared" si="22"/>
        <v>4.25</v>
      </c>
      <c r="BN11" s="63">
        <f t="shared" si="23"/>
        <v>5</v>
      </c>
      <c r="BO11" s="63">
        <f t="shared" si="24"/>
        <v>2.3333333333333335</v>
      </c>
      <c r="BP11" s="63">
        <f t="shared" si="25"/>
        <v>3</v>
      </c>
      <c r="BQ11" s="63">
        <f t="shared" si="26"/>
        <v>4.5</v>
      </c>
      <c r="BR11" s="181">
        <f t="shared" si="27"/>
        <v>5</v>
      </c>
      <c r="BS11" s="62">
        <f t="shared" si="40"/>
        <v>3.5</v>
      </c>
      <c r="BT11" s="63">
        <f t="shared" si="41"/>
        <v>3.7166666666666672</v>
      </c>
      <c r="BU11" s="63">
        <f t="shared" si="42"/>
        <v>4.666666666666667</v>
      </c>
      <c r="BV11" s="63">
        <f t="shared" si="43"/>
        <v>4.375</v>
      </c>
      <c r="BW11" s="63">
        <f t="shared" si="44"/>
        <v>4.1979166666666661</v>
      </c>
      <c r="BX11" s="63">
        <f t="shared" si="45"/>
        <v>4.0912499999999996</v>
      </c>
      <c r="BY11" s="284">
        <f t="shared" si="28"/>
        <v>4</v>
      </c>
      <c r="BZ11" s="55"/>
      <c r="CA11" s="115"/>
      <c r="CB11" s="58"/>
      <c r="CC11" s="188">
        <f t="shared" si="208"/>
        <v>4.5</v>
      </c>
      <c r="CD11" s="112">
        <f t="shared" si="46"/>
        <v>4.25</v>
      </c>
      <c r="CE11" s="112">
        <f t="shared" si="47"/>
        <v>4.25</v>
      </c>
      <c r="CF11" s="112">
        <f t="shared" si="48"/>
        <v>4</v>
      </c>
      <c r="CG11" s="112">
        <f t="shared" si="49"/>
        <v>3</v>
      </c>
      <c r="CH11" s="112">
        <f t="shared" si="50"/>
        <v>1</v>
      </c>
      <c r="CI11" s="305">
        <f t="shared" si="51"/>
        <v>4</v>
      </c>
      <c r="CJ11" s="112">
        <f t="shared" si="52"/>
        <v>2.3333333333333335</v>
      </c>
      <c r="CK11" s="112">
        <f t="shared" si="53"/>
        <v>3.5</v>
      </c>
      <c r="CL11" s="112">
        <f t="shared" si="54"/>
        <v>4</v>
      </c>
      <c r="CM11" s="306">
        <f t="shared" si="55"/>
        <v>4.75</v>
      </c>
      <c r="CN11" s="112">
        <f t="shared" si="56"/>
        <v>5</v>
      </c>
      <c r="CO11" s="112">
        <f t="shared" si="57"/>
        <v>5</v>
      </c>
      <c r="CP11" s="112">
        <f t="shared" si="58"/>
        <v>5</v>
      </c>
      <c r="CQ11" s="112">
        <f t="shared" si="209"/>
        <v>5</v>
      </c>
      <c r="CR11" s="112">
        <f t="shared" si="59"/>
        <v>4.666666666666667</v>
      </c>
      <c r="CS11" s="112">
        <f t="shared" si="60"/>
        <v>4.25</v>
      </c>
      <c r="CT11" s="112">
        <f t="shared" si="210"/>
        <v>3.75</v>
      </c>
      <c r="CU11" s="305">
        <f t="shared" si="61"/>
        <v>4.75</v>
      </c>
      <c r="CV11" s="306">
        <f t="shared" si="62"/>
        <v>4</v>
      </c>
      <c r="CW11" s="112">
        <f t="shared" si="63"/>
        <v>4.75</v>
      </c>
      <c r="CX11" s="112">
        <f t="shared" si="64"/>
        <v>4.75</v>
      </c>
      <c r="CY11" s="112">
        <f t="shared" si="65"/>
        <v>4.25</v>
      </c>
      <c r="CZ11" s="112">
        <f t="shared" si="66"/>
        <v>5</v>
      </c>
      <c r="DA11" s="112">
        <f t="shared" si="211"/>
        <v>2.3333333333333335</v>
      </c>
      <c r="DB11" s="112">
        <f t="shared" si="67"/>
        <v>3</v>
      </c>
      <c r="DC11" s="112">
        <f t="shared" si="68"/>
        <v>4.5</v>
      </c>
      <c r="DD11" s="204">
        <f t="shared" si="69"/>
        <v>5</v>
      </c>
      <c r="DE11" s="188">
        <f t="shared" si="70"/>
        <v>3.5</v>
      </c>
      <c r="DF11" s="112">
        <f t="shared" si="71"/>
        <v>3.7166666666666672</v>
      </c>
      <c r="DG11" s="112">
        <f t="shared" si="72"/>
        <v>4.666666666666667</v>
      </c>
      <c r="DH11" s="112">
        <f t="shared" si="73"/>
        <v>4.375</v>
      </c>
      <c r="DI11" s="204">
        <f t="shared" si="74"/>
        <v>4.1979166666666661</v>
      </c>
      <c r="DJ11" s="206">
        <f t="shared" si="75"/>
        <v>4.0912499999999996</v>
      </c>
      <c r="DK11" s="281">
        <f t="shared" si="76"/>
        <v>4</v>
      </c>
      <c r="DL11" s="209"/>
      <c r="DM11" s="188"/>
      <c r="DN11" s="112"/>
      <c r="DO11" s="112"/>
      <c r="DP11" s="112"/>
      <c r="DQ11" s="112"/>
      <c r="DR11" s="112"/>
      <c r="DS11" s="305"/>
      <c r="DT11" s="112"/>
      <c r="DU11" s="112"/>
      <c r="DV11" s="112"/>
      <c r="DW11" s="306"/>
      <c r="DX11" s="112"/>
      <c r="DY11" s="112"/>
      <c r="DZ11" s="112"/>
      <c r="EA11" s="112"/>
      <c r="EB11" s="112"/>
      <c r="EC11" s="112"/>
      <c r="ED11" s="112"/>
      <c r="EE11" s="305"/>
      <c r="EF11" s="306"/>
      <c r="EG11" s="112"/>
      <c r="EH11" s="112"/>
      <c r="EI11" s="112"/>
      <c r="EJ11" s="112"/>
      <c r="EK11" s="112"/>
      <c r="EL11" s="112"/>
      <c r="EM11" s="112"/>
      <c r="EN11" s="204"/>
      <c r="EO11" s="188"/>
      <c r="EP11" s="112"/>
      <c r="EQ11" s="112"/>
      <c r="ER11" s="112"/>
      <c r="ES11" s="204"/>
      <c r="ET11" s="206"/>
      <c r="EU11" s="281">
        <f t="shared" si="105"/>
        <v>0</v>
      </c>
      <c r="EV11" s="58"/>
      <c r="EW11" s="318">
        <f t="shared" si="106"/>
        <v>4.0912499999999996</v>
      </c>
      <c r="EX11" s="319">
        <f t="shared" si="107"/>
        <v>4.0912499999999996</v>
      </c>
      <c r="EY11" s="320">
        <f t="shared" si="108"/>
        <v>0</v>
      </c>
      <c r="EZ11" s="315">
        <f t="shared" si="109"/>
        <v>3.5</v>
      </c>
      <c r="FA11" s="315">
        <f t="shared" si="110"/>
        <v>3.5</v>
      </c>
      <c r="FB11" s="315">
        <f t="shared" si="111"/>
        <v>0</v>
      </c>
      <c r="FC11" s="315">
        <f t="shared" si="112"/>
        <v>3.7166666666666672</v>
      </c>
      <c r="FD11" s="315">
        <f t="shared" si="113"/>
        <v>3.7166666666666672</v>
      </c>
      <c r="FE11" s="315">
        <f t="shared" si="114"/>
        <v>0</v>
      </c>
      <c r="FF11" s="315">
        <f t="shared" si="115"/>
        <v>4.666666666666667</v>
      </c>
      <c r="FG11" s="315">
        <f t="shared" si="116"/>
        <v>4.666666666666667</v>
      </c>
      <c r="FH11" s="315">
        <f t="shared" si="117"/>
        <v>0</v>
      </c>
      <c r="FI11" s="315">
        <f t="shared" si="118"/>
        <v>4.375</v>
      </c>
      <c r="FJ11" s="315">
        <f t="shared" si="119"/>
        <v>4.375</v>
      </c>
      <c r="FK11" s="315">
        <f t="shared" si="120"/>
        <v>0</v>
      </c>
      <c r="FL11" s="315">
        <f t="shared" si="121"/>
        <v>4.1979166666666661</v>
      </c>
      <c r="FM11" s="315">
        <f t="shared" si="122"/>
        <v>4.1979166666666661</v>
      </c>
      <c r="FN11" s="315">
        <f t="shared" si="123"/>
        <v>0</v>
      </c>
      <c r="FO11" s="317">
        <f t="shared" si="124"/>
        <v>4.5</v>
      </c>
      <c r="FP11" s="315">
        <f t="shared" si="125"/>
        <v>4.5</v>
      </c>
      <c r="FQ11" s="315">
        <f t="shared" si="126"/>
        <v>0</v>
      </c>
      <c r="FR11" s="315">
        <f t="shared" si="127"/>
        <v>4.25</v>
      </c>
      <c r="FS11" s="315">
        <f t="shared" si="128"/>
        <v>4.25</v>
      </c>
      <c r="FT11" s="315">
        <f t="shared" si="129"/>
        <v>0</v>
      </c>
      <c r="FU11" s="315">
        <f t="shared" si="130"/>
        <v>4.25</v>
      </c>
      <c r="FV11" s="315">
        <f t="shared" si="131"/>
        <v>4.25</v>
      </c>
      <c r="FW11" s="315">
        <f t="shared" si="132"/>
        <v>0</v>
      </c>
      <c r="FX11" s="315">
        <f t="shared" si="133"/>
        <v>4</v>
      </c>
      <c r="FY11" s="315">
        <f t="shared" si="134"/>
        <v>4</v>
      </c>
      <c r="FZ11" s="315">
        <f t="shared" si="135"/>
        <v>0</v>
      </c>
      <c r="GA11" s="315">
        <f t="shared" si="136"/>
        <v>3</v>
      </c>
      <c r="GB11" s="315">
        <f t="shared" si="137"/>
        <v>3</v>
      </c>
      <c r="GC11" s="315">
        <f t="shared" si="138"/>
        <v>0</v>
      </c>
      <c r="GD11" s="315">
        <f t="shared" si="139"/>
        <v>1</v>
      </c>
      <c r="GE11" s="315">
        <f t="shared" si="140"/>
        <v>1</v>
      </c>
      <c r="GF11" s="315">
        <f t="shared" si="141"/>
        <v>0</v>
      </c>
      <c r="GG11" s="315">
        <f t="shared" si="142"/>
        <v>4</v>
      </c>
      <c r="GH11" s="315">
        <f t="shared" si="143"/>
        <v>4</v>
      </c>
      <c r="GI11" s="315">
        <f t="shared" si="144"/>
        <v>0</v>
      </c>
      <c r="GJ11" s="315">
        <f t="shared" si="145"/>
        <v>2.3333333333333335</v>
      </c>
      <c r="GK11" s="315">
        <f t="shared" si="146"/>
        <v>2.3333333333333335</v>
      </c>
      <c r="GL11" s="315">
        <f t="shared" si="147"/>
        <v>0</v>
      </c>
      <c r="GM11" s="315">
        <f t="shared" si="148"/>
        <v>3.5</v>
      </c>
      <c r="GN11" s="315">
        <f t="shared" si="149"/>
        <v>3.5</v>
      </c>
      <c r="GO11" s="315">
        <f t="shared" si="150"/>
        <v>0</v>
      </c>
      <c r="GP11" s="315">
        <f t="shared" si="151"/>
        <v>4</v>
      </c>
      <c r="GQ11" s="315">
        <f t="shared" si="152"/>
        <v>4</v>
      </c>
      <c r="GR11" s="315">
        <f t="shared" si="153"/>
        <v>0</v>
      </c>
      <c r="GS11" s="315">
        <f t="shared" si="154"/>
        <v>4.75</v>
      </c>
      <c r="GT11" s="315">
        <f t="shared" si="155"/>
        <v>4.75</v>
      </c>
      <c r="GU11" s="315">
        <f t="shared" si="156"/>
        <v>0</v>
      </c>
      <c r="GV11" s="315">
        <f t="shared" si="157"/>
        <v>5</v>
      </c>
      <c r="GW11" s="315">
        <f t="shared" si="158"/>
        <v>5</v>
      </c>
      <c r="GX11" s="315">
        <f t="shared" si="159"/>
        <v>0</v>
      </c>
      <c r="GY11" s="315">
        <f t="shared" si="160"/>
        <v>5</v>
      </c>
      <c r="GZ11" s="315">
        <f t="shared" si="161"/>
        <v>5</v>
      </c>
      <c r="HA11" s="315">
        <f t="shared" si="162"/>
        <v>0</v>
      </c>
      <c r="HB11" s="315">
        <f t="shared" si="163"/>
        <v>5</v>
      </c>
      <c r="HC11" s="315">
        <f t="shared" si="164"/>
        <v>5</v>
      </c>
      <c r="HD11" s="315">
        <f t="shared" si="165"/>
        <v>0</v>
      </c>
      <c r="HE11" s="315">
        <f t="shared" si="166"/>
        <v>5</v>
      </c>
      <c r="HF11" s="315">
        <f t="shared" si="167"/>
        <v>5</v>
      </c>
      <c r="HG11" s="315">
        <f t="shared" si="168"/>
        <v>0</v>
      </c>
      <c r="HH11" s="315">
        <f t="shared" si="169"/>
        <v>4.666666666666667</v>
      </c>
      <c r="HI11" s="315">
        <f t="shared" si="170"/>
        <v>4.666666666666667</v>
      </c>
      <c r="HJ11" s="315">
        <f t="shared" si="171"/>
        <v>0</v>
      </c>
      <c r="HK11" s="315">
        <f t="shared" si="172"/>
        <v>4.25</v>
      </c>
      <c r="HL11" s="315">
        <f t="shared" si="173"/>
        <v>4.25</v>
      </c>
      <c r="HM11" s="315">
        <f t="shared" si="174"/>
        <v>0</v>
      </c>
      <c r="HN11" s="315">
        <f t="shared" si="175"/>
        <v>3.75</v>
      </c>
      <c r="HO11" s="315">
        <f t="shared" si="176"/>
        <v>3.75</v>
      </c>
      <c r="HP11" s="315">
        <f t="shared" si="177"/>
        <v>0</v>
      </c>
      <c r="HQ11" s="315">
        <f t="shared" si="178"/>
        <v>4.75</v>
      </c>
      <c r="HR11" s="315">
        <f t="shared" si="179"/>
        <v>4.75</v>
      </c>
      <c r="HS11" s="315">
        <f t="shared" si="180"/>
        <v>0</v>
      </c>
      <c r="HT11" s="315">
        <f t="shared" si="181"/>
        <v>4</v>
      </c>
      <c r="HU11" s="315">
        <f t="shared" si="182"/>
        <v>4</v>
      </c>
      <c r="HV11" s="315">
        <f t="shared" si="183"/>
        <v>0</v>
      </c>
      <c r="HW11" s="315">
        <f t="shared" si="184"/>
        <v>4.75</v>
      </c>
      <c r="HX11" s="315">
        <f t="shared" si="185"/>
        <v>4.75</v>
      </c>
      <c r="HY11" s="315">
        <f t="shared" si="186"/>
        <v>0</v>
      </c>
      <c r="HZ11" s="315">
        <f t="shared" si="187"/>
        <v>4.75</v>
      </c>
      <c r="IA11" s="315">
        <f t="shared" si="188"/>
        <v>4.75</v>
      </c>
      <c r="IB11" s="315">
        <f t="shared" si="189"/>
        <v>0</v>
      </c>
      <c r="IC11" s="315">
        <f t="shared" si="190"/>
        <v>4.25</v>
      </c>
      <c r="ID11" s="315">
        <f t="shared" si="191"/>
        <v>4.25</v>
      </c>
      <c r="IE11" s="315">
        <f t="shared" si="192"/>
        <v>0</v>
      </c>
      <c r="IF11" s="315">
        <f t="shared" si="193"/>
        <v>5</v>
      </c>
      <c r="IG11" s="315">
        <f t="shared" si="194"/>
        <v>5</v>
      </c>
      <c r="IH11" s="315">
        <f t="shared" si="195"/>
        <v>0</v>
      </c>
      <c r="II11" s="315">
        <f t="shared" si="196"/>
        <v>2.3333333333333335</v>
      </c>
      <c r="IJ11" s="315">
        <f t="shared" si="197"/>
        <v>2.3333333333333335</v>
      </c>
      <c r="IK11" s="315">
        <f t="shared" si="198"/>
        <v>0</v>
      </c>
      <c r="IL11" s="315">
        <f t="shared" si="199"/>
        <v>3</v>
      </c>
      <c r="IM11" s="315">
        <f t="shared" si="200"/>
        <v>3</v>
      </c>
      <c r="IN11" s="315">
        <f t="shared" si="201"/>
        <v>0</v>
      </c>
      <c r="IO11" s="315">
        <f t="shared" si="202"/>
        <v>4.5</v>
      </c>
      <c r="IP11" s="315">
        <f t="shared" si="203"/>
        <v>4.5</v>
      </c>
      <c r="IQ11" s="315">
        <f t="shared" si="204"/>
        <v>0</v>
      </c>
      <c r="IR11" s="315">
        <f t="shared" si="205"/>
        <v>5</v>
      </c>
      <c r="IS11" s="315">
        <f t="shared" si="206"/>
        <v>5</v>
      </c>
      <c r="IT11" s="316">
        <f t="shared" si="207"/>
        <v>0</v>
      </c>
      <c r="IU11" s="58"/>
    </row>
    <row r="12" spans="2:255" s="1" customFormat="1" x14ac:dyDescent="0.25">
      <c r="B12" s="56">
        <v>6</v>
      </c>
      <c r="C12" s="255">
        <v>43070</v>
      </c>
      <c r="D12" s="117" t="s">
        <v>378</v>
      </c>
      <c r="E12" s="117" t="s">
        <v>66</v>
      </c>
      <c r="F12" s="117" t="s">
        <v>406</v>
      </c>
      <c r="G12" s="199" t="s">
        <v>63</v>
      </c>
      <c r="H12" t="s">
        <v>409</v>
      </c>
      <c r="I12" t="s">
        <v>81</v>
      </c>
      <c r="J12" s="257" t="s">
        <v>110</v>
      </c>
      <c r="K12" t="s">
        <v>419</v>
      </c>
      <c r="L12" s="171">
        <v>5</v>
      </c>
      <c r="M12" s="172">
        <v>4</v>
      </c>
      <c r="N12" s="172">
        <v>5</v>
      </c>
      <c r="O12" s="174">
        <v>5</v>
      </c>
      <c r="P12" s="174"/>
      <c r="Q12" s="175">
        <v>5</v>
      </c>
      <c r="R12" s="171">
        <v>5</v>
      </c>
      <c r="S12" s="174">
        <v>5</v>
      </c>
      <c r="T12" s="172">
        <v>5</v>
      </c>
      <c r="U12" s="172">
        <v>5</v>
      </c>
      <c r="V12" s="176">
        <v>5</v>
      </c>
      <c r="W12" s="171">
        <v>5</v>
      </c>
      <c r="X12" s="172">
        <v>5</v>
      </c>
      <c r="Y12" s="172">
        <v>5</v>
      </c>
      <c r="Z12" s="174">
        <v>5</v>
      </c>
      <c r="AA12" s="172">
        <v>5</v>
      </c>
      <c r="AB12" s="172">
        <v>5</v>
      </c>
      <c r="AC12" s="176">
        <v>5</v>
      </c>
      <c r="AD12" s="171">
        <v>5</v>
      </c>
      <c r="AE12" s="176">
        <v>5</v>
      </c>
      <c r="AF12" s="171">
        <v>5</v>
      </c>
      <c r="AG12" s="172">
        <v>5</v>
      </c>
      <c r="AH12" s="172">
        <v>4</v>
      </c>
      <c r="AI12" s="174"/>
      <c r="AJ12" s="174"/>
      <c r="AK12" s="174">
        <v>5</v>
      </c>
      <c r="AL12" s="172">
        <v>5</v>
      </c>
      <c r="AM12" s="175">
        <v>5</v>
      </c>
      <c r="AN12" s="55"/>
      <c r="AO12" s="119"/>
      <c r="AP12" s="292" t="s">
        <v>89</v>
      </c>
      <c r="AQ12" s="62">
        <f t="shared" si="0"/>
        <v>4</v>
      </c>
      <c r="AR12" s="63">
        <f t="shared" si="39"/>
        <v>4</v>
      </c>
      <c r="AS12" s="63">
        <f t="shared" si="2"/>
        <v>3</v>
      </c>
      <c r="AT12" s="63">
        <f t="shared" si="3"/>
        <v>5</v>
      </c>
      <c r="AU12" s="63">
        <f t="shared" si="4"/>
        <v>1</v>
      </c>
      <c r="AV12" s="181">
        <f t="shared" si="5"/>
        <v>5</v>
      </c>
      <c r="AW12" s="62">
        <f t="shared" si="6"/>
        <v>4</v>
      </c>
      <c r="AX12" s="63">
        <f t="shared" si="7"/>
        <v>5</v>
      </c>
      <c r="AY12" s="63">
        <f t="shared" si="8"/>
        <v>3</v>
      </c>
      <c r="AZ12" s="63">
        <f t="shared" si="9"/>
        <v>3</v>
      </c>
      <c r="BA12" s="181">
        <f t="shared" si="10"/>
        <v>4</v>
      </c>
      <c r="BB12" s="62">
        <f t="shared" si="11"/>
        <v>4</v>
      </c>
      <c r="BC12" s="63">
        <f t="shared" si="12"/>
        <v>5</v>
      </c>
      <c r="BD12" s="63">
        <f t="shared" si="13"/>
        <v>5</v>
      </c>
      <c r="BE12" s="63">
        <f t="shared" si="14"/>
        <v>5</v>
      </c>
      <c r="BF12" s="63">
        <f t="shared" si="15"/>
        <v>4</v>
      </c>
      <c r="BG12" s="63">
        <f t="shared" si="16"/>
        <v>4</v>
      </c>
      <c r="BH12" s="181">
        <f t="shared" si="17"/>
        <v>4</v>
      </c>
      <c r="BI12" s="62">
        <f t="shared" si="18"/>
        <v>5</v>
      </c>
      <c r="BJ12" s="63">
        <f t="shared" si="19"/>
        <v>5</v>
      </c>
      <c r="BK12" s="62">
        <f t="shared" si="20"/>
        <v>5</v>
      </c>
      <c r="BL12" s="63">
        <f t="shared" si="21"/>
        <v>4</v>
      </c>
      <c r="BM12" s="63">
        <f t="shared" si="22"/>
        <v>3</v>
      </c>
      <c r="BN12" s="63">
        <f t="shared" si="23"/>
        <v>5</v>
      </c>
      <c r="BO12" s="63">
        <f t="shared" si="24"/>
        <v>5</v>
      </c>
      <c r="BP12" s="63">
        <f t="shared" si="25"/>
        <v>5</v>
      </c>
      <c r="BQ12" s="63">
        <f t="shared" si="26"/>
        <v>4</v>
      </c>
      <c r="BR12" s="181">
        <f t="shared" si="27"/>
        <v>5</v>
      </c>
      <c r="BS12" s="62">
        <f t="shared" si="40"/>
        <v>3.6666666666666665</v>
      </c>
      <c r="BT12" s="63">
        <f t="shared" si="41"/>
        <v>3.8</v>
      </c>
      <c r="BU12" s="63">
        <f t="shared" si="42"/>
        <v>4.4285714285714288</v>
      </c>
      <c r="BV12" s="63">
        <f t="shared" si="43"/>
        <v>5</v>
      </c>
      <c r="BW12" s="63">
        <f t="shared" si="44"/>
        <v>4.5</v>
      </c>
      <c r="BX12" s="63">
        <f t="shared" si="45"/>
        <v>4.2790476190476188</v>
      </c>
      <c r="BY12" s="284">
        <f t="shared" si="28"/>
        <v>1</v>
      </c>
      <c r="BZ12" s="55"/>
      <c r="CA12" s="115"/>
      <c r="CB12" s="58"/>
      <c r="CC12" s="188"/>
      <c r="CD12" s="112"/>
      <c r="CE12" s="112"/>
      <c r="CF12" s="112"/>
      <c r="CG12" s="112"/>
      <c r="CH12" s="112"/>
      <c r="CI12" s="305"/>
      <c r="CJ12" s="112"/>
      <c r="CK12" s="112"/>
      <c r="CL12" s="112"/>
      <c r="CM12" s="306"/>
      <c r="CN12" s="112"/>
      <c r="CO12" s="112"/>
      <c r="CP12" s="112"/>
      <c r="CQ12" s="112"/>
      <c r="CR12" s="112"/>
      <c r="CS12" s="112"/>
      <c r="CT12" s="112"/>
      <c r="CU12" s="305"/>
      <c r="CV12" s="306"/>
      <c r="CW12" s="112"/>
      <c r="CX12" s="112"/>
      <c r="CY12" s="112"/>
      <c r="CZ12" s="112"/>
      <c r="DA12" s="112"/>
      <c r="DB12" s="112"/>
      <c r="DC12" s="112"/>
      <c r="DD12" s="204"/>
      <c r="DE12" s="188"/>
      <c r="DF12" s="112"/>
      <c r="DG12" s="112"/>
      <c r="DH12" s="112"/>
      <c r="DI12" s="204"/>
      <c r="DJ12" s="206"/>
      <c r="DK12" s="281">
        <f t="shared" si="76"/>
        <v>0</v>
      </c>
      <c r="DL12" s="209"/>
      <c r="DM12" s="188">
        <f t="shared" si="77"/>
        <v>4</v>
      </c>
      <c r="DN12" s="112">
        <f t="shared" si="78"/>
        <v>4</v>
      </c>
      <c r="DO12" s="112">
        <f t="shared" si="79"/>
        <v>3</v>
      </c>
      <c r="DP12" s="112">
        <f t="shared" si="80"/>
        <v>5</v>
      </c>
      <c r="DQ12" s="112">
        <f t="shared" si="81"/>
        <v>1</v>
      </c>
      <c r="DR12" s="112">
        <f t="shared" si="212"/>
        <v>5</v>
      </c>
      <c r="DS12" s="305">
        <f t="shared" si="82"/>
        <v>4</v>
      </c>
      <c r="DT12" s="112">
        <f t="shared" si="213"/>
        <v>5</v>
      </c>
      <c r="DU12" s="112">
        <f t="shared" si="83"/>
        <v>3</v>
      </c>
      <c r="DV12" s="112">
        <f t="shared" si="84"/>
        <v>3</v>
      </c>
      <c r="DW12" s="306">
        <f t="shared" si="85"/>
        <v>4</v>
      </c>
      <c r="DX12" s="112">
        <f t="shared" si="86"/>
        <v>4</v>
      </c>
      <c r="DY12" s="112">
        <f t="shared" si="214"/>
        <v>5</v>
      </c>
      <c r="DZ12" s="112">
        <f t="shared" si="87"/>
        <v>5</v>
      </c>
      <c r="EA12" s="112">
        <f t="shared" si="215"/>
        <v>5</v>
      </c>
      <c r="EB12" s="112">
        <f t="shared" si="88"/>
        <v>4</v>
      </c>
      <c r="EC12" s="112">
        <f t="shared" si="89"/>
        <v>4</v>
      </c>
      <c r="ED12" s="112">
        <f t="shared" si="90"/>
        <v>4</v>
      </c>
      <c r="EE12" s="305">
        <f t="shared" si="91"/>
        <v>5</v>
      </c>
      <c r="EF12" s="306">
        <f t="shared" si="92"/>
        <v>5</v>
      </c>
      <c r="EG12" s="112">
        <f t="shared" si="93"/>
        <v>5</v>
      </c>
      <c r="EH12" s="112">
        <f t="shared" si="94"/>
        <v>4</v>
      </c>
      <c r="EI12" s="112">
        <f t="shared" si="95"/>
        <v>3</v>
      </c>
      <c r="EJ12" s="112">
        <f t="shared" si="96"/>
        <v>5</v>
      </c>
      <c r="EK12" s="112">
        <f t="shared" si="97"/>
        <v>5</v>
      </c>
      <c r="EL12" s="112">
        <f t="shared" si="217"/>
        <v>5</v>
      </c>
      <c r="EM12" s="112">
        <f t="shared" si="98"/>
        <v>4</v>
      </c>
      <c r="EN12" s="204">
        <f t="shared" si="216"/>
        <v>5</v>
      </c>
      <c r="EO12" s="188">
        <f t="shared" si="99"/>
        <v>3.6666666666666665</v>
      </c>
      <c r="EP12" s="112">
        <f t="shared" si="100"/>
        <v>3.8</v>
      </c>
      <c r="EQ12" s="112">
        <f t="shared" si="101"/>
        <v>4.4285714285714288</v>
      </c>
      <c r="ER12" s="112">
        <f t="shared" si="102"/>
        <v>5</v>
      </c>
      <c r="ES12" s="204">
        <f t="shared" si="103"/>
        <v>4.5</v>
      </c>
      <c r="ET12" s="206">
        <f t="shared" si="104"/>
        <v>4.2790476190476188</v>
      </c>
      <c r="EU12" s="281">
        <f t="shared" si="105"/>
        <v>1</v>
      </c>
      <c r="EV12" s="58"/>
      <c r="EW12" s="318">
        <f t="shared" si="106"/>
        <v>4.2790476190476188</v>
      </c>
      <c r="EX12" s="319">
        <f t="shared" si="107"/>
        <v>0</v>
      </c>
      <c r="EY12" s="320">
        <f t="shared" si="108"/>
        <v>4.2790476190476188</v>
      </c>
      <c r="EZ12" s="315">
        <f t="shared" si="109"/>
        <v>3.6666666666666665</v>
      </c>
      <c r="FA12" s="315">
        <f t="shared" si="110"/>
        <v>0</v>
      </c>
      <c r="FB12" s="315">
        <f t="shared" si="111"/>
        <v>3.6666666666666665</v>
      </c>
      <c r="FC12" s="315">
        <f t="shared" si="112"/>
        <v>3.8</v>
      </c>
      <c r="FD12" s="315">
        <f t="shared" si="113"/>
        <v>0</v>
      </c>
      <c r="FE12" s="315">
        <f t="shared" si="114"/>
        <v>3.8</v>
      </c>
      <c r="FF12" s="315">
        <f t="shared" si="115"/>
        <v>4.4285714285714288</v>
      </c>
      <c r="FG12" s="315">
        <f t="shared" si="116"/>
        <v>0</v>
      </c>
      <c r="FH12" s="315">
        <f t="shared" si="117"/>
        <v>4.4285714285714288</v>
      </c>
      <c r="FI12" s="315">
        <f t="shared" si="118"/>
        <v>5</v>
      </c>
      <c r="FJ12" s="315">
        <f t="shared" si="119"/>
        <v>0</v>
      </c>
      <c r="FK12" s="315">
        <f t="shared" si="120"/>
        <v>5</v>
      </c>
      <c r="FL12" s="315">
        <f t="shared" si="121"/>
        <v>4.5</v>
      </c>
      <c r="FM12" s="315">
        <f t="shared" si="122"/>
        <v>0</v>
      </c>
      <c r="FN12" s="315">
        <f t="shared" si="123"/>
        <v>4.5</v>
      </c>
      <c r="FO12" s="317">
        <f t="shared" si="124"/>
        <v>4</v>
      </c>
      <c r="FP12" s="315">
        <f t="shared" si="125"/>
        <v>0</v>
      </c>
      <c r="FQ12" s="315">
        <f t="shared" si="126"/>
        <v>4</v>
      </c>
      <c r="FR12" s="315">
        <f t="shared" si="127"/>
        <v>4</v>
      </c>
      <c r="FS12" s="315">
        <f t="shared" si="128"/>
        <v>0</v>
      </c>
      <c r="FT12" s="315">
        <f t="shared" si="129"/>
        <v>4</v>
      </c>
      <c r="FU12" s="315">
        <f t="shared" si="130"/>
        <v>3</v>
      </c>
      <c r="FV12" s="315">
        <f t="shared" si="131"/>
        <v>0</v>
      </c>
      <c r="FW12" s="315">
        <f t="shared" si="132"/>
        <v>3</v>
      </c>
      <c r="FX12" s="315">
        <f t="shared" si="133"/>
        <v>5</v>
      </c>
      <c r="FY12" s="315">
        <f t="shared" si="134"/>
        <v>0</v>
      </c>
      <c r="FZ12" s="315">
        <f t="shared" si="135"/>
        <v>5</v>
      </c>
      <c r="GA12" s="315">
        <f t="shared" si="136"/>
        <v>1</v>
      </c>
      <c r="GB12" s="315">
        <f t="shared" si="137"/>
        <v>0</v>
      </c>
      <c r="GC12" s="315">
        <f t="shared" si="138"/>
        <v>1</v>
      </c>
      <c r="GD12" s="315">
        <f t="shared" si="139"/>
        <v>5</v>
      </c>
      <c r="GE12" s="315">
        <f t="shared" si="140"/>
        <v>0</v>
      </c>
      <c r="GF12" s="315">
        <f t="shared" si="141"/>
        <v>5</v>
      </c>
      <c r="GG12" s="315">
        <f t="shared" si="142"/>
        <v>4</v>
      </c>
      <c r="GH12" s="315">
        <f t="shared" si="143"/>
        <v>0</v>
      </c>
      <c r="GI12" s="315">
        <f t="shared" si="144"/>
        <v>4</v>
      </c>
      <c r="GJ12" s="315">
        <f t="shared" si="145"/>
        <v>5</v>
      </c>
      <c r="GK12" s="315">
        <f t="shared" si="146"/>
        <v>0</v>
      </c>
      <c r="GL12" s="315">
        <f t="shared" si="147"/>
        <v>5</v>
      </c>
      <c r="GM12" s="315">
        <f t="shared" si="148"/>
        <v>3</v>
      </c>
      <c r="GN12" s="315">
        <f t="shared" si="149"/>
        <v>0</v>
      </c>
      <c r="GO12" s="315">
        <f t="shared" si="150"/>
        <v>3</v>
      </c>
      <c r="GP12" s="315">
        <f t="shared" si="151"/>
        <v>3</v>
      </c>
      <c r="GQ12" s="315">
        <f t="shared" si="152"/>
        <v>0</v>
      </c>
      <c r="GR12" s="315">
        <f t="shared" si="153"/>
        <v>3</v>
      </c>
      <c r="GS12" s="315">
        <f t="shared" si="154"/>
        <v>4</v>
      </c>
      <c r="GT12" s="315">
        <f t="shared" si="155"/>
        <v>0</v>
      </c>
      <c r="GU12" s="315">
        <f t="shared" si="156"/>
        <v>4</v>
      </c>
      <c r="GV12" s="315">
        <f t="shared" si="157"/>
        <v>4</v>
      </c>
      <c r="GW12" s="315">
        <f t="shared" si="158"/>
        <v>0</v>
      </c>
      <c r="GX12" s="315">
        <f t="shared" si="159"/>
        <v>4</v>
      </c>
      <c r="GY12" s="315">
        <f t="shared" si="160"/>
        <v>5</v>
      </c>
      <c r="GZ12" s="315">
        <f t="shared" si="161"/>
        <v>0</v>
      </c>
      <c r="HA12" s="315">
        <f t="shared" si="162"/>
        <v>5</v>
      </c>
      <c r="HB12" s="315">
        <f t="shared" si="163"/>
        <v>5</v>
      </c>
      <c r="HC12" s="315">
        <f t="shared" si="164"/>
        <v>0</v>
      </c>
      <c r="HD12" s="315">
        <f t="shared" si="165"/>
        <v>5</v>
      </c>
      <c r="HE12" s="315">
        <f t="shared" si="166"/>
        <v>5</v>
      </c>
      <c r="HF12" s="315">
        <f t="shared" si="167"/>
        <v>0</v>
      </c>
      <c r="HG12" s="315">
        <f t="shared" si="168"/>
        <v>5</v>
      </c>
      <c r="HH12" s="315">
        <f t="shared" si="169"/>
        <v>4</v>
      </c>
      <c r="HI12" s="315">
        <f t="shared" si="170"/>
        <v>0</v>
      </c>
      <c r="HJ12" s="315">
        <f t="shared" si="171"/>
        <v>4</v>
      </c>
      <c r="HK12" s="315">
        <f t="shared" si="172"/>
        <v>4</v>
      </c>
      <c r="HL12" s="315">
        <f t="shared" si="173"/>
        <v>0</v>
      </c>
      <c r="HM12" s="315">
        <f t="shared" si="174"/>
        <v>4</v>
      </c>
      <c r="HN12" s="315">
        <f t="shared" si="175"/>
        <v>4</v>
      </c>
      <c r="HO12" s="315">
        <f t="shared" si="176"/>
        <v>0</v>
      </c>
      <c r="HP12" s="315">
        <f t="shared" si="177"/>
        <v>4</v>
      </c>
      <c r="HQ12" s="315">
        <f t="shared" si="178"/>
        <v>5</v>
      </c>
      <c r="HR12" s="315">
        <f t="shared" si="179"/>
        <v>0</v>
      </c>
      <c r="HS12" s="315">
        <f t="shared" si="180"/>
        <v>5</v>
      </c>
      <c r="HT12" s="315">
        <f t="shared" si="181"/>
        <v>5</v>
      </c>
      <c r="HU12" s="315">
        <f t="shared" si="182"/>
        <v>0</v>
      </c>
      <c r="HV12" s="315">
        <f t="shared" si="183"/>
        <v>5</v>
      </c>
      <c r="HW12" s="315">
        <f t="shared" si="184"/>
        <v>5</v>
      </c>
      <c r="HX12" s="315">
        <f t="shared" si="185"/>
        <v>0</v>
      </c>
      <c r="HY12" s="315">
        <f t="shared" si="186"/>
        <v>5</v>
      </c>
      <c r="HZ12" s="315">
        <f t="shared" si="187"/>
        <v>4</v>
      </c>
      <c r="IA12" s="315">
        <f t="shared" si="188"/>
        <v>0</v>
      </c>
      <c r="IB12" s="315">
        <f t="shared" si="189"/>
        <v>4</v>
      </c>
      <c r="IC12" s="315">
        <f t="shared" si="190"/>
        <v>3</v>
      </c>
      <c r="ID12" s="315">
        <f t="shared" si="191"/>
        <v>0</v>
      </c>
      <c r="IE12" s="315">
        <f t="shared" si="192"/>
        <v>3</v>
      </c>
      <c r="IF12" s="315">
        <f t="shared" si="193"/>
        <v>5</v>
      </c>
      <c r="IG12" s="315">
        <f t="shared" si="194"/>
        <v>0</v>
      </c>
      <c r="IH12" s="315">
        <f t="shared" si="195"/>
        <v>5</v>
      </c>
      <c r="II12" s="315">
        <f t="shared" si="196"/>
        <v>5</v>
      </c>
      <c r="IJ12" s="315">
        <f t="shared" si="197"/>
        <v>0</v>
      </c>
      <c r="IK12" s="315">
        <f t="shared" si="198"/>
        <v>5</v>
      </c>
      <c r="IL12" s="315">
        <f t="shared" si="199"/>
        <v>5</v>
      </c>
      <c r="IM12" s="315">
        <f t="shared" si="200"/>
        <v>0</v>
      </c>
      <c r="IN12" s="315">
        <f t="shared" si="201"/>
        <v>5</v>
      </c>
      <c r="IO12" s="315">
        <f t="shared" si="202"/>
        <v>4</v>
      </c>
      <c r="IP12" s="315">
        <f t="shared" si="203"/>
        <v>0</v>
      </c>
      <c r="IQ12" s="315">
        <f t="shared" si="204"/>
        <v>4</v>
      </c>
      <c r="IR12" s="315">
        <f t="shared" si="205"/>
        <v>5</v>
      </c>
      <c r="IS12" s="315">
        <f t="shared" si="206"/>
        <v>0</v>
      </c>
      <c r="IT12" s="316">
        <f t="shared" si="207"/>
        <v>5</v>
      </c>
      <c r="IU12" s="58"/>
    </row>
    <row r="13" spans="2:255" s="1" customFormat="1" x14ac:dyDescent="0.25">
      <c r="B13" s="56">
        <v>7</v>
      </c>
      <c r="C13" s="255">
        <v>43070</v>
      </c>
      <c r="D13" s="117" t="s">
        <v>378</v>
      </c>
      <c r="E13" s="117" t="s">
        <v>66</v>
      </c>
      <c r="F13" s="117" t="s">
        <v>43</v>
      </c>
      <c r="G13" s="256" t="s">
        <v>241</v>
      </c>
      <c r="H13" t="s">
        <v>409</v>
      </c>
      <c r="I13" t="s">
        <v>78</v>
      </c>
      <c r="J13" s="257" t="s">
        <v>107</v>
      </c>
      <c r="K13" t="s">
        <v>419</v>
      </c>
      <c r="L13" s="171">
        <v>3</v>
      </c>
      <c r="M13" s="172">
        <v>2</v>
      </c>
      <c r="N13" s="172">
        <v>2</v>
      </c>
      <c r="O13" s="174">
        <v>1</v>
      </c>
      <c r="P13" s="174">
        <v>1</v>
      </c>
      <c r="Q13" s="175"/>
      <c r="R13" s="171">
        <v>2</v>
      </c>
      <c r="S13" s="174">
        <v>1</v>
      </c>
      <c r="T13" s="172">
        <v>1</v>
      </c>
      <c r="U13" s="172">
        <v>2</v>
      </c>
      <c r="V13" s="176">
        <v>1</v>
      </c>
      <c r="W13" s="171">
        <v>4</v>
      </c>
      <c r="X13" s="172">
        <v>4</v>
      </c>
      <c r="Y13" s="172">
        <v>3</v>
      </c>
      <c r="Z13" s="174">
        <v>1</v>
      </c>
      <c r="AA13" s="172">
        <v>3</v>
      </c>
      <c r="AB13" s="172">
        <v>2</v>
      </c>
      <c r="AC13" s="176">
        <v>3</v>
      </c>
      <c r="AD13" s="171">
        <v>4</v>
      </c>
      <c r="AE13" s="176">
        <v>4</v>
      </c>
      <c r="AF13" s="171">
        <v>4</v>
      </c>
      <c r="AG13" s="172">
        <v>4</v>
      </c>
      <c r="AH13" s="172">
        <v>3</v>
      </c>
      <c r="AI13" s="174"/>
      <c r="AJ13" s="174">
        <v>5</v>
      </c>
      <c r="AK13" s="174">
        <v>1</v>
      </c>
      <c r="AL13" s="172">
        <v>3</v>
      </c>
      <c r="AM13" s="175">
        <v>5</v>
      </c>
      <c r="AN13" s="55"/>
      <c r="AO13" s="119"/>
      <c r="AP13" s="292" t="s">
        <v>91</v>
      </c>
      <c r="AQ13" s="62">
        <f t="shared" si="0"/>
        <v>3.1666666666666665</v>
      </c>
      <c r="AR13" s="63">
        <f t="shared" si="39"/>
        <v>2.3333333333333335</v>
      </c>
      <c r="AS13" s="63">
        <f t="shared" si="2"/>
        <v>1.6666666666666667</v>
      </c>
      <c r="AT13" s="63">
        <f t="shared" si="3"/>
        <v>3.6666666666666665</v>
      </c>
      <c r="AU13" s="63">
        <f t="shared" si="4"/>
        <v>1.6666666666666667</v>
      </c>
      <c r="AV13" s="181">
        <f t="shared" si="5"/>
        <v>1</v>
      </c>
      <c r="AW13" s="62">
        <f t="shared" si="6"/>
        <v>3.4</v>
      </c>
      <c r="AX13" s="63">
        <f t="shared" si="7"/>
        <v>1.8</v>
      </c>
      <c r="AY13" s="63">
        <f t="shared" si="8"/>
        <v>2.4</v>
      </c>
      <c r="AZ13" s="63">
        <f t="shared" si="9"/>
        <v>2.4</v>
      </c>
      <c r="BA13" s="181">
        <f t="shared" si="10"/>
        <v>2.5</v>
      </c>
      <c r="BB13" s="62">
        <f t="shared" si="11"/>
        <v>2.6666666666666665</v>
      </c>
      <c r="BC13" s="63">
        <f t="shared" si="12"/>
        <v>4.2</v>
      </c>
      <c r="BD13" s="63">
        <f t="shared" si="13"/>
        <v>3.6666666666666665</v>
      </c>
      <c r="BE13" s="63">
        <f t="shared" si="14"/>
        <v>2.6</v>
      </c>
      <c r="BF13" s="63">
        <f t="shared" si="15"/>
        <v>2.5</v>
      </c>
      <c r="BG13" s="63">
        <f t="shared" si="16"/>
        <v>2.6666666666666665</v>
      </c>
      <c r="BH13" s="181">
        <f t="shared" si="17"/>
        <v>2.5</v>
      </c>
      <c r="BI13" s="62">
        <f t="shared" si="18"/>
        <v>2.8333333333333335</v>
      </c>
      <c r="BJ13" s="63">
        <f t="shared" si="19"/>
        <v>2</v>
      </c>
      <c r="BK13" s="62">
        <f t="shared" si="20"/>
        <v>3.3333333333333335</v>
      </c>
      <c r="BL13" s="63">
        <f t="shared" si="21"/>
        <v>2.3333333333333335</v>
      </c>
      <c r="BM13" s="63">
        <f t="shared" si="22"/>
        <v>2</v>
      </c>
      <c r="BN13" s="63">
        <f t="shared" si="23"/>
        <v>4.2</v>
      </c>
      <c r="BO13" s="63">
        <f t="shared" si="24"/>
        <v>2.6</v>
      </c>
      <c r="BP13" s="63">
        <f t="shared" si="25"/>
        <v>2.3333333333333335</v>
      </c>
      <c r="BQ13" s="63">
        <f t="shared" si="26"/>
        <v>2.5</v>
      </c>
      <c r="BR13" s="181">
        <f t="shared" si="27"/>
        <v>3</v>
      </c>
      <c r="BS13" s="62">
        <f t="shared" si="40"/>
        <v>2.25</v>
      </c>
      <c r="BT13" s="63">
        <f t="shared" si="41"/>
        <v>2.5</v>
      </c>
      <c r="BU13" s="63">
        <f t="shared" si="42"/>
        <v>2.9714285714285715</v>
      </c>
      <c r="BV13" s="63">
        <f t="shared" si="43"/>
        <v>2.416666666666667</v>
      </c>
      <c r="BW13" s="63">
        <f t="shared" si="44"/>
        <v>2.7875000000000001</v>
      </c>
      <c r="BX13" s="63">
        <f t="shared" si="45"/>
        <v>2.585119047619048</v>
      </c>
      <c r="BY13" s="284">
        <f t="shared" si="28"/>
        <v>6</v>
      </c>
      <c r="BZ13" s="55"/>
      <c r="CA13" s="115"/>
      <c r="CB13" s="58"/>
      <c r="CC13" s="188">
        <f t="shared" si="208"/>
        <v>3</v>
      </c>
      <c r="CD13" s="112">
        <f t="shared" si="46"/>
        <v>2</v>
      </c>
      <c r="CE13" s="112">
        <f t="shared" si="47"/>
        <v>1.6666666666666667</v>
      </c>
      <c r="CF13" s="112">
        <f t="shared" si="48"/>
        <v>5</v>
      </c>
      <c r="CG13" s="112">
        <f t="shared" si="49"/>
        <v>2.3333333333333335</v>
      </c>
      <c r="CH13" s="112">
        <f t="shared" si="50"/>
        <v>1</v>
      </c>
      <c r="CI13" s="305">
        <f t="shared" si="51"/>
        <v>4</v>
      </c>
      <c r="CJ13" s="112">
        <f t="shared" si="52"/>
        <v>1</v>
      </c>
      <c r="CK13" s="112">
        <f t="shared" si="53"/>
        <v>2.5</v>
      </c>
      <c r="CL13" s="112">
        <f t="shared" si="54"/>
        <v>2.5</v>
      </c>
      <c r="CM13" s="306">
        <f t="shared" si="55"/>
        <v>2.6666666666666665</v>
      </c>
      <c r="CN13" s="112">
        <f t="shared" si="56"/>
        <v>2.6666666666666665</v>
      </c>
      <c r="CO13" s="112">
        <f t="shared" si="57"/>
        <v>4.333333333333333</v>
      </c>
      <c r="CP13" s="112">
        <f t="shared" si="58"/>
        <v>4.333333333333333</v>
      </c>
      <c r="CQ13" s="112">
        <f t="shared" si="209"/>
        <v>1</v>
      </c>
      <c r="CR13" s="112">
        <f t="shared" si="59"/>
        <v>2.3333333333333335</v>
      </c>
      <c r="CS13" s="112">
        <f t="shared" si="60"/>
        <v>2.3333333333333335</v>
      </c>
      <c r="CT13" s="112">
        <f t="shared" si="210"/>
        <v>2</v>
      </c>
      <c r="CU13" s="305">
        <f t="shared" si="61"/>
        <v>2.6666666666666665</v>
      </c>
      <c r="CV13" s="306">
        <f t="shared" si="62"/>
        <v>1.3333333333333333</v>
      </c>
      <c r="CW13" s="112">
        <f t="shared" si="63"/>
        <v>3</v>
      </c>
      <c r="CX13" s="112">
        <f t="shared" si="64"/>
        <v>2</v>
      </c>
      <c r="CY13" s="112">
        <f t="shared" si="65"/>
        <v>2</v>
      </c>
      <c r="CZ13" s="112">
        <f t="shared" si="66"/>
        <v>5</v>
      </c>
      <c r="DA13" s="112">
        <f t="shared" si="211"/>
        <v>1</v>
      </c>
      <c r="DB13" s="112">
        <f t="shared" si="67"/>
        <v>2.3333333333333335</v>
      </c>
      <c r="DC13" s="112">
        <f t="shared" si="68"/>
        <v>2.3333333333333335</v>
      </c>
      <c r="DD13" s="204">
        <f t="shared" si="69"/>
        <v>2.3333333333333335</v>
      </c>
      <c r="DE13" s="188">
        <f t="shared" si="70"/>
        <v>2.5000000000000004</v>
      </c>
      <c r="DF13" s="112">
        <f t="shared" si="71"/>
        <v>2.5333333333333332</v>
      </c>
      <c r="DG13" s="112">
        <f t="shared" si="72"/>
        <v>2.7142857142857144</v>
      </c>
      <c r="DH13" s="112">
        <f t="shared" si="73"/>
        <v>2</v>
      </c>
      <c r="DI13" s="204">
        <f t="shared" si="74"/>
        <v>2.5</v>
      </c>
      <c r="DJ13" s="206">
        <f t="shared" si="75"/>
        <v>2.4495238095238094</v>
      </c>
      <c r="DK13" s="281">
        <f t="shared" si="76"/>
        <v>3</v>
      </c>
      <c r="DL13" s="209"/>
      <c r="DM13" s="188">
        <f t="shared" si="77"/>
        <v>3.3333333333333335</v>
      </c>
      <c r="DN13" s="112">
        <f t="shared" si="78"/>
        <v>2.6666666666666665</v>
      </c>
      <c r="DO13" s="112">
        <f t="shared" si="79"/>
        <v>1.6666666666666667</v>
      </c>
      <c r="DP13" s="112">
        <f t="shared" si="80"/>
        <v>2.3333333333333335</v>
      </c>
      <c r="DQ13" s="112">
        <f t="shared" si="81"/>
        <v>1</v>
      </c>
      <c r="DR13" s="112">
        <f t="shared" si="212"/>
        <v>1</v>
      </c>
      <c r="DS13" s="305">
        <f t="shared" si="82"/>
        <v>3</v>
      </c>
      <c r="DT13" s="112">
        <f t="shared" si="213"/>
        <v>2.3333333333333335</v>
      </c>
      <c r="DU13" s="112">
        <f t="shared" si="83"/>
        <v>2.3333333333333335</v>
      </c>
      <c r="DV13" s="112">
        <f t="shared" si="84"/>
        <v>2.3333333333333335</v>
      </c>
      <c r="DW13" s="306">
        <f t="shared" si="85"/>
        <v>2.3333333333333335</v>
      </c>
      <c r="DX13" s="112">
        <f t="shared" si="86"/>
        <v>2.6666666666666665</v>
      </c>
      <c r="DY13" s="112">
        <f t="shared" si="214"/>
        <v>4</v>
      </c>
      <c r="DZ13" s="112">
        <f t="shared" si="87"/>
        <v>3</v>
      </c>
      <c r="EA13" s="112">
        <f t="shared" si="215"/>
        <v>3.6666666666666665</v>
      </c>
      <c r="EB13" s="112">
        <f t="shared" si="88"/>
        <v>2.6666666666666665</v>
      </c>
      <c r="EC13" s="112">
        <f t="shared" si="89"/>
        <v>3</v>
      </c>
      <c r="ED13" s="112">
        <f t="shared" si="90"/>
        <v>3</v>
      </c>
      <c r="EE13" s="305">
        <f t="shared" si="91"/>
        <v>3</v>
      </c>
      <c r="EF13" s="306">
        <f t="shared" si="92"/>
        <v>2.6666666666666665</v>
      </c>
      <c r="EG13" s="112">
        <f t="shared" si="93"/>
        <v>3.6666666666666665</v>
      </c>
      <c r="EH13" s="112">
        <f t="shared" si="94"/>
        <v>2.6666666666666665</v>
      </c>
      <c r="EI13" s="112">
        <f t="shared" si="95"/>
        <v>2</v>
      </c>
      <c r="EJ13" s="112">
        <f t="shared" si="96"/>
        <v>3.6666666666666665</v>
      </c>
      <c r="EK13" s="112">
        <f t="shared" si="97"/>
        <v>3.6666666666666665</v>
      </c>
      <c r="EL13" s="112">
        <f t="shared" si="217"/>
        <v>2.3333333333333335</v>
      </c>
      <c r="EM13" s="112">
        <f t="shared" si="98"/>
        <v>2.6666666666666665</v>
      </c>
      <c r="EN13" s="204">
        <f t="shared" si="216"/>
        <v>3.6666666666666665</v>
      </c>
      <c r="EO13" s="188">
        <f t="shared" si="99"/>
        <v>2</v>
      </c>
      <c r="EP13" s="112">
        <f t="shared" si="100"/>
        <v>2.4666666666666672</v>
      </c>
      <c r="EQ13" s="112">
        <f t="shared" si="101"/>
        <v>3.1428571428571428</v>
      </c>
      <c r="ER13" s="112">
        <f t="shared" si="102"/>
        <v>2.833333333333333</v>
      </c>
      <c r="ES13" s="204">
        <f t="shared" si="103"/>
        <v>3.0416666666666665</v>
      </c>
      <c r="ET13" s="206">
        <f t="shared" si="104"/>
        <v>2.6969047619047619</v>
      </c>
      <c r="EU13" s="281">
        <f t="shared" si="105"/>
        <v>3</v>
      </c>
      <c r="EV13" s="58"/>
      <c r="EW13" s="318">
        <f t="shared" si="106"/>
        <v>2.585119047619048</v>
      </c>
      <c r="EX13" s="319">
        <f t="shared" si="107"/>
        <v>2.4495238095238094</v>
      </c>
      <c r="EY13" s="320">
        <f t="shared" si="108"/>
        <v>2.6969047619047619</v>
      </c>
      <c r="EZ13" s="315">
        <f t="shared" si="109"/>
        <v>2.25</v>
      </c>
      <c r="FA13" s="315">
        <f t="shared" si="110"/>
        <v>2.5000000000000004</v>
      </c>
      <c r="FB13" s="315">
        <f t="shared" si="111"/>
        <v>2</v>
      </c>
      <c r="FC13" s="315">
        <f t="shared" si="112"/>
        <v>2.5</v>
      </c>
      <c r="FD13" s="315">
        <f t="shared" si="113"/>
        <v>2.5333333333333332</v>
      </c>
      <c r="FE13" s="315">
        <f t="shared" si="114"/>
        <v>2.4666666666666672</v>
      </c>
      <c r="FF13" s="315">
        <f t="shared" si="115"/>
        <v>2.9714285714285715</v>
      </c>
      <c r="FG13" s="315">
        <f t="shared" si="116"/>
        <v>2.7142857142857144</v>
      </c>
      <c r="FH13" s="315">
        <f t="shared" si="117"/>
        <v>3.1428571428571428</v>
      </c>
      <c r="FI13" s="315">
        <f t="shared" si="118"/>
        <v>2.416666666666667</v>
      </c>
      <c r="FJ13" s="315">
        <f t="shared" si="119"/>
        <v>2</v>
      </c>
      <c r="FK13" s="315">
        <f t="shared" si="120"/>
        <v>2.833333333333333</v>
      </c>
      <c r="FL13" s="315">
        <f t="shared" si="121"/>
        <v>2.7875000000000001</v>
      </c>
      <c r="FM13" s="315">
        <f t="shared" si="122"/>
        <v>2.5</v>
      </c>
      <c r="FN13" s="315">
        <f t="shared" si="123"/>
        <v>3.0416666666666665</v>
      </c>
      <c r="FO13" s="317">
        <f t="shared" si="124"/>
        <v>3.1666666666666665</v>
      </c>
      <c r="FP13" s="315">
        <f t="shared" si="125"/>
        <v>3</v>
      </c>
      <c r="FQ13" s="315">
        <f t="shared" si="126"/>
        <v>3.3333333333333335</v>
      </c>
      <c r="FR13" s="315">
        <f t="shared" si="127"/>
        <v>2.3333333333333335</v>
      </c>
      <c r="FS13" s="315">
        <f t="shared" si="128"/>
        <v>2</v>
      </c>
      <c r="FT13" s="315">
        <f t="shared" si="129"/>
        <v>2.6666666666666665</v>
      </c>
      <c r="FU13" s="315">
        <f t="shared" si="130"/>
        <v>1.6666666666666667</v>
      </c>
      <c r="FV13" s="315">
        <f t="shared" si="131"/>
        <v>1.6666666666666667</v>
      </c>
      <c r="FW13" s="315">
        <f t="shared" si="132"/>
        <v>1.6666666666666667</v>
      </c>
      <c r="FX13" s="315">
        <f t="shared" si="133"/>
        <v>3.6666666666666665</v>
      </c>
      <c r="FY13" s="315">
        <f t="shared" si="134"/>
        <v>5</v>
      </c>
      <c r="FZ13" s="315">
        <f t="shared" si="135"/>
        <v>2.3333333333333335</v>
      </c>
      <c r="GA13" s="315">
        <f t="shared" si="136"/>
        <v>1.6666666666666667</v>
      </c>
      <c r="GB13" s="315">
        <f t="shared" si="137"/>
        <v>2.3333333333333335</v>
      </c>
      <c r="GC13" s="315">
        <f t="shared" si="138"/>
        <v>1</v>
      </c>
      <c r="GD13" s="315">
        <f t="shared" si="139"/>
        <v>1</v>
      </c>
      <c r="GE13" s="315">
        <f t="shared" si="140"/>
        <v>1</v>
      </c>
      <c r="GF13" s="315">
        <f t="shared" si="141"/>
        <v>1</v>
      </c>
      <c r="GG13" s="315">
        <f t="shared" si="142"/>
        <v>3.4</v>
      </c>
      <c r="GH13" s="315">
        <f t="shared" si="143"/>
        <v>4</v>
      </c>
      <c r="GI13" s="315">
        <f t="shared" si="144"/>
        <v>3</v>
      </c>
      <c r="GJ13" s="315">
        <f t="shared" si="145"/>
        <v>1.8</v>
      </c>
      <c r="GK13" s="315">
        <f t="shared" si="146"/>
        <v>1</v>
      </c>
      <c r="GL13" s="315">
        <f t="shared" si="147"/>
        <v>2.3333333333333335</v>
      </c>
      <c r="GM13" s="315">
        <f t="shared" si="148"/>
        <v>2.4</v>
      </c>
      <c r="GN13" s="315">
        <f t="shared" si="149"/>
        <v>2.5</v>
      </c>
      <c r="GO13" s="315">
        <f t="shared" si="150"/>
        <v>2.3333333333333335</v>
      </c>
      <c r="GP13" s="315">
        <f t="shared" si="151"/>
        <v>2.4</v>
      </c>
      <c r="GQ13" s="315">
        <f t="shared" si="152"/>
        <v>2.5</v>
      </c>
      <c r="GR13" s="315">
        <f t="shared" si="153"/>
        <v>2.3333333333333335</v>
      </c>
      <c r="GS13" s="315">
        <f t="shared" si="154"/>
        <v>2.5</v>
      </c>
      <c r="GT13" s="315">
        <f t="shared" si="155"/>
        <v>2.6666666666666665</v>
      </c>
      <c r="GU13" s="315">
        <f t="shared" si="156"/>
        <v>2.3333333333333335</v>
      </c>
      <c r="GV13" s="315">
        <f t="shared" si="157"/>
        <v>2.6666666666666665</v>
      </c>
      <c r="GW13" s="315">
        <f t="shared" si="158"/>
        <v>2.6666666666666665</v>
      </c>
      <c r="GX13" s="315">
        <f t="shared" si="159"/>
        <v>2.6666666666666665</v>
      </c>
      <c r="GY13" s="315">
        <f t="shared" si="160"/>
        <v>4.2</v>
      </c>
      <c r="GZ13" s="315">
        <f t="shared" si="161"/>
        <v>4.333333333333333</v>
      </c>
      <c r="HA13" s="315">
        <f t="shared" si="162"/>
        <v>4</v>
      </c>
      <c r="HB13" s="315">
        <f t="shared" si="163"/>
        <v>3.6666666666666665</v>
      </c>
      <c r="HC13" s="315">
        <f t="shared" si="164"/>
        <v>4.333333333333333</v>
      </c>
      <c r="HD13" s="315">
        <f t="shared" si="165"/>
        <v>3</v>
      </c>
      <c r="HE13" s="315">
        <f t="shared" si="166"/>
        <v>2.6</v>
      </c>
      <c r="HF13" s="315">
        <f t="shared" si="167"/>
        <v>1</v>
      </c>
      <c r="HG13" s="315">
        <f t="shared" si="168"/>
        <v>3.6666666666666665</v>
      </c>
      <c r="HH13" s="315">
        <f t="shared" si="169"/>
        <v>2.5</v>
      </c>
      <c r="HI13" s="315">
        <f t="shared" si="170"/>
        <v>2.3333333333333335</v>
      </c>
      <c r="HJ13" s="315">
        <f t="shared" si="171"/>
        <v>2.6666666666666665</v>
      </c>
      <c r="HK13" s="315">
        <f t="shared" si="172"/>
        <v>2.6666666666666665</v>
      </c>
      <c r="HL13" s="315">
        <f t="shared" si="173"/>
        <v>2.3333333333333335</v>
      </c>
      <c r="HM13" s="315">
        <f t="shared" si="174"/>
        <v>3</v>
      </c>
      <c r="HN13" s="315">
        <f t="shared" si="175"/>
        <v>2.5</v>
      </c>
      <c r="HO13" s="315">
        <f t="shared" si="176"/>
        <v>2</v>
      </c>
      <c r="HP13" s="315">
        <f t="shared" si="177"/>
        <v>3</v>
      </c>
      <c r="HQ13" s="315">
        <f t="shared" si="178"/>
        <v>2.8333333333333335</v>
      </c>
      <c r="HR13" s="315">
        <f t="shared" si="179"/>
        <v>2.6666666666666665</v>
      </c>
      <c r="HS13" s="315">
        <f t="shared" si="180"/>
        <v>3</v>
      </c>
      <c r="HT13" s="315">
        <f t="shared" si="181"/>
        <v>2</v>
      </c>
      <c r="HU13" s="315">
        <f t="shared" si="182"/>
        <v>1.3333333333333333</v>
      </c>
      <c r="HV13" s="315">
        <f t="shared" si="183"/>
        <v>2.6666666666666665</v>
      </c>
      <c r="HW13" s="315">
        <f t="shared" si="184"/>
        <v>3.3333333333333335</v>
      </c>
      <c r="HX13" s="315">
        <f t="shared" si="185"/>
        <v>3</v>
      </c>
      <c r="HY13" s="315">
        <f t="shared" si="186"/>
        <v>3.6666666666666665</v>
      </c>
      <c r="HZ13" s="315">
        <f t="shared" si="187"/>
        <v>2.3333333333333335</v>
      </c>
      <c r="IA13" s="315">
        <f t="shared" si="188"/>
        <v>2</v>
      </c>
      <c r="IB13" s="315">
        <f t="shared" si="189"/>
        <v>2.6666666666666665</v>
      </c>
      <c r="IC13" s="315">
        <f t="shared" si="190"/>
        <v>2</v>
      </c>
      <c r="ID13" s="315">
        <f t="shared" si="191"/>
        <v>2</v>
      </c>
      <c r="IE13" s="315">
        <f t="shared" si="192"/>
        <v>2</v>
      </c>
      <c r="IF13" s="315">
        <f t="shared" si="193"/>
        <v>4.2</v>
      </c>
      <c r="IG13" s="315">
        <f t="shared" si="194"/>
        <v>5</v>
      </c>
      <c r="IH13" s="315">
        <f t="shared" si="195"/>
        <v>3.6666666666666665</v>
      </c>
      <c r="II13" s="315">
        <f t="shared" si="196"/>
        <v>2.6</v>
      </c>
      <c r="IJ13" s="315">
        <f t="shared" si="197"/>
        <v>1</v>
      </c>
      <c r="IK13" s="315">
        <f t="shared" si="198"/>
        <v>3.6666666666666665</v>
      </c>
      <c r="IL13" s="315">
        <f t="shared" si="199"/>
        <v>2.3333333333333335</v>
      </c>
      <c r="IM13" s="315">
        <f t="shared" si="200"/>
        <v>2.3333333333333335</v>
      </c>
      <c r="IN13" s="315">
        <f t="shared" si="201"/>
        <v>2.3333333333333335</v>
      </c>
      <c r="IO13" s="315">
        <f t="shared" si="202"/>
        <v>2.5</v>
      </c>
      <c r="IP13" s="315">
        <f t="shared" si="203"/>
        <v>2.3333333333333335</v>
      </c>
      <c r="IQ13" s="315">
        <f t="shared" si="204"/>
        <v>2.6666666666666665</v>
      </c>
      <c r="IR13" s="315">
        <f t="shared" si="205"/>
        <v>3</v>
      </c>
      <c r="IS13" s="315">
        <f t="shared" si="206"/>
        <v>2.3333333333333335</v>
      </c>
      <c r="IT13" s="316">
        <f t="shared" si="207"/>
        <v>3.6666666666666665</v>
      </c>
      <c r="IU13" s="58"/>
    </row>
    <row r="14" spans="2:255" s="1" customFormat="1" x14ac:dyDescent="0.25">
      <c r="B14" s="56">
        <v>8</v>
      </c>
      <c r="C14" s="255">
        <v>43070</v>
      </c>
      <c r="D14" s="117" t="s">
        <v>378</v>
      </c>
      <c r="E14" s="117" t="s">
        <v>67</v>
      </c>
      <c r="F14" s="117" t="s">
        <v>43</v>
      </c>
      <c r="G14" s="256" t="s">
        <v>241</v>
      </c>
      <c r="H14" t="s">
        <v>409</v>
      </c>
      <c r="I14" t="s">
        <v>89</v>
      </c>
      <c r="J14" s="257" t="s">
        <v>118</v>
      </c>
      <c r="K14" t="s">
        <v>418</v>
      </c>
      <c r="L14" s="171">
        <v>4</v>
      </c>
      <c r="M14" s="172">
        <v>4</v>
      </c>
      <c r="N14" s="172">
        <v>3</v>
      </c>
      <c r="O14" s="174">
        <v>5</v>
      </c>
      <c r="P14" s="174">
        <v>1</v>
      </c>
      <c r="Q14" s="175">
        <v>5</v>
      </c>
      <c r="R14" s="171">
        <v>4</v>
      </c>
      <c r="S14" s="174">
        <v>5</v>
      </c>
      <c r="T14" s="172">
        <v>3</v>
      </c>
      <c r="U14" s="172">
        <v>3</v>
      </c>
      <c r="V14" s="176">
        <v>4</v>
      </c>
      <c r="W14" s="171">
        <v>4</v>
      </c>
      <c r="X14" s="172">
        <v>5</v>
      </c>
      <c r="Y14" s="172">
        <v>5</v>
      </c>
      <c r="Z14" s="174">
        <v>5</v>
      </c>
      <c r="AA14" s="172">
        <v>4</v>
      </c>
      <c r="AB14" s="172">
        <v>4</v>
      </c>
      <c r="AC14" s="176">
        <v>4</v>
      </c>
      <c r="AD14" s="171">
        <v>5</v>
      </c>
      <c r="AE14" s="176">
        <v>5</v>
      </c>
      <c r="AF14" s="171">
        <v>5</v>
      </c>
      <c r="AG14" s="172">
        <v>4</v>
      </c>
      <c r="AH14" s="172">
        <v>3</v>
      </c>
      <c r="AI14" s="174">
        <v>5</v>
      </c>
      <c r="AJ14" s="174">
        <v>5</v>
      </c>
      <c r="AK14" s="174">
        <v>5</v>
      </c>
      <c r="AL14" s="172">
        <v>4</v>
      </c>
      <c r="AM14" s="175">
        <v>5</v>
      </c>
      <c r="AN14" s="55"/>
      <c r="AO14" s="119"/>
      <c r="AP14" s="292" t="s">
        <v>82</v>
      </c>
      <c r="AQ14" s="62">
        <f t="shared" si="0"/>
        <v>3.75</v>
      </c>
      <c r="AR14" s="63">
        <f t="shared" si="39"/>
        <v>3.25</v>
      </c>
      <c r="AS14" s="63">
        <f t="shared" si="2"/>
        <v>3</v>
      </c>
      <c r="AT14" s="63">
        <f t="shared" si="3"/>
        <v>3</v>
      </c>
      <c r="AU14" s="63">
        <f t="shared" si="4"/>
        <v>2.7142857142857144</v>
      </c>
      <c r="AV14" s="181">
        <f t="shared" si="5"/>
        <v>1.5714285714285714</v>
      </c>
      <c r="AW14" s="62">
        <f t="shared" si="6"/>
        <v>3.375</v>
      </c>
      <c r="AX14" s="63">
        <f t="shared" si="7"/>
        <v>2.1428571428571428</v>
      </c>
      <c r="AY14" s="63">
        <f t="shared" si="8"/>
        <v>1.875</v>
      </c>
      <c r="AZ14" s="63">
        <f t="shared" si="9"/>
        <v>2.25</v>
      </c>
      <c r="BA14" s="181">
        <f t="shared" si="10"/>
        <v>2.75</v>
      </c>
      <c r="BB14" s="62">
        <f t="shared" si="11"/>
        <v>3.4285714285714284</v>
      </c>
      <c r="BC14" s="63">
        <f t="shared" si="12"/>
        <v>3.1428571428571428</v>
      </c>
      <c r="BD14" s="63">
        <f t="shared" si="13"/>
        <v>4.2857142857142856</v>
      </c>
      <c r="BE14" s="63">
        <f t="shared" si="14"/>
        <v>4.333333333333333</v>
      </c>
      <c r="BF14" s="63">
        <f t="shared" si="15"/>
        <v>3.7142857142857144</v>
      </c>
      <c r="BG14" s="63">
        <f t="shared" si="16"/>
        <v>2.5</v>
      </c>
      <c r="BH14" s="181">
        <f t="shared" si="17"/>
        <v>2.5</v>
      </c>
      <c r="BI14" s="62">
        <f t="shared" si="18"/>
        <v>3</v>
      </c>
      <c r="BJ14" s="63">
        <f t="shared" si="19"/>
        <v>3</v>
      </c>
      <c r="BK14" s="62">
        <f t="shared" si="20"/>
        <v>4.25</v>
      </c>
      <c r="BL14" s="63">
        <f t="shared" si="21"/>
        <v>4.125</v>
      </c>
      <c r="BM14" s="63">
        <f t="shared" si="22"/>
        <v>3.375</v>
      </c>
      <c r="BN14" s="63">
        <f t="shared" si="23"/>
        <v>5</v>
      </c>
      <c r="BO14" s="63">
        <f t="shared" si="24"/>
        <v>2.7142857142857144</v>
      </c>
      <c r="BP14" s="63">
        <f t="shared" si="25"/>
        <v>3.4</v>
      </c>
      <c r="BQ14" s="63">
        <f t="shared" si="26"/>
        <v>3.5714285714285716</v>
      </c>
      <c r="BR14" s="181">
        <f t="shared" si="27"/>
        <v>3.6666666666666665</v>
      </c>
      <c r="BS14" s="62">
        <f t="shared" si="40"/>
        <v>2.8809523809523814</v>
      </c>
      <c r="BT14" s="63">
        <f t="shared" si="41"/>
        <v>2.4785714285714286</v>
      </c>
      <c r="BU14" s="63">
        <f t="shared" si="42"/>
        <v>3.4149659863945581</v>
      </c>
      <c r="BV14" s="63">
        <f t="shared" si="43"/>
        <v>3</v>
      </c>
      <c r="BW14" s="63">
        <f t="shared" si="44"/>
        <v>3.7627976190476193</v>
      </c>
      <c r="BX14" s="63">
        <f t="shared" si="45"/>
        <v>3.1074574829931976</v>
      </c>
      <c r="BY14" s="284">
        <f t="shared" si="28"/>
        <v>8</v>
      </c>
      <c r="BZ14" s="55"/>
      <c r="CA14" s="115"/>
      <c r="CB14" s="58"/>
      <c r="CC14" s="188">
        <f t="shared" si="208"/>
        <v>3.5</v>
      </c>
      <c r="CD14" s="112">
        <f t="shared" si="46"/>
        <v>3.1666666666666665</v>
      </c>
      <c r="CE14" s="112">
        <f t="shared" si="47"/>
        <v>2.75</v>
      </c>
      <c r="CF14" s="112">
        <f t="shared" si="48"/>
        <v>2</v>
      </c>
      <c r="CG14" s="112">
        <f t="shared" si="49"/>
        <v>1.8</v>
      </c>
      <c r="CH14" s="112">
        <f t="shared" si="50"/>
        <v>1</v>
      </c>
      <c r="CI14" s="305">
        <f t="shared" si="51"/>
        <v>3.5</v>
      </c>
      <c r="CJ14" s="112">
        <f t="shared" si="52"/>
        <v>1.8</v>
      </c>
      <c r="CK14" s="112">
        <f t="shared" si="53"/>
        <v>1.8333333333333333</v>
      </c>
      <c r="CL14" s="112">
        <f t="shared" si="54"/>
        <v>2.3333333333333335</v>
      </c>
      <c r="CM14" s="306">
        <f t="shared" si="55"/>
        <v>3</v>
      </c>
      <c r="CN14" s="112">
        <f t="shared" si="56"/>
        <v>2.8</v>
      </c>
      <c r="CO14" s="112">
        <f t="shared" si="57"/>
        <v>2.4</v>
      </c>
      <c r="CP14" s="112">
        <f t="shared" si="58"/>
        <v>4</v>
      </c>
      <c r="CQ14" s="112">
        <f t="shared" si="209"/>
        <v>4</v>
      </c>
      <c r="CR14" s="112">
        <f t="shared" si="59"/>
        <v>4</v>
      </c>
      <c r="CS14" s="112">
        <f t="shared" si="60"/>
        <v>3</v>
      </c>
      <c r="CT14" s="112">
        <f t="shared" si="210"/>
        <v>3.25</v>
      </c>
      <c r="CU14" s="305">
        <f t="shared" si="61"/>
        <v>3.3333333333333335</v>
      </c>
      <c r="CV14" s="306">
        <f t="shared" si="62"/>
        <v>3.4</v>
      </c>
      <c r="CW14" s="112">
        <f t="shared" si="63"/>
        <v>4</v>
      </c>
      <c r="CX14" s="112">
        <f t="shared" si="64"/>
        <v>3.8333333333333335</v>
      </c>
      <c r="CY14" s="112">
        <f t="shared" si="65"/>
        <v>3.1666666666666665</v>
      </c>
      <c r="CZ14" s="112">
        <f t="shared" si="66"/>
        <v>5</v>
      </c>
      <c r="DA14" s="112">
        <f t="shared" si="211"/>
        <v>2.6</v>
      </c>
      <c r="DB14" s="112">
        <f t="shared" si="67"/>
        <v>3.6666666666666665</v>
      </c>
      <c r="DC14" s="112">
        <f t="shared" si="68"/>
        <v>3.2</v>
      </c>
      <c r="DD14" s="204">
        <f t="shared" si="69"/>
        <v>3</v>
      </c>
      <c r="DE14" s="188">
        <f t="shared" si="70"/>
        <v>2.3694444444444445</v>
      </c>
      <c r="DF14" s="112">
        <f t="shared" si="71"/>
        <v>2.4933333333333332</v>
      </c>
      <c r="DG14" s="112">
        <f t="shared" si="72"/>
        <v>3.35</v>
      </c>
      <c r="DH14" s="112">
        <f t="shared" si="73"/>
        <v>3.3666666666666667</v>
      </c>
      <c r="DI14" s="204">
        <f t="shared" si="74"/>
        <v>3.5583333333333336</v>
      </c>
      <c r="DJ14" s="206">
        <f t="shared" si="75"/>
        <v>3.0275555555555558</v>
      </c>
      <c r="DK14" s="281">
        <f t="shared" si="76"/>
        <v>6</v>
      </c>
      <c r="DL14" s="209"/>
      <c r="DM14" s="188">
        <f t="shared" si="77"/>
        <v>4.5</v>
      </c>
      <c r="DN14" s="112">
        <f t="shared" si="78"/>
        <v>3.5</v>
      </c>
      <c r="DO14" s="112">
        <f t="shared" si="79"/>
        <v>3.5</v>
      </c>
      <c r="DP14" s="112">
        <f t="shared" si="80"/>
        <v>5</v>
      </c>
      <c r="DQ14" s="112">
        <f t="shared" si="81"/>
        <v>5</v>
      </c>
      <c r="DR14" s="112">
        <f t="shared" si="212"/>
        <v>3</v>
      </c>
      <c r="DS14" s="305">
        <f t="shared" si="82"/>
        <v>3</v>
      </c>
      <c r="DT14" s="112">
        <f t="shared" si="213"/>
        <v>3</v>
      </c>
      <c r="DU14" s="112">
        <f t="shared" si="83"/>
        <v>2</v>
      </c>
      <c r="DV14" s="112">
        <f t="shared" si="84"/>
        <v>2</v>
      </c>
      <c r="DW14" s="306">
        <f t="shared" si="85"/>
        <v>2</v>
      </c>
      <c r="DX14" s="112">
        <f t="shared" si="86"/>
        <v>5</v>
      </c>
      <c r="DY14" s="112">
        <f t="shared" si="214"/>
        <v>5</v>
      </c>
      <c r="DZ14" s="112">
        <f t="shared" si="87"/>
        <v>5</v>
      </c>
      <c r="EA14" s="112">
        <f t="shared" si="215"/>
        <v>5</v>
      </c>
      <c r="EB14" s="112">
        <f t="shared" si="88"/>
        <v>3</v>
      </c>
      <c r="EC14" s="112">
        <f t="shared" si="89"/>
        <v>1</v>
      </c>
      <c r="ED14" s="112">
        <f t="shared" si="90"/>
        <v>1</v>
      </c>
      <c r="EE14" s="305">
        <f t="shared" si="91"/>
        <v>1</v>
      </c>
      <c r="EF14" s="306">
        <f t="shared" si="92"/>
        <v>1</v>
      </c>
      <c r="EG14" s="112">
        <f t="shared" si="93"/>
        <v>5</v>
      </c>
      <c r="EH14" s="112">
        <f t="shared" si="94"/>
        <v>5</v>
      </c>
      <c r="EI14" s="112">
        <f t="shared" si="95"/>
        <v>4</v>
      </c>
      <c r="EJ14" s="112">
        <f t="shared" si="96"/>
        <v>5</v>
      </c>
      <c r="EK14" s="112">
        <f t="shared" si="97"/>
        <v>3</v>
      </c>
      <c r="EL14" s="112">
        <f t="shared" si="217"/>
        <v>3</v>
      </c>
      <c r="EM14" s="112">
        <f t="shared" si="98"/>
        <v>4.5</v>
      </c>
      <c r="EN14" s="204">
        <f t="shared" si="216"/>
        <v>5</v>
      </c>
      <c r="EO14" s="188">
        <f t="shared" si="99"/>
        <v>4.083333333333333</v>
      </c>
      <c r="EP14" s="112">
        <f t="shared" si="100"/>
        <v>2.4</v>
      </c>
      <c r="EQ14" s="112">
        <f t="shared" si="101"/>
        <v>3.5714285714285716</v>
      </c>
      <c r="ER14" s="112">
        <f t="shared" si="102"/>
        <v>1</v>
      </c>
      <c r="ES14" s="204">
        <f t="shared" si="103"/>
        <v>4.3125</v>
      </c>
      <c r="ET14" s="206">
        <f t="shared" si="104"/>
        <v>3.0734523809523808</v>
      </c>
      <c r="EU14" s="281">
        <f t="shared" si="105"/>
        <v>2</v>
      </c>
      <c r="EV14" s="58"/>
      <c r="EW14" s="318">
        <f t="shared" si="106"/>
        <v>3.1074574829931976</v>
      </c>
      <c r="EX14" s="319">
        <f t="shared" si="107"/>
        <v>3.0275555555555558</v>
      </c>
      <c r="EY14" s="320">
        <f t="shared" si="108"/>
        <v>3.0734523809523808</v>
      </c>
      <c r="EZ14" s="315">
        <f t="shared" si="109"/>
        <v>2.8809523809523814</v>
      </c>
      <c r="FA14" s="315">
        <f t="shared" si="110"/>
        <v>2.3694444444444445</v>
      </c>
      <c r="FB14" s="315">
        <f t="shared" si="111"/>
        <v>4.083333333333333</v>
      </c>
      <c r="FC14" s="315">
        <f t="shared" si="112"/>
        <v>2.4785714285714286</v>
      </c>
      <c r="FD14" s="315">
        <f t="shared" si="113"/>
        <v>2.4933333333333332</v>
      </c>
      <c r="FE14" s="315">
        <f t="shared" si="114"/>
        <v>2.4</v>
      </c>
      <c r="FF14" s="315">
        <f t="shared" si="115"/>
        <v>3.4149659863945581</v>
      </c>
      <c r="FG14" s="315">
        <f t="shared" si="116"/>
        <v>3.35</v>
      </c>
      <c r="FH14" s="315">
        <f t="shared" si="117"/>
        <v>3.5714285714285716</v>
      </c>
      <c r="FI14" s="315">
        <f t="shared" si="118"/>
        <v>3</v>
      </c>
      <c r="FJ14" s="315">
        <f t="shared" si="119"/>
        <v>3.3666666666666667</v>
      </c>
      <c r="FK14" s="315">
        <f t="shared" si="120"/>
        <v>1</v>
      </c>
      <c r="FL14" s="315">
        <f t="shared" si="121"/>
        <v>3.7627976190476193</v>
      </c>
      <c r="FM14" s="315">
        <f t="shared" si="122"/>
        <v>3.5583333333333336</v>
      </c>
      <c r="FN14" s="315">
        <f t="shared" si="123"/>
        <v>4.3125</v>
      </c>
      <c r="FO14" s="317">
        <f t="shared" si="124"/>
        <v>3.75</v>
      </c>
      <c r="FP14" s="315">
        <f t="shared" si="125"/>
        <v>3.5</v>
      </c>
      <c r="FQ14" s="315">
        <f t="shared" si="126"/>
        <v>4.5</v>
      </c>
      <c r="FR14" s="315">
        <f t="shared" si="127"/>
        <v>3.25</v>
      </c>
      <c r="FS14" s="315">
        <f t="shared" si="128"/>
        <v>3.1666666666666665</v>
      </c>
      <c r="FT14" s="315">
        <f t="shared" si="129"/>
        <v>3.5</v>
      </c>
      <c r="FU14" s="315">
        <f t="shared" si="130"/>
        <v>3</v>
      </c>
      <c r="FV14" s="315">
        <f t="shared" si="131"/>
        <v>2.75</v>
      </c>
      <c r="FW14" s="315">
        <f t="shared" si="132"/>
        <v>3.5</v>
      </c>
      <c r="FX14" s="315">
        <f t="shared" si="133"/>
        <v>3</v>
      </c>
      <c r="FY14" s="315">
        <f t="shared" si="134"/>
        <v>2</v>
      </c>
      <c r="FZ14" s="315">
        <f t="shared" si="135"/>
        <v>5</v>
      </c>
      <c r="GA14" s="315">
        <f t="shared" si="136"/>
        <v>2.7142857142857144</v>
      </c>
      <c r="GB14" s="315">
        <f t="shared" si="137"/>
        <v>1.8</v>
      </c>
      <c r="GC14" s="315">
        <f t="shared" si="138"/>
        <v>5</v>
      </c>
      <c r="GD14" s="315">
        <f t="shared" si="139"/>
        <v>1.5714285714285714</v>
      </c>
      <c r="GE14" s="315">
        <f t="shared" si="140"/>
        <v>1</v>
      </c>
      <c r="GF14" s="315">
        <f t="shared" si="141"/>
        <v>3</v>
      </c>
      <c r="GG14" s="315">
        <f t="shared" si="142"/>
        <v>3.375</v>
      </c>
      <c r="GH14" s="315">
        <f t="shared" si="143"/>
        <v>3.5</v>
      </c>
      <c r="GI14" s="315">
        <f t="shared" si="144"/>
        <v>3</v>
      </c>
      <c r="GJ14" s="315">
        <f t="shared" si="145"/>
        <v>2.1428571428571428</v>
      </c>
      <c r="GK14" s="315">
        <f t="shared" si="146"/>
        <v>1.8</v>
      </c>
      <c r="GL14" s="315">
        <f t="shared" si="147"/>
        <v>3</v>
      </c>
      <c r="GM14" s="315">
        <f t="shared" si="148"/>
        <v>1.875</v>
      </c>
      <c r="GN14" s="315">
        <f t="shared" si="149"/>
        <v>1.8333333333333333</v>
      </c>
      <c r="GO14" s="315">
        <f t="shared" si="150"/>
        <v>2</v>
      </c>
      <c r="GP14" s="315">
        <f t="shared" si="151"/>
        <v>2.25</v>
      </c>
      <c r="GQ14" s="315">
        <f t="shared" si="152"/>
        <v>2.3333333333333335</v>
      </c>
      <c r="GR14" s="315">
        <f t="shared" si="153"/>
        <v>2</v>
      </c>
      <c r="GS14" s="315">
        <f t="shared" si="154"/>
        <v>2.75</v>
      </c>
      <c r="GT14" s="315">
        <f t="shared" si="155"/>
        <v>3</v>
      </c>
      <c r="GU14" s="315">
        <f t="shared" si="156"/>
        <v>2</v>
      </c>
      <c r="GV14" s="315">
        <f t="shared" si="157"/>
        <v>3.4285714285714284</v>
      </c>
      <c r="GW14" s="315">
        <f t="shared" si="158"/>
        <v>2.8</v>
      </c>
      <c r="GX14" s="315">
        <f t="shared" si="159"/>
        <v>5</v>
      </c>
      <c r="GY14" s="315">
        <f t="shared" si="160"/>
        <v>3.1428571428571428</v>
      </c>
      <c r="GZ14" s="315">
        <f t="shared" si="161"/>
        <v>2.4</v>
      </c>
      <c r="HA14" s="315">
        <f t="shared" si="162"/>
        <v>5</v>
      </c>
      <c r="HB14" s="315">
        <f t="shared" si="163"/>
        <v>4.2857142857142856</v>
      </c>
      <c r="HC14" s="315">
        <f t="shared" si="164"/>
        <v>4</v>
      </c>
      <c r="HD14" s="315">
        <f t="shared" si="165"/>
        <v>5</v>
      </c>
      <c r="HE14" s="315">
        <f t="shared" si="166"/>
        <v>4.333333333333333</v>
      </c>
      <c r="HF14" s="315">
        <f t="shared" si="167"/>
        <v>4</v>
      </c>
      <c r="HG14" s="315">
        <f t="shared" si="168"/>
        <v>5</v>
      </c>
      <c r="HH14" s="315">
        <f t="shared" si="169"/>
        <v>3.7142857142857144</v>
      </c>
      <c r="HI14" s="315">
        <f t="shared" si="170"/>
        <v>4</v>
      </c>
      <c r="HJ14" s="315">
        <f t="shared" si="171"/>
        <v>3</v>
      </c>
      <c r="HK14" s="315">
        <f t="shared" si="172"/>
        <v>2.5</v>
      </c>
      <c r="HL14" s="315">
        <f t="shared" si="173"/>
        <v>3</v>
      </c>
      <c r="HM14" s="315">
        <f t="shared" si="174"/>
        <v>1</v>
      </c>
      <c r="HN14" s="315">
        <f t="shared" si="175"/>
        <v>2.5</v>
      </c>
      <c r="HO14" s="315">
        <f t="shared" si="176"/>
        <v>3.25</v>
      </c>
      <c r="HP14" s="315">
        <f t="shared" si="177"/>
        <v>1</v>
      </c>
      <c r="HQ14" s="315">
        <f t="shared" si="178"/>
        <v>3</v>
      </c>
      <c r="HR14" s="315">
        <f t="shared" si="179"/>
        <v>3.3333333333333335</v>
      </c>
      <c r="HS14" s="315">
        <f t="shared" si="180"/>
        <v>1</v>
      </c>
      <c r="HT14" s="315">
        <f t="shared" si="181"/>
        <v>3</v>
      </c>
      <c r="HU14" s="315">
        <f t="shared" si="182"/>
        <v>3.4</v>
      </c>
      <c r="HV14" s="315">
        <f t="shared" si="183"/>
        <v>1</v>
      </c>
      <c r="HW14" s="315">
        <f t="shared" si="184"/>
        <v>4.25</v>
      </c>
      <c r="HX14" s="315">
        <f t="shared" si="185"/>
        <v>4</v>
      </c>
      <c r="HY14" s="315">
        <f t="shared" si="186"/>
        <v>5</v>
      </c>
      <c r="HZ14" s="315">
        <f t="shared" si="187"/>
        <v>4.125</v>
      </c>
      <c r="IA14" s="315">
        <f t="shared" si="188"/>
        <v>3.8333333333333335</v>
      </c>
      <c r="IB14" s="315">
        <f t="shared" si="189"/>
        <v>5</v>
      </c>
      <c r="IC14" s="315">
        <f t="shared" si="190"/>
        <v>3.375</v>
      </c>
      <c r="ID14" s="315">
        <f t="shared" si="191"/>
        <v>3.1666666666666665</v>
      </c>
      <c r="IE14" s="315">
        <f t="shared" si="192"/>
        <v>4</v>
      </c>
      <c r="IF14" s="315">
        <f t="shared" si="193"/>
        <v>5</v>
      </c>
      <c r="IG14" s="315">
        <f t="shared" si="194"/>
        <v>5</v>
      </c>
      <c r="IH14" s="315">
        <f t="shared" si="195"/>
        <v>5</v>
      </c>
      <c r="II14" s="315">
        <f t="shared" si="196"/>
        <v>2.7142857142857144</v>
      </c>
      <c r="IJ14" s="315">
        <f t="shared" si="197"/>
        <v>2.6</v>
      </c>
      <c r="IK14" s="315">
        <f t="shared" si="198"/>
        <v>3</v>
      </c>
      <c r="IL14" s="315">
        <f t="shared" si="199"/>
        <v>3.4</v>
      </c>
      <c r="IM14" s="315">
        <f t="shared" si="200"/>
        <v>3.6666666666666665</v>
      </c>
      <c r="IN14" s="315">
        <f t="shared" si="201"/>
        <v>3</v>
      </c>
      <c r="IO14" s="315">
        <f t="shared" si="202"/>
        <v>3.5714285714285716</v>
      </c>
      <c r="IP14" s="315">
        <f t="shared" si="203"/>
        <v>3.2</v>
      </c>
      <c r="IQ14" s="315">
        <f t="shared" si="204"/>
        <v>4.5</v>
      </c>
      <c r="IR14" s="315">
        <f t="shared" si="205"/>
        <v>3.6666666666666665</v>
      </c>
      <c r="IS14" s="315">
        <f t="shared" si="206"/>
        <v>3</v>
      </c>
      <c r="IT14" s="316">
        <f t="shared" si="207"/>
        <v>5</v>
      </c>
      <c r="IU14" s="58"/>
    </row>
    <row r="15" spans="2:255" s="1" customFormat="1" x14ac:dyDescent="0.25">
      <c r="B15" s="56">
        <v>9</v>
      </c>
      <c r="C15" s="255">
        <v>43070</v>
      </c>
      <c r="D15" s="117" t="s">
        <v>378</v>
      </c>
      <c r="E15" s="117" t="s">
        <v>67</v>
      </c>
      <c r="F15" s="117" t="s">
        <v>385</v>
      </c>
      <c r="G15" s="199" t="s">
        <v>236</v>
      </c>
      <c r="H15" t="s">
        <v>409</v>
      </c>
      <c r="I15" t="s">
        <v>410</v>
      </c>
      <c r="J15" s="257" t="s">
        <v>414</v>
      </c>
      <c r="K15" t="s">
        <v>418</v>
      </c>
      <c r="L15" s="171">
        <v>3</v>
      </c>
      <c r="M15" s="172">
        <v>3</v>
      </c>
      <c r="N15" s="172">
        <v>4</v>
      </c>
      <c r="O15" s="174">
        <v>1</v>
      </c>
      <c r="P15" s="174">
        <v>1</v>
      </c>
      <c r="Q15" s="175">
        <v>1</v>
      </c>
      <c r="R15" s="171">
        <v>4</v>
      </c>
      <c r="S15" s="174">
        <v>1</v>
      </c>
      <c r="T15" s="172">
        <v>2</v>
      </c>
      <c r="U15" s="172">
        <v>1</v>
      </c>
      <c r="V15" s="176">
        <v>2</v>
      </c>
      <c r="W15" s="171">
        <v>5</v>
      </c>
      <c r="X15" s="172">
        <v>5</v>
      </c>
      <c r="Y15" s="172">
        <v>5</v>
      </c>
      <c r="Z15" s="174">
        <v>5</v>
      </c>
      <c r="AA15" s="172">
        <v>5</v>
      </c>
      <c r="AB15" s="172">
        <v>2</v>
      </c>
      <c r="AC15" s="176">
        <v>3</v>
      </c>
      <c r="AD15" s="171">
        <v>5</v>
      </c>
      <c r="AE15" s="176">
        <v>5</v>
      </c>
      <c r="AF15" s="171">
        <v>5</v>
      </c>
      <c r="AG15" s="172">
        <v>5</v>
      </c>
      <c r="AH15" s="172">
        <v>5</v>
      </c>
      <c r="AI15" s="174">
        <v>5</v>
      </c>
      <c r="AJ15" s="174"/>
      <c r="AK15" s="174">
        <v>5</v>
      </c>
      <c r="AL15" s="172">
        <v>5</v>
      </c>
      <c r="AM15" s="175"/>
      <c r="AN15" s="55"/>
      <c r="AO15" s="119"/>
      <c r="AP15" s="292" t="s">
        <v>83</v>
      </c>
      <c r="AQ15" s="62">
        <f t="shared" si="0"/>
        <v>4</v>
      </c>
      <c r="AR15" s="63">
        <f t="shared" si="39"/>
        <v>3.6666666666666665</v>
      </c>
      <c r="AS15" s="63">
        <f t="shared" si="2"/>
        <v>4</v>
      </c>
      <c r="AT15" s="63">
        <f t="shared" si="3"/>
        <v>3</v>
      </c>
      <c r="AU15" s="63">
        <f t="shared" si="4"/>
        <v>1</v>
      </c>
      <c r="AV15" s="181">
        <f t="shared" si="5"/>
        <v>1</v>
      </c>
      <c r="AW15" s="62">
        <f t="shared" si="6"/>
        <v>3.6666666666666665</v>
      </c>
      <c r="AX15" s="63">
        <f t="shared" si="7"/>
        <v>5</v>
      </c>
      <c r="AY15" s="63">
        <f t="shared" si="8"/>
        <v>2.3333333333333335</v>
      </c>
      <c r="AZ15" s="63">
        <f t="shared" si="9"/>
        <v>3</v>
      </c>
      <c r="BA15" s="181">
        <f t="shared" si="10"/>
        <v>2.6666666666666665</v>
      </c>
      <c r="BB15" s="62">
        <f t="shared" si="11"/>
        <v>4.666666666666667</v>
      </c>
      <c r="BC15" s="63">
        <f t="shared" si="12"/>
        <v>5</v>
      </c>
      <c r="BD15" s="63">
        <f t="shared" si="13"/>
        <v>5</v>
      </c>
      <c r="BE15" s="63">
        <f t="shared" si="14"/>
        <v>5</v>
      </c>
      <c r="BF15" s="63">
        <f t="shared" si="15"/>
        <v>3.5</v>
      </c>
      <c r="BG15" s="63">
        <f t="shared" si="16"/>
        <v>3.3333333333333335</v>
      </c>
      <c r="BH15" s="181">
        <f t="shared" si="17"/>
        <v>3.6666666666666665</v>
      </c>
      <c r="BI15" s="62">
        <f t="shared" si="18"/>
        <v>3.6666666666666665</v>
      </c>
      <c r="BJ15" s="63">
        <f t="shared" si="19"/>
        <v>3</v>
      </c>
      <c r="BK15" s="62">
        <f t="shared" si="20"/>
        <v>4.666666666666667</v>
      </c>
      <c r="BL15" s="63">
        <f t="shared" si="21"/>
        <v>4.666666666666667</v>
      </c>
      <c r="BM15" s="63">
        <f t="shared" si="22"/>
        <v>4</v>
      </c>
      <c r="BN15" s="63">
        <f t="shared" si="23"/>
        <v>5</v>
      </c>
      <c r="BO15" s="63">
        <f t="shared" si="24"/>
        <v>5</v>
      </c>
      <c r="BP15" s="63">
        <f t="shared" si="25"/>
        <v>5</v>
      </c>
      <c r="BQ15" s="63">
        <f t="shared" si="26"/>
        <v>4</v>
      </c>
      <c r="BR15" s="181">
        <f t="shared" si="27"/>
        <v>5</v>
      </c>
      <c r="BS15" s="62">
        <f t="shared" si="40"/>
        <v>2.7777777777777772</v>
      </c>
      <c r="BT15" s="63">
        <f t="shared" si="41"/>
        <v>3.3333333333333335</v>
      </c>
      <c r="BU15" s="63">
        <f t="shared" si="42"/>
        <v>4.3095238095238093</v>
      </c>
      <c r="BV15" s="63">
        <f t="shared" si="43"/>
        <v>3.333333333333333</v>
      </c>
      <c r="BW15" s="63">
        <f t="shared" si="44"/>
        <v>4.666666666666667</v>
      </c>
      <c r="BX15" s="63">
        <f t="shared" si="45"/>
        <v>3.6841269841269844</v>
      </c>
      <c r="BY15" s="284">
        <f t="shared" si="28"/>
        <v>3</v>
      </c>
      <c r="BZ15" s="55"/>
      <c r="CA15" s="115"/>
      <c r="CB15" s="58"/>
      <c r="CC15" s="188">
        <f t="shared" si="208"/>
        <v>3</v>
      </c>
      <c r="CD15" s="112">
        <f t="shared" si="46"/>
        <v>2</v>
      </c>
      <c r="CE15" s="112">
        <f t="shared" si="47"/>
        <v>2</v>
      </c>
      <c r="CF15" s="112">
        <f t="shared" si="48"/>
        <v>1</v>
      </c>
      <c r="CG15" s="112">
        <f t="shared" si="49"/>
        <v>1</v>
      </c>
      <c r="CH15" s="112">
        <f t="shared" si="50"/>
        <v>1</v>
      </c>
      <c r="CI15" s="305">
        <f t="shared" si="51"/>
        <v>3</v>
      </c>
      <c r="CJ15" s="112">
        <f t="shared" si="52"/>
        <v>5</v>
      </c>
      <c r="CK15" s="112">
        <f t="shared" si="53"/>
        <v>1</v>
      </c>
      <c r="CL15" s="112">
        <f t="shared" si="54"/>
        <v>2</v>
      </c>
      <c r="CM15" s="306">
        <f t="shared" si="55"/>
        <v>1</v>
      </c>
      <c r="CN15" s="112">
        <f t="shared" si="56"/>
        <v>5</v>
      </c>
      <c r="CO15" s="112">
        <f t="shared" si="57"/>
        <v>5</v>
      </c>
      <c r="CP15" s="112">
        <f t="shared" si="58"/>
        <v>5</v>
      </c>
      <c r="CQ15" s="112">
        <f t="shared" si="209"/>
        <v>5</v>
      </c>
      <c r="CR15" s="112">
        <f t="shared" si="59"/>
        <v>2</v>
      </c>
      <c r="CS15" s="112">
        <f t="shared" si="60"/>
        <v>2</v>
      </c>
      <c r="CT15" s="112">
        <f t="shared" si="210"/>
        <v>2</v>
      </c>
      <c r="CU15" s="305">
        <f t="shared" si="61"/>
        <v>2</v>
      </c>
      <c r="CV15" s="306">
        <f t="shared" si="62"/>
        <v>1</v>
      </c>
      <c r="CW15" s="112">
        <f t="shared" si="63"/>
        <v>5</v>
      </c>
      <c r="CX15" s="112">
        <f t="shared" si="64"/>
        <v>5</v>
      </c>
      <c r="CY15" s="112">
        <f t="shared" si="65"/>
        <v>5</v>
      </c>
      <c r="CZ15" s="112">
        <f t="shared" si="66"/>
        <v>5</v>
      </c>
      <c r="DA15" s="112">
        <f t="shared" si="211"/>
        <v>5</v>
      </c>
      <c r="DB15" s="112">
        <f t="shared" si="67"/>
        <v>5</v>
      </c>
      <c r="DC15" s="112">
        <f t="shared" si="68"/>
        <v>4</v>
      </c>
      <c r="DD15" s="204">
        <f t="shared" si="69"/>
        <v>5</v>
      </c>
      <c r="DE15" s="188">
        <f t="shared" si="70"/>
        <v>1.6666666666666667</v>
      </c>
      <c r="DF15" s="112">
        <f t="shared" si="71"/>
        <v>2.4</v>
      </c>
      <c r="DG15" s="112">
        <f t="shared" si="72"/>
        <v>3.7142857142857144</v>
      </c>
      <c r="DH15" s="112">
        <f t="shared" si="73"/>
        <v>1.5</v>
      </c>
      <c r="DI15" s="204">
        <f t="shared" si="74"/>
        <v>4.875</v>
      </c>
      <c r="DJ15" s="206">
        <f t="shared" si="75"/>
        <v>2.8311904761904763</v>
      </c>
      <c r="DK15" s="281">
        <f t="shared" si="76"/>
        <v>1</v>
      </c>
      <c r="DL15" s="209"/>
      <c r="DM15" s="188">
        <f t="shared" si="77"/>
        <v>4.5</v>
      </c>
      <c r="DN15" s="112">
        <f t="shared" si="78"/>
        <v>4.5</v>
      </c>
      <c r="DO15" s="112">
        <f t="shared" si="79"/>
        <v>5</v>
      </c>
      <c r="DP15" s="112">
        <f t="shared" si="80"/>
        <v>5</v>
      </c>
      <c r="DQ15" s="112">
        <f t="shared" si="81"/>
        <v>1</v>
      </c>
      <c r="DR15" s="112">
        <f t="shared" si="212"/>
        <v>1</v>
      </c>
      <c r="DS15" s="305">
        <f t="shared" si="82"/>
        <v>4</v>
      </c>
      <c r="DT15" s="112">
        <f t="shared" si="213"/>
        <v>5</v>
      </c>
      <c r="DU15" s="112">
        <f t="shared" si="83"/>
        <v>3</v>
      </c>
      <c r="DV15" s="112">
        <f t="shared" si="84"/>
        <v>3.5</v>
      </c>
      <c r="DW15" s="306">
        <f t="shared" si="85"/>
        <v>3.5</v>
      </c>
      <c r="DX15" s="112">
        <f t="shared" si="86"/>
        <v>4.5</v>
      </c>
      <c r="DY15" s="112">
        <f t="shared" si="214"/>
        <v>5</v>
      </c>
      <c r="DZ15" s="112">
        <f t="shared" si="87"/>
        <v>5</v>
      </c>
      <c r="EA15" s="112">
        <f t="shared" si="215"/>
        <v>5</v>
      </c>
      <c r="EB15" s="112">
        <f t="shared" si="88"/>
        <v>5</v>
      </c>
      <c r="EC15" s="112">
        <f t="shared" si="89"/>
        <v>4</v>
      </c>
      <c r="ED15" s="112">
        <f t="shared" si="90"/>
        <v>4.5</v>
      </c>
      <c r="EE15" s="305">
        <f t="shared" si="91"/>
        <v>4.5</v>
      </c>
      <c r="EF15" s="306">
        <f t="shared" si="92"/>
        <v>5</v>
      </c>
      <c r="EG15" s="112">
        <f t="shared" si="93"/>
        <v>4.5</v>
      </c>
      <c r="EH15" s="112">
        <f t="shared" si="94"/>
        <v>4.5</v>
      </c>
      <c r="EI15" s="112">
        <f t="shared" si="95"/>
        <v>3.5</v>
      </c>
      <c r="EJ15" s="112">
        <f t="shared" si="96"/>
        <v>5</v>
      </c>
      <c r="EK15" s="112">
        <f t="shared" si="97"/>
        <v>5</v>
      </c>
      <c r="EL15" s="112">
        <f t="shared" si="217"/>
        <v>5</v>
      </c>
      <c r="EM15" s="112">
        <f t="shared" si="98"/>
        <v>4</v>
      </c>
      <c r="EN15" s="204">
        <f t="shared" si="216"/>
        <v>5</v>
      </c>
      <c r="EO15" s="188">
        <f t="shared" si="99"/>
        <v>3.5</v>
      </c>
      <c r="EP15" s="112">
        <f t="shared" si="100"/>
        <v>3.8</v>
      </c>
      <c r="EQ15" s="112">
        <f t="shared" si="101"/>
        <v>4.7142857142857144</v>
      </c>
      <c r="ER15" s="112">
        <f t="shared" si="102"/>
        <v>4.75</v>
      </c>
      <c r="ES15" s="204">
        <f t="shared" si="103"/>
        <v>4.5625</v>
      </c>
      <c r="ET15" s="206">
        <f t="shared" si="104"/>
        <v>4.2653571428571428</v>
      </c>
      <c r="EU15" s="281">
        <f t="shared" si="105"/>
        <v>2</v>
      </c>
      <c r="EV15" s="58"/>
      <c r="EW15" s="318">
        <f t="shared" si="106"/>
        <v>3.6841269841269844</v>
      </c>
      <c r="EX15" s="319">
        <f t="shared" si="107"/>
        <v>2.8311904761904763</v>
      </c>
      <c r="EY15" s="320">
        <f t="shared" si="108"/>
        <v>4.2653571428571428</v>
      </c>
      <c r="EZ15" s="315">
        <f t="shared" si="109"/>
        <v>2.7777777777777772</v>
      </c>
      <c r="FA15" s="315">
        <f t="shared" si="110"/>
        <v>1.6666666666666667</v>
      </c>
      <c r="FB15" s="315">
        <f t="shared" si="111"/>
        <v>3.5</v>
      </c>
      <c r="FC15" s="315">
        <f t="shared" si="112"/>
        <v>3.3333333333333335</v>
      </c>
      <c r="FD15" s="315">
        <f t="shared" si="113"/>
        <v>2.4</v>
      </c>
      <c r="FE15" s="315">
        <f t="shared" si="114"/>
        <v>3.8</v>
      </c>
      <c r="FF15" s="315">
        <f t="shared" si="115"/>
        <v>4.3095238095238093</v>
      </c>
      <c r="FG15" s="315">
        <f t="shared" si="116"/>
        <v>3.7142857142857144</v>
      </c>
      <c r="FH15" s="315">
        <f t="shared" si="117"/>
        <v>4.7142857142857144</v>
      </c>
      <c r="FI15" s="315">
        <f t="shared" si="118"/>
        <v>3.333333333333333</v>
      </c>
      <c r="FJ15" s="315">
        <f t="shared" si="119"/>
        <v>1.5</v>
      </c>
      <c r="FK15" s="315">
        <f t="shared" si="120"/>
        <v>4.75</v>
      </c>
      <c r="FL15" s="315">
        <f t="shared" si="121"/>
        <v>4.666666666666667</v>
      </c>
      <c r="FM15" s="315">
        <f t="shared" si="122"/>
        <v>4.875</v>
      </c>
      <c r="FN15" s="315">
        <f t="shared" si="123"/>
        <v>4.5625</v>
      </c>
      <c r="FO15" s="317">
        <f t="shared" si="124"/>
        <v>4</v>
      </c>
      <c r="FP15" s="315">
        <f t="shared" si="125"/>
        <v>3</v>
      </c>
      <c r="FQ15" s="315">
        <f t="shared" si="126"/>
        <v>4.5</v>
      </c>
      <c r="FR15" s="315">
        <f t="shared" si="127"/>
        <v>3.6666666666666665</v>
      </c>
      <c r="FS15" s="315">
        <f t="shared" si="128"/>
        <v>2</v>
      </c>
      <c r="FT15" s="315">
        <f t="shared" si="129"/>
        <v>4.5</v>
      </c>
      <c r="FU15" s="315">
        <f t="shared" si="130"/>
        <v>4</v>
      </c>
      <c r="FV15" s="315">
        <f t="shared" si="131"/>
        <v>2</v>
      </c>
      <c r="FW15" s="315">
        <f t="shared" si="132"/>
        <v>5</v>
      </c>
      <c r="FX15" s="315">
        <f t="shared" si="133"/>
        <v>3</v>
      </c>
      <c r="FY15" s="315">
        <f t="shared" si="134"/>
        <v>1</v>
      </c>
      <c r="FZ15" s="315">
        <f t="shared" si="135"/>
        <v>5</v>
      </c>
      <c r="GA15" s="315">
        <f t="shared" si="136"/>
        <v>1</v>
      </c>
      <c r="GB15" s="315">
        <f t="shared" si="137"/>
        <v>1</v>
      </c>
      <c r="GC15" s="315">
        <f t="shared" si="138"/>
        <v>1</v>
      </c>
      <c r="GD15" s="315">
        <f t="shared" si="139"/>
        <v>1</v>
      </c>
      <c r="GE15" s="315">
        <f t="shared" si="140"/>
        <v>1</v>
      </c>
      <c r="GF15" s="315">
        <f t="shared" si="141"/>
        <v>1</v>
      </c>
      <c r="GG15" s="315">
        <f t="shared" si="142"/>
        <v>3.6666666666666665</v>
      </c>
      <c r="GH15" s="315">
        <f t="shared" si="143"/>
        <v>3</v>
      </c>
      <c r="GI15" s="315">
        <f t="shared" si="144"/>
        <v>4</v>
      </c>
      <c r="GJ15" s="315">
        <f t="shared" si="145"/>
        <v>5</v>
      </c>
      <c r="GK15" s="315">
        <f t="shared" si="146"/>
        <v>5</v>
      </c>
      <c r="GL15" s="315">
        <f t="shared" si="147"/>
        <v>5</v>
      </c>
      <c r="GM15" s="315">
        <f t="shared" si="148"/>
        <v>2.3333333333333335</v>
      </c>
      <c r="GN15" s="315">
        <f t="shared" si="149"/>
        <v>1</v>
      </c>
      <c r="GO15" s="315">
        <f t="shared" si="150"/>
        <v>3</v>
      </c>
      <c r="GP15" s="315">
        <f t="shared" si="151"/>
        <v>3</v>
      </c>
      <c r="GQ15" s="315">
        <f t="shared" si="152"/>
        <v>2</v>
      </c>
      <c r="GR15" s="315">
        <f t="shared" si="153"/>
        <v>3.5</v>
      </c>
      <c r="GS15" s="315">
        <f t="shared" si="154"/>
        <v>2.6666666666666665</v>
      </c>
      <c r="GT15" s="315">
        <f t="shared" si="155"/>
        <v>1</v>
      </c>
      <c r="GU15" s="315">
        <f t="shared" si="156"/>
        <v>3.5</v>
      </c>
      <c r="GV15" s="315">
        <f t="shared" si="157"/>
        <v>4.666666666666667</v>
      </c>
      <c r="GW15" s="315">
        <f t="shared" si="158"/>
        <v>5</v>
      </c>
      <c r="GX15" s="315">
        <f t="shared" si="159"/>
        <v>4.5</v>
      </c>
      <c r="GY15" s="315">
        <f t="shared" si="160"/>
        <v>5</v>
      </c>
      <c r="GZ15" s="315">
        <f t="shared" si="161"/>
        <v>5</v>
      </c>
      <c r="HA15" s="315">
        <f t="shared" si="162"/>
        <v>5</v>
      </c>
      <c r="HB15" s="315">
        <f t="shared" si="163"/>
        <v>5</v>
      </c>
      <c r="HC15" s="315">
        <f t="shared" si="164"/>
        <v>5</v>
      </c>
      <c r="HD15" s="315">
        <f t="shared" si="165"/>
        <v>5</v>
      </c>
      <c r="HE15" s="315">
        <f t="shared" si="166"/>
        <v>5</v>
      </c>
      <c r="HF15" s="315">
        <f t="shared" si="167"/>
        <v>5</v>
      </c>
      <c r="HG15" s="315">
        <f t="shared" si="168"/>
        <v>5</v>
      </c>
      <c r="HH15" s="315">
        <f t="shared" si="169"/>
        <v>3.5</v>
      </c>
      <c r="HI15" s="315">
        <f t="shared" si="170"/>
        <v>2</v>
      </c>
      <c r="HJ15" s="315">
        <f t="shared" si="171"/>
        <v>5</v>
      </c>
      <c r="HK15" s="315">
        <f t="shared" si="172"/>
        <v>3.3333333333333335</v>
      </c>
      <c r="HL15" s="315">
        <f t="shared" si="173"/>
        <v>2</v>
      </c>
      <c r="HM15" s="315">
        <f t="shared" si="174"/>
        <v>4</v>
      </c>
      <c r="HN15" s="315">
        <f t="shared" si="175"/>
        <v>3.6666666666666665</v>
      </c>
      <c r="HO15" s="315">
        <f t="shared" si="176"/>
        <v>2</v>
      </c>
      <c r="HP15" s="315">
        <f t="shared" si="177"/>
        <v>4.5</v>
      </c>
      <c r="HQ15" s="315">
        <f t="shared" si="178"/>
        <v>3.6666666666666665</v>
      </c>
      <c r="HR15" s="315">
        <f t="shared" si="179"/>
        <v>2</v>
      </c>
      <c r="HS15" s="315">
        <f t="shared" si="180"/>
        <v>4.5</v>
      </c>
      <c r="HT15" s="315">
        <f t="shared" si="181"/>
        <v>3</v>
      </c>
      <c r="HU15" s="315">
        <f t="shared" si="182"/>
        <v>1</v>
      </c>
      <c r="HV15" s="315">
        <f t="shared" si="183"/>
        <v>5</v>
      </c>
      <c r="HW15" s="315">
        <f t="shared" si="184"/>
        <v>4.666666666666667</v>
      </c>
      <c r="HX15" s="315">
        <f t="shared" si="185"/>
        <v>5</v>
      </c>
      <c r="HY15" s="315">
        <f t="shared" si="186"/>
        <v>4.5</v>
      </c>
      <c r="HZ15" s="315">
        <f t="shared" si="187"/>
        <v>4.666666666666667</v>
      </c>
      <c r="IA15" s="315">
        <f t="shared" si="188"/>
        <v>5</v>
      </c>
      <c r="IB15" s="315">
        <f t="shared" si="189"/>
        <v>4.5</v>
      </c>
      <c r="IC15" s="315">
        <f t="shared" si="190"/>
        <v>4</v>
      </c>
      <c r="ID15" s="315">
        <f t="shared" si="191"/>
        <v>5</v>
      </c>
      <c r="IE15" s="315">
        <f t="shared" si="192"/>
        <v>3.5</v>
      </c>
      <c r="IF15" s="315">
        <f t="shared" si="193"/>
        <v>5</v>
      </c>
      <c r="IG15" s="315">
        <f t="shared" si="194"/>
        <v>5</v>
      </c>
      <c r="IH15" s="315">
        <f t="shared" si="195"/>
        <v>5</v>
      </c>
      <c r="II15" s="315">
        <f t="shared" si="196"/>
        <v>5</v>
      </c>
      <c r="IJ15" s="315">
        <f t="shared" si="197"/>
        <v>5</v>
      </c>
      <c r="IK15" s="315">
        <f t="shared" si="198"/>
        <v>5</v>
      </c>
      <c r="IL15" s="315">
        <f t="shared" si="199"/>
        <v>5</v>
      </c>
      <c r="IM15" s="315">
        <f t="shared" si="200"/>
        <v>5</v>
      </c>
      <c r="IN15" s="315">
        <f t="shared" si="201"/>
        <v>5</v>
      </c>
      <c r="IO15" s="315">
        <f t="shared" si="202"/>
        <v>4</v>
      </c>
      <c r="IP15" s="315">
        <f t="shared" si="203"/>
        <v>4</v>
      </c>
      <c r="IQ15" s="315">
        <f t="shared" si="204"/>
        <v>4</v>
      </c>
      <c r="IR15" s="315">
        <f t="shared" si="205"/>
        <v>5</v>
      </c>
      <c r="IS15" s="315">
        <f t="shared" si="206"/>
        <v>5</v>
      </c>
      <c r="IT15" s="316">
        <f t="shared" si="207"/>
        <v>5</v>
      </c>
      <c r="IU15" s="58"/>
    </row>
    <row r="16" spans="2:255" s="1" customFormat="1" x14ac:dyDescent="0.25">
      <c r="B16" s="56">
        <v>10</v>
      </c>
      <c r="C16" s="255">
        <v>43070</v>
      </c>
      <c r="D16" s="117" t="s">
        <v>378</v>
      </c>
      <c r="E16" s="117" t="s">
        <v>66</v>
      </c>
      <c r="F16" s="117" t="s">
        <v>43</v>
      </c>
      <c r="G16" s="256" t="s">
        <v>241</v>
      </c>
      <c r="H16" t="s">
        <v>409</v>
      </c>
      <c r="I16" t="s">
        <v>96</v>
      </c>
      <c r="J16" s="257" t="s">
        <v>123</v>
      </c>
      <c r="K16" t="s">
        <v>419</v>
      </c>
      <c r="L16" s="171">
        <v>4</v>
      </c>
      <c r="M16" s="172">
        <v>3</v>
      </c>
      <c r="N16" s="172">
        <v>3</v>
      </c>
      <c r="O16" s="174">
        <v>5</v>
      </c>
      <c r="P16" s="174">
        <v>1</v>
      </c>
      <c r="Q16" s="175">
        <v>1</v>
      </c>
      <c r="R16" s="171">
        <v>3</v>
      </c>
      <c r="S16" s="174">
        <v>1</v>
      </c>
      <c r="T16" s="172">
        <v>3</v>
      </c>
      <c r="U16" s="172">
        <v>3</v>
      </c>
      <c r="V16" s="176">
        <v>3</v>
      </c>
      <c r="W16" s="171">
        <v>2</v>
      </c>
      <c r="X16" s="172">
        <v>2</v>
      </c>
      <c r="Y16" s="172">
        <v>2</v>
      </c>
      <c r="Z16" s="174">
        <v>1</v>
      </c>
      <c r="AA16" s="172">
        <v>3</v>
      </c>
      <c r="AB16" s="172">
        <v>4</v>
      </c>
      <c r="AC16" s="176">
        <v>3</v>
      </c>
      <c r="AD16" s="171">
        <v>3</v>
      </c>
      <c r="AE16" s="176">
        <v>3</v>
      </c>
      <c r="AF16" s="171">
        <v>3</v>
      </c>
      <c r="AG16" s="172">
        <v>2</v>
      </c>
      <c r="AH16" s="172">
        <v>2</v>
      </c>
      <c r="AI16" s="174"/>
      <c r="AJ16" s="174">
        <v>1</v>
      </c>
      <c r="AK16" s="174">
        <v>5</v>
      </c>
      <c r="AL16" s="172">
        <v>2</v>
      </c>
      <c r="AM16" s="175">
        <v>1</v>
      </c>
      <c r="AN16" s="55"/>
      <c r="AO16" s="119"/>
      <c r="AP16" s="292" t="s">
        <v>420</v>
      </c>
      <c r="AQ16" s="62"/>
      <c r="AR16" s="63"/>
      <c r="AS16" s="63"/>
      <c r="AT16" s="63"/>
      <c r="AU16" s="63"/>
      <c r="AV16" s="181"/>
      <c r="AW16" s="62"/>
      <c r="AX16" s="63"/>
      <c r="AY16" s="63"/>
      <c r="AZ16" s="63"/>
      <c r="BA16" s="181"/>
      <c r="BB16" s="62"/>
      <c r="BC16" s="63"/>
      <c r="BD16" s="63"/>
      <c r="BE16" s="63"/>
      <c r="BF16" s="63"/>
      <c r="BG16" s="63"/>
      <c r="BH16" s="181"/>
      <c r="BI16" s="62"/>
      <c r="BJ16" s="63"/>
      <c r="BK16" s="62"/>
      <c r="BL16" s="63"/>
      <c r="BM16" s="63"/>
      <c r="BN16" s="63"/>
      <c r="BO16" s="63"/>
      <c r="BP16" s="63"/>
      <c r="BQ16" s="63"/>
      <c r="BR16" s="181"/>
      <c r="BS16" s="62"/>
      <c r="BT16" s="63"/>
      <c r="BU16" s="63"/>
      <c r="BV16" s="63"/>
      <c r="BW16" s="63"/>
      <c r="BX16" s="63"/>
      <c r="BY16" s="284">
        <f t="shared" si="28"/>
        <v>0</v>
      </c>
      <c r="BZ16" s="55"/>
      <c r="CA16" s="115"/>
      <c r="CB16" s="58"/>
      <c r="CC16" s="188"/>
      <c r="CD16" s="112"/>
      <c r="CE16" s="112"/>
      <c r="CF16" s="112"/>
      <c r="CG16" s="112"/>
      <c r="CH16" s="112"/>
      <c r="CI16" s="305"/>
      <c r="CJ16" s="112"/>
      <c r="CK16" s="112"/>
      <c r="CL16" s="112"/>
      <c r="CM16" s="306"/>
      <c r="CN16" s="112"/>
      <c r="CO16" s="112"/>
      <c r="CP16" s="112"/>
      <c r="CQ16" s="112"/>
      <c r="CR16" s="112"/>
      <c r="CS16" s="112"/>
      <c r="CT16" s="112"/>
      <c r="CU16" s="305"/>
      <c r="CV16" s="306"/>
      <c r="CW16" s="112"/>
      <c r="CX16" s="112"/>
      <c r="CY16" s="112"/>
      <c r="CZ16" s="112"/>
      <c r="DA16" s="112"/>
      <c r="DB16" s="112"/>
      <c r="DC16" s="112"/>
      <c r="DD16" s="204"/>
      <c r="DE16" s="188"/>
      <c r="DF16" s="112"/>
      <c r="DG16" s="112"/>
      <c r="DH16" s="112"/>
      <c r="DI16" s="204"/>
      <c r="DJ16" s="206"/>
      <c r="DK16" s="281">
        <f t="shared" si="76"/>
        <v>0</v>
      </c>
      <c r="DL16" s="209"/>
      <c r="DM16" s="188"/>
      <c r="DN16" s="112"/>
      <c r="DO16" s="112"/>
      <c r="DP16" s="112"/>
      <c r="DQ16" s="112"/>
      <c r="DR16" s="112"/>
      <c r="DS16" s="305"/>
      <c r="DT16" s="112"/>
      <c r="DU16" s="112"/>
      <c r="DV16" s="112"/>
      <c r="DW16" s="306"/>
      <c r="DX16" s="112"/>
      <c r="DY16" s="112"/>
      <c r="DZ16" s="112"/>
      <c r="EA16" s="112"/>
      <c r="EB16" s="112"/>
      <c r="EC16" s="112"/>
      <c r="ED16" s="112"/>
      <c r="EE16" s="305"/>
      <c r="EF16" s="306"/>
      <c r="EG16" s="112"/>
      <c r="EH16" s="112"/>
      <c r="EI16" s="112"/>
      <c r="EJ16" s="112"/>
      <c r="EK16" s="112"/>
      <c r="EL16" s="112"/>
      <c r="EM16" s="112"/>
      <c r="EN16" s="204"/>
      <c r="EO16" s="188"/>
      <c r="EP16" s="112"/>
      <c r="EQ16" s="112"/>
      <c r="ER16" s="112"/>
      <c r="ES16" s="204"/>
      <c r="ET16" s="206"/>
      <c r="EU16" s="281">
        <f t="shared" si="105"/>
        <v>0</v>
      </c>
      <c r="EV16" s="58"/>
      <c r="EW16" s="318">
        <f t="shared" si="106"/>
        <v>0</v>
      </c>
      <c r="EX16" s="319">
        <f t="shared" si="107"/>
        <v>0</v>
      </c>
      <c r="EY16" s="320">
        <f t="shared" si="108"/>
        <v>0</v>
      </c>
      <c r="EZ16" s="315">
        <f t="shared" si="109"/>
        <v>0</v>
      </c>
      <c r="FA16" s="315">
        <f t="shared" si="110"/>
        <v>0</v>
      </c>
      <c r="FB16" s="315">
        <f t="shared" si="111"/>
        <v>0</v>
      </c>
      <c r="FC16" s="315">
        <f t="shared" si="112"/>
        <v>0</v>
      </c>
      <c r="FD16" s="315">
        <f t="shared" si="113"/>
        <v>0</v>
      </c>
      <c r="FE16" s="315">
        <f t="shared" si="114"/>
        <v>0</v>
      </c>
      <c r="FF16" s="315">
        <f t="shared" si="115"/>
        <v>0</v>
      </c>
      <c r="FG16" s="315">
        <f t="shared" si="116"/>
        <v>0</v>
      </c>
      <c r="FH16" s="315">
        <f t="shared" si="117"/>
        <v>0</v>
      </c>
      <c r="FI16" s="315">
        <f t="shared" si="118"/>
        <v>0</v>
      </c>
      <c r="FJ16" s="315">
        <f t="shared" si="119"/>
        <v>0</v>
      </c>
      <c r="FK16" s="315">
        <f t="shared" si="120"/>
        <v>0</v>
      </c>
      <c r="FL16" s="315">
        <f t="shared" si="121"/>
        <v>0</v>
      </c>
      <c r="FM16" s="315">
        <f t="shared" si="122"/>
        <v>0</v>
      </c>
      <c r="FN16" s="315">
        <f t="shared" si="123"/>
        <v>0</v>
      </c>
      <c r="FO16" s="317">
        <f t="shared" si="124"/>
        <v>0</v>
      </c>
      <c r="FP16" s="315">
        <f t="shared" si="125"/>
        <v>0</v>
      </c>
      <c r="FQ16" s="315">
        <f t="shared" si="126"/>
        <v>0</v>
      </c>
      <c r="FR16" s="315">
        <f t="shared" si="127"/>
        <v>0</v>
      </c>
      <c r="FS16" s="315">
        <f t="shared" si="128"/>
        <v>0</v>
      </c>
      <c r="FT16" s="315">
        <f t="shared" si="129"/>
        <v>0</v>
      </c>
      <c r="FU16" s="315">
        <f t="shared" si="130"/>
        <v>0</v>
      </c>
      <c r="FV16" s="315">
        <f t="shared" si="131"/>
        <v>0</v>
      </c>
      <c r="FW16" s="315">
        <f t="shared" si="132"/>
        <v>0</v>
      </c>
      <c r="FX16" s="315">
        <f t="shared" si="133"/>
        <v>0</v>
      </c>
      <c r="FY16" s="315">
        <f t="shared" si="134"/>
        <v>0</v>
      </c>
      <c r="FZ16" s="315">
        <f t="shared" si="135"/>
        <v>0</v>
      </c>
      <c r="GA16" s="315">
        <f t="shared" si="136"/>
        <v>0</v>
      </c>
      <c r="GB16" s="315">
        <f t="shared" si="137"/>
        <v>0</v>
      </c>
      <c r="GC16" s="315">
        <f t="shared" si="138"/>
        <v>0</v>
      </c>
      <c r="GD16" s="315">
        <f t="shared" si="139"/>
        <v>0</v>
      </c>
      <c r="GE16" s="315">
        <f t="shared" si="140"/>
        <v>0</v>
      </c>
      <c r="GF16" s="315">
        <f t="shared" si="141"/>
        <v>0</v>
      </c>
      <c r="GG16" s="315">
        <f t="shared" si="142"/>
        <v>0</v>
      </c>
      <c r="GH16" s="315">
        <f t="shared" si="143"/>
        <v>0</v>
      </c>
      <c r="GI16" s="315">
        <f t="shared" si="144"/>
        <v>0</v>
      </c>
      <c r="GJ16" s="315">
        <f t="shared" si="145"/>
        <v>0</v>
      </c>
      <c r="GK16" s="315">
        <f t="shared" si="146"/>
        <v>0</v>
      </c>
      <c r="GL16" s="315">
        <f t="shared" si="147"/>
        <v>0</v>
      </c>
      <c r="GM16" s="315">
        <f t="shared" si="148"/>
        <v>0</v>
      </c>
      <c r="GN16" s="315">
        <f t="shared" si="149"/>
        <v>0</v>
      </c>
      <c r="GO16" s="315">
        <f t="shared" si="150"/>
        <v>0</v>
      </c>
      <c r="GP16" s="315">
        <f t="shared" si="151"/>
        <v>0</v>
      </c>
      <c r="GQ16" s="315">
        <f t="shared" si="152"/>
        <v>0</v>
      </c>
      <c r="GR16" s="315">
        <f t="shared" si="153"/>
        <v>0</v>
      </c>
      <c r="GS16" s="315">
        <f t="shared" si="154"/>
        <v>0</v>
      </c>
      <c r="GT16" s="315">
        <f t="shared" si="155"/>
        <v>0</v>
      </c>
      <c r="GU16" s="315">
        <f t="shared" si="156"/>
        <v>0</v>
      </c>
      <c r="GV16" s="315">
        <f t="shared" si="157"/>
        <v>0</v>
      </c>
      <c r="GW16" s="315">
        <f t="shared" si="158"/>
        <v>0</v>
      </c>
      <c r="GX16" s="315">
        <f t="shared" si="159"/>
        <v>0</v>
      </c>
      <c r="GY16" s="315">
        <f t="shared" si="160"/>
        <v>0</v>
      </c>
      <c r="GZ16" s="315">
        <f t="shared" si="161"/>
        <v>0</v>
      </c>
      <c r="HA16" s="315">
        <f t="shared" si="162"/>
        <v>0</v>
      </c>
      <c r="HB16" s="315">
        <f t="shared" si="163"/>
        <v>0</v>
      </c>
      <c r="HC16" s="315">
        <f t="shared" si="164"/>
        <v>0</v>
      </c>
      <c r="HD16" s="315">
        <f t="shared" si="165"/>
        <v>0</v>
      </c>
      <c r="HE16" s="315">
        <f t="shared" si="166"/>
        <v>0</v>
      </c>
      <c r="HF16" s="315">
        <f t="shared" si="167"/>
        <v>0</v>
      </c>
      <c r="HG16" s="315">
        <f t="shared" si="168"/>
        <v>0</v>
      </c>
      <c r="HH16" s="315">
        <f t="shared" si="169"/>
        <v>0</v>
      </c>
      <c r="HI16" s="315">
        <f t="shared" si="170"/>
        <v>0</v>
      </c>
      <c r="HJ16" s="315">
        <f t="shared" si="171"/>
        <v>0</v>
      </c>
      <c r="HK16" s="315">
        <f t="shared" si="172"/>
        <v>0</v>
      </c>
      <c r="HL16" s="315">
        <f t="shared" si="173"/>
        <v>0</v>
      </c>
      <c r="HM16" s="315">
        <f t="shared" si="174"/>
        <v>0</v>
      </c>
      <c r="HN16" s="315">
        <f t="shared" si="175"/>
        <v>0</v>
      </c>
      <c r="HO16" s="315">
        <f t="shared" si="176"/>
        <v>0</v>
      </c>
      <c r="HP16" s="315">
        <f t="shared" si="177"/>
        <v>0</v>
      </c>
      <c r="HQ16" s="315">
        <f t="shared" si="178"/>
        <v>0</v>
      </c>
      <c r="HR16" s="315">
        <f t="shared" si="179"/>
        <v>0</v>
      </c>
      <c r="HS16" s="315">
        <f t="shared" si="180"/>
        <v>0</v>
      </c>
      <c r="HT16" s="315">
        <f t="shared" si="181"/>
        <v>0</v>
      </c>
      <c r="HU16" s="315">
        <f t="shared" si="182"/>
        <v>0</v>
      </c>
      <c r="HV16" s="315">
        <f t="shared" si="183"/>
        <v>0</v>
      </c>
      <c r="HW16" s="315">
        <f t="shared" si="184"/>
        <v>0</v>
      </c>
      <c r="HX16" s="315">
        <f t="shared" si="185"/>
        <v>0</v>
      </c>
      <c r="HY16" s="315">
        <f t="shared" si="186"/>
        <v>0</v>
      </c>
      <c r="HZ16" s="315">
        <f t="shared" si="187"/>
        <v>0</v>
      </c>
      <c r="IA16" s="315">
        <f t="shared" si="188"/>
        <v>0</v>
      </c>
      <c r="IB16" s="315">
        <f t="shared" si="189"/>
        <v>0</v>
      </c>
      <c r="IC16" s="315">
        <f t="shared" si="190"/>
        <v>0</v>
      </c>
      <c r="ID16" s="315">
        <f t="shared" si="191"/>
        <v>0</v>
      </c>
      <c r="IE16" s="315">
        <f t="shared" si="192"/>
        <v>0</v>
      </c>
      <c r="IF16" s="315">
        <f t="shared" si="193"/>
        <v>0</v>
      </c>
      <c r="IG16" s="315">
        <f t="shared" si="194"/>
        <v>0</v>
      </c>
      <c r="IH16" s="315">
        <f t="shared" si="195"/>
        <v>0</v>
      </c>
      <c r="II16" s="315">
        <f t="shared" si="196"/>
        <v>0</v>
      </c>
      <c r="IJ16" s="315">
        <f t="shared" si="197"/>
        <v>0</v>
      </c>
      <c r="IK16" s="315">
        <f t="shared" si="198"/>
        <v>0</v>
      </c>
      <c r="IL16" s="315">
        <f t="shared" si="199"/>
        <v>0</v>
      </c>
      <c r="IM16" s="315">
        <f t="shared" si="200"/>
        <v>0</v>
      </c>
      <c r="IN16" s="315">
        <f t="shared" si="201"/>
        <v>0</v>
      </c>
      <c r="IO16" s="315">
        <f t="shared" si="202"/>
        <v>0</v>
      </c>
      <c r="IP16" s="315">
        <f t="shared" si="203"/>
        <v>0</v>
      </c>
      <c r="IQ16" s="315">
        <f t="shared" si="204"/>
        <v>0</v>
      </c>
      <c r="IR16" s="315">
        <f t="shared" si="205"/>
        <v>0</v>
      </c>
      <c r="IS16" s="315">
        <f t="shared" si="206"/>
        <v>0</v>
      </c>
      <c r="IT16" s="316">
        <f t="shared" si="207"/>
        <v>0</v>
      </c>
      <c r="IU16" s="58"/>
    </row>
    <row r="17" spans="2:255" s="1" customFormat="1" x14ac:dyDescent="0.25">
      <c r="B17" s="56">
        <v>11</v>
      </c>
      <c r="C17" s="255">
        <v>43070</v>
      </c>
      <c r="D17" s="117" t="s">
        <v>378</v>
      </c>
      <c r="E17" s="117" t="s">
        <v>67</v>
      </c>
      <c r="F17" s="117" t="s">
        <v>43</v>
      </c>
      <c r="G17" s="256" t="s">
        <v>241</v>
      </c>
      <c r="H17" t="s">
        <v>409</v>
      </c>
      <c r="I17" t="s">
        <v>72</v>
      </c>
      <c r="J17" s="257" t="s">
        <v>102</v>
      </c>
      <c r="K17" t="s">
        <v>419</v>
      </c>
      <c r="L17" s="171">
        <v>1</v>
      </c>
      <c r="M17" s="172">
        <v>1</v>
      </c>
      <c r="N17" s="172">
        <v>1</v>
      </c>
      <c r="O17" s="174">
        <v>5</v>
      </c>
      <c r="P17" s="174">
        <v>1</v>
      </c>
      <c r="Q17" s="175">
        <v>1</v>
      </c>
      <c r="R17" s="171">
        <v>3</v>
      </c>
      <c r="S17" s="174">
        <v>5</v>
      </c>
      <c r="T17" s="172">
        <v>2</v>
      </c>
      <c r="U17" s="172">
        <v>2</v>
      </c>
      <c r="V17" s="176">
        <v>2</v>
      </c>
      <c r="W17" s="171">
        <v>3</v>
      </c>
      <c r="X17" s="172">
        <v>5</v>
      </c>
      <c r="Y17" s="172">
        <v>5</v>
      </c>
      <c r="Z17" s="174">
        <v>5</v>
      </c>
      <c r="AA17" s="172">
        <v>2</v>
      </c>
      <c r="AB17" s="172">
        <v>2</v>
      </c>
      <c r="AC17" s="176">
        <v>2</v>
      </c>
      <c r="AD17" s="171">
        <v>2</v>
      </c>
      <c r="AE17" s="176">
        <v>1</v>
      </c>
      <c r="AF17" s="171">
        <v>5</v>
      </c>
      <c r="AG17" s="172">
        <v>5</v>
      </c>
      <c r="AH17" s="172">
        <v>2</v>
      </c>
      <c r="AI17" s="174">
        <v>5</v>
      </c>
      <c r="AJ17" s="174">
        <v>1</v>
      </c>
      <c r="AK17" s="174">
        <v>5</v>
      </c>
      <c r="AL17" s="172">
        <v>3</v>
      </c>
      <c r="AM17" s="175"/>
      <c r="AN17" s="55"/>
      <c r="AO17" s="119"/>
      <c r="AP17" s="292" t="s">
        <v>72</v>
      </c>
      <c r="AQ17" s="62">
        <f t="shared" si="0"/>
        <v>2</v>
      </c>
      <c r="AR17" s="63">
        <f t="shared" si="39"/>
        <v>1.6666666666666667</v>
      </c>
      <c r="AS17" s="63">
        <f t="shared" si="2"/>
        <v>1.6666666666666667</v>
      </c>
      <c r="AT17" s="63">
        <f t="shared" si="3"/>
        <v>3.6666666666666665</v>
      </c>
      <c r="AU17" s="63">
        <f t="shared" si="4"/>
        <v>1</v>
      </c>
      <c r="AV17" s="181">
        <f t="shared" si="5"/>
        <v>1</v>
      </c>
      <c r="AW17" s="62">
        <f t="shared" si="6"/>
        <v>3.6666666666666665</v>
      </c>
      <c r="AX17" s="63">
        <f t="shared" si="7"/>
        <v>2.3333333333333335</v>
      </c>
      <c r="AY17" s="63">
        <f t="shared" si="8"/>
        <v>2.6666666666666665</v>
      </c>
      <c r="AZ17" s="63">
        <f t="shared" si="9"/>
        <v>3</v>
      </c>
      <c r="BA17" s="181">
        <f t="shared" si="10"/>
        <v>3</v>
      </c>
      <c r="BB17" s="62">
        <f t="shared" si="11"/>
        <v>3.6666666666666665</v>
      </c>
      <c r="BC17" s="63">
        <f t="shared" si="12"/>
        <v>5</v>
      </c>
      <c r="BD17" s="63">
        <f t="shared" si="13"/>
        <v>5</v>
      </c>
      <c r="BE17" s="63">
        <f t="shared" si="14"/>
        <v>5</v>
      </c>
      <c r="BF17" s="63">
        <f t="shared" si="15"/>
        <v>3.6666666666666665</v>
      </c>
      <c r="BG17" s="63">
        <f t="shared" si="16"/>
        <v>3</v>
      </c>
      <c r="BH17" s="181">
        <f t="shared" si="17"/>
        <v>3.3333333333333335</v>
      </c>
      <c r="BI17" s="62">
        <f t="shared" si="18"/>
        <v>3.6666666666666665</v>
      </c>
      <c r="BJ17" s="63">
        <f t="shared" si="19"/>
        <v>3.3333333333333335</v>
      </c>
      <c r="BK17" s="62">
        <f t="shared" si="20"/>
        <v>5</v>
      </c>
      <c r="BL17" s="63">
        <f t="shared" si="21"/>
        <v>4.666666666666667</v>
      </c>
      <c r="BM17" s="63">
        <f t="shared" si="22"/>
        <v>3</v>
      </c>
      <c r="BN17" s="63">
        <f t="shared" si="23"/>
        <v>3.6666666666666665</v>
      </c>
      <c r="BO17" s="63">
        <f t="shared" si="24"/>
        <v>3.6666666666666665</v>
      </c>
      <c r="BP17" s="63">
        <f t="shared" si="25"/>
        <v>5</v>
      </c>
      <c r="BQ17" s="63">
        <f t="shared" si="26"/>
        <v>3.6666666666666665</v>
      </c>
      <c r="BR17" s="181">
        <f t="shared" si="27"/>
        <v>5</v>
      </c>
      <c r="BS17" s="62">
        <f t="shared" si="40"/>
        <v>1.8333333333333333</v>
      </c>
      <c r="BT17" s="63">
        <f t="shared" si="41"/>
        <v>2.9333333333333331</v>
      </c>
      <c r="BU17" s="63">
        <f t="shared" si="42"/>
        <v>4.0952380952380949</v>
      </c>
      <c r="BV17" s="63">
        <f t="shared" si="43"/>
        <v>3.5</v>
      </c>
      <c r="BW17" s="63">
        <f t="shared" si="44"/>
        <v>4.2083333333333339</v>
      </c>
      <c r="BX17" s="63">
        <f t="shared" si="45"/>
        <v>3.3140476190476194</v>
      </c>
      <c r="BY17" s="284">
        <f t="shared" si="28"/>
        <v>3</v>
      </c>
      <c r="BZ17" s="55"/>
      <c r="CA17" s="115"/>
      <c r="CB17" s="58"/>
      <c r="CC17" s="188">
        <f t="shared" si="208"/>
        <v>2</v>
      </c>
      <c r="CD17" s="112">
        <f t="shared" si="46"/>
        <v>1.6666666666666667</v>
      </c>
      <c r="CE17" s="112">
        <f t="shared" si="47"/>
        <v>1.6666666666666667</v>
      </c>
      <c r="CF17" s="112">
        <f t="shared" si="48"/>
        <v>3.6666666666666665</v>
      </c>
      <c r="CG17" s="112">
        <f t="shared" si="49"/>
        <v>1</v>
      </c>
      <c r="CH17" s="112">
        <f t="shared" si="50"/>
        <v>1</v>
      </c>
      <c r="CI17" s="305">
        <f t="shared" si="51"/>
        <v>3.6666666666666665</v>
      </c>
      <c r="CJ17" s="112">
        <f t="shared" si="52"/>
        <v>2.3333333333333335</v>
      </c>
      <c r="CK17" s="112">
        <f t="shared" si="53"/>
        <v>2.6666666666666665</v>
      </c>
      <c r="CL17" s="112">
        <f t="shared" si="54"/>
        <v>3</v>
      </c>
      <c r="CM17" s="306">
        <f t="shared" si="55"/>
        <v>3</v>
      </c>
      <c r="CN17" s="112">
        <f t="shared" si="56"/>
        <v>3.6666666666666665</v>
      </c>
      <c r="CO17" s="112">
        <f t="shared" si="57"/>
        <v>5</v>
      </c>
      <c r="CP17" s="112">
        <f t="shared" si="58"/>
        <v>5</v>
      </c>
      <c r="CQ17" s="112">
        <f t="shared" si="209"/>
        <v>5</v>
      </c>
      <c r="CR17" s="112">
        <f t="shared" si="59"/>
        <v>3.6666666666666665</v>
      </c>
      <c r="CS17" s="112">
        <f t="shared" si="60"/>
        <v>3</v>
      </c>
      <c r="CT17" s="112">
        <f t="shared" si="210"/>
        <v>3.3333333333333335</v>
      </c>
      <c r="CU17" s="305">
        <f t="shared" si="61"/>
        <v>3.6666666666666665</v>
      </c>
      <c r="CV17" s="306">
        <f t="shared" si="62"/>
        <v>3.3333333333333335</v>
      </c>
      <c r="CW17" s="112">
        <f t="shared" si="63"/>
        <v>5</v>
      </c>
      <c r="CX17" s="112">
        <f t="shared" si="64"/>
        <v>4.666666666666667</v>
      </c>
      <c r="CY17" s="112">
        <f t="shared" si="65"/>
        <v>3</v>
      </c>
      <c r="CZ17" s="112">
        <f t="shared" si="66"/>
        <v>3.6666666666666665</v>
      </c>
      <c r="DA17" s="112">
        <f t="shared" si="211"/>
        <v>3.6666666666666665</v>
      </c>
      <c r="DB17" s="112">
        <f t="shared" si="67"/>
        <v>5</v>
      </c>
      <c r="DC17" s="112">
        <f t="shared" si="68"/>
        <v>3.6666666666666665</v>
      </c>
      <c r="DD17" s="204">
        <f t="shared" si="69"/>
        <v>5</v>
      </c>
      <c r="DE17" s="188">
        <f t="shared" si="70"/>
        <v>1.8333333333333333</v>
      </c>
      <c r="DF17" s="112">
        <f t="shared" si="71"/>
        <v>2.9333333333333331</v>
      </c>
      <c r="DG17" s="112">
        <f t="shared" si="72"/>
        <v>4.0952380952380949</v>
      </c>
      <c r="DH17" s="112">
        <f t="shared" si="73"/>
        <v>3.5</v>
      </c>
      <c r="DI17" s="204">
        <f t="shared" si="74"/>
        <v>4.2083333333333339</v>
      </c>
      <c r="DJ17" s="206">
        <f t="shared" si="75"/>
        <v>3.3140476190476194</v>
      </c>
      <c r="DK17" s="281">
        <f t="shared" si="76"/>
        <v>3</v>
      </c>
      <c r="DL17" s="209"/>
      <c r="DM17" s="188"/>
      <c r="DN17" s="112"/>
      <c r="DO17" s="112"/>
      <c r="DP17" s="112"/>
      <c r="DQ17" s="112"/>
      <c r="DR17" s="112"/>
      <c r="DS17" s="305"/>
      <c r="DT17" s="112"/>
      <c r="DU17" s="112"/>
      <c r="DV17" s="112"/>
      <c r="DW17" s="306"/>
      <c r="DX17" s="112"/>
      <c r="DY17" s="112"/>
      <c r="DZ17" s="112"/>
      <c r="EA17" s="112"/>
      <c r="EB17" s="112"/>
      <c r="EC17" s="112"/>
      <c r="ED17" s="112"/>
      <c r="EE17" s="305"/>
      <c r="EF17" s="306"/>
      <c r="EG17" s="112"/>
      <c r="EH17" s="112"/>
      <c r="EI17" s="112"/>
      <c r="EJ17" s="112"/>
      <c r="EK17" s="112"/>
      <c r="EL17" s="112"/>
      <c r="EM17" s="112"/>
      <c r="EN17" s="204"/>
      <c r="EO17" s="188"/>
      <c r="EP17" s="112"/>
      <c r="EQ17" s="112"/>
      <c r="ER17" s="112"/>
      <c r="ES17" s="204"/>
      <c r="ET17" s="206"/>
      <c r="EU17" s="281">
        <f t="shared" si="105"/>
        <v>0</v>
      </c>
      <c r="EV17" s="58"/>
      <c r="EW17" s="318">
        <f t="shared" si="106"/>
        <v>3.3140476190476194</v>
      </c>
      <c r="EX17" s="319">
        <f t="shared" si="107"/>
        <v>3.3140476190476194</v>
      </c>
      <c r="EY17" s="320">
        <f t="shared" si="108"/>
        <v>0</v>
      </c>
      <c r="EZ17" s="315">
        <f t="shared" si="109"/>
        <v>1.8333333333333333</v>
      </c>
      <c r="FA17" s="315">
        <f t="shared" si="110"/>
        <v>1.8333333333333333</v>
      </c>
      <c r="FB17" s="315">
        <f t="shared" si="111"/>
        <v>0</v>
      </c>
      <c r="FC17" s="315">
        <f t="shared" si="112"/>
        <v>2.9333333333333331</v>
      </c>
      <c r="FD17" s="315">
        <f t="shared" si="113"/>
        <v>2.9333333333333331</v>
      </c>
      <c r="FE17" s="315">
        <f t="shared" si="114"/>
        <v>0</v>
      </c>
      <c r="FF17" s="315">
        <f t="shared" si="115"/>
        <v>4.0952380952380949</v>
      </c>
      <c r="FG17" s="315">
        <f t="shared" si="116"/>
        <v>4.0952380952380949</v>
      </c>
      <c r="FH17" s="315">
        <f t="shared" si="117"/>
        <v>0</v>
      </c>
      <c r="FI17" s="315">
        <f t="shared" si="118"/>
        <v>3.5</v>
      </c>
      <c r="FJ17" s="315">
        <f t="shared" si="119"/>
        <v>3.5</v>
      </c>
      <c r="FK17" s="315">
        <f t="shared" si="120"/>
        <v>0</v>
      </c>
      <c r="FL17" s="315">
        <f t="shared" si="121"/>
        <v>4.2083333333333339</v>
      </c>
      <c r="FM17" s="315">
        <f t="shared" si="122"/>
        <v>4.2083333333333339</v>
      </c>
      <c r="FN17" s="315">
        <f t="shared" si="123"/>
        <v>0</v>
      </c>
      <c r="FO17" s="317">
        <f t="shared" si="124"/>
        <v>2</v>
      </c>
      <c r="FP17" s="315">
        <f t="shared" si="125"/>
        <v>2</v>
      </c>
      <c r="FQ17" s="315">
        <f t="shared" si="126"/>
        <v>0</v>
      </c>
      <c r="FR17" s="315">
        <f t="shared" si="127"/>
        <v>1.6666666666666667</v>
      </c>
      <c r="FS17" s="315">
        <f t="shared" si="128"/>
        <v>1.6666666666666667</v>
      </c>
      <c r="FT17" s="315">
        <f t="shared" si="129"/>
        <v>0</v>
      </c>
      <c r="FU17" s="315">
        <f t="shared" si="130"/>
        <v>1.6666666666666667</v>
      </c>
      <c r="FV17" s="315">
        <f t="shared" si="131"/>
        <v>1.6666666666666667</v>
      </c>
      <c r="FW17" s="315">
        <f t="shared" si="132"/>
        <v>0</v>
      </c>
      <c r="FX17" s="315">
        <f t="shared" si="133"/>
        <v>3.6666666666666665</v>
      </c>
      <c r="FY17" s="315">
        <f t="shared" si="134"/>
        <v>3.6666666666666665</v>
      </c>
      <c r="FZ17" s="315">
        <f t="shared" si="135"/>
        <v>0</v>
      </c>
      <c r="GA17" s="315">
        <f t="shared" si="136"/>
        <v>1</v>
      </c>
      <c r="GB17" s="315">
        <f t="shared" si="137"/>
        <v>1</v>
      </c>
      <c r="GC17" s="315">
        <f t="shared" si="138"/>
        <v>0</v>
      </c>
      <c r="GD17" s="315">
        <f t="shared" si="139"/>
        <v>1</v>
      </c>
      <c r="GE17" s="315">
        <f t="shared" si="140"/>
        <v>1</v>
      </c>
      <c r="GF17" s="315">
        <f t="shared" si="141"/>
        <v>0</v>
      </c>
      <c r="GG17" s="315">
        <f t="shared" si="142"/>
        <v>3.6666666666666665</v>
      </c>
      <c r="GH17" s="315">
        <f t="shared" si="143"/>
        <v>3.6666666666666665</v>
      </c>
      <c r="GI17" s="315">
        <f t="shared" si="144"/>
        <v>0</v>
      </c>
      <c r="GJ17" s="315">
        <f t="shared" si="145"/>
        <v>2.3333333333333335</v>
      </c>
      <c r="GK17" s="315">
        <f t="shared" si="146"/>
        <v>2.3333333333333335</v>
      </c>
      <c r="GL17" s="315">
        <f t="shared" si="147"/>
        <v>0</v>
      </c>
      <c r="GM17" s="315">
        <f t="shared" si="148"/>
        <v>2.6666666666666665</v>
      </c>
      <c r="GN17" s="315">
        <f t="shared" si="149"/>
        <v>2.6666666666666665</v>
      </c>
      <c r="GO17" s="315">
        <f t="shared" si="150"/>
        <v>0</v>
      </c>
      <c r="GP17" s="315">
        <f t="shared" si="151"/>
        <v>3</v>
      </c>
      <c r="GQ17" s="315">
        <f t="shared" si="152"/>
        <v>3</v>
      </c>
      <c r="GR17" s="315">
        <f t="shared" si="153"/>
        <v>0</v>
      </c>
      <c r="GS17" s="315">
        <f t="shared" si="154"/>
        <v>3</v>
      </c>
      <c r="GT17" s="315">
        <f t="shared" si="155"/>
        <v>3</v>
      </c>
      <c r="GU17" s="315">
        <f t="shared" si="156"/>
        <v>0</v>
      </c>
      <c r="GV17" s="315">
        <f t="shared" si="157"/>
        <v>3.6666666666666665</v>
      </c>
      <c r="GW17" s="315">
        <f t="shared" si="158"/>
        <v>3.6666666666666665</v>
      </c>
      <c r="GX17" s="315">
        <f t="shared" si="159"/>
        <v>0</v>
      </c>
      <c r="GY17" s="315">
        <f t="shared" si="160"/>
        <v>5</v>
      </c>
      <c r="GZ17" s="315">
        <f t="shared" si="161"/>
        <v>5</v>
      </c>
      <c r="HA17" s="315">
        <f t="shared" si="162"/>
        <v>0</v>
      </c>
      <c r="HB17" s="315">
        <f t="shared" si="163"/>
        <v>5</v>
      </c>
      <c r="HC17" s="315">
        <f t="shared" si="164"/>
        <v>5</v>
      </c>
      <c r="HD17" s="315">
        <f t="shared" si="165"/>
        <v>0</v>
      </c>
      <c r="HE17" s="315">
        <f t="shared" si="166"/>
        <v>5</v>
      </c>
      <c r="HF17" s="315">
        <f t="shared" si="167"/>
        <v>5</v>
      </c>
      <c r="HG17" s="315">
        <f t="shared" si="168"/>
        <v>0</v>
      </c>
      <c r="HH17" s="315">
        <f t="shared" si="169"/>
        <v>3.6666666666666665</v>
      </c>
      <c r="HI17" s="315">
        <f t="shared" si="170"/>
        <v>3.6666666666666665</v>
      </c>
      <c r="HJ17" s="315">
        <f t="shared" si="171"/>
        <v>0</v>
      </c>
      <c r="HK17" s="315">
        <f t="shared" si="172"/>
        <v>3</v>
      </c>
      <c r="HL17" s="315">
        <f t="shared" si="173"/>
        <v>3</v>
      </c>
      <c r="HM17" s="315">
        <f t="shared" si="174"/>
        <v>0</v>
      </c>
      <c r="HN17" s="315">
        <f t="shared" si="175"/>
        <v>3.3333333333333335</v>
      </c>
      <c r="HO17" s="315">
        <f t="shared" si="176"/>
        <v>3.3333333333333335</v>
      </c>
      <c r="HP17" s="315">
        <f t="shared" si="177"/>
        <v>0</v>
      </c>
      <c r="HQ17" s="315">
        <f t="shared" si="178"/>
        <v>3.6666666666666665</v>
      </c>
      <c r="HR17" s="315">
        <f t="shared" si="179"/>
        <v>3.6666666666666665</v>
      </c>
      <c r="HS17" s="315">
        <f t="shared" si="180"/>
        <v>0</v>
      </c>
      <c r="HT17" s="315">
        <f t="shared" si="181"/>
        <v>3.3333333333333335</v>
      </c>
      <c r="HU17" s="315">
        <f t="shared" si="182"/>
        <v>3.3333333333333335</v>
      </c>
      <c r="HV17" s="315">
        <f t="shared" si="183"/>
        <v>0</v>
      </c>
      <c r="HW17" s="315">
        <f t="shared" si="184"/>
        <v>5</v>
      </c>
      <c r="HX17" s="315">
        <f t="shared" si="185"/>
        <v>5</v>
      </c>
      <c r="HY17" s="315">
        <f t="shared" si="186"/>
        <v>0</v>
      </c>
      <c r="HZ17" s="315">
        <f t="shared" si="187"/>
        <v>4.666666666666667</v>
      </c>
      <c r="IA17" s="315">
        <f t="shared" si="188"/>
        <v>4.666666666666667</v>
      </c>
      <c r="IB17" s="315">
        <f t="shared" si="189"/>
        <v>0</v>
      </c>
      <c r="IC17" s="315">
        <f t="shared" si="190"/>
        <v>3</v>
      </c>
      <c r="ID17" s="315">
        <f t="shared" si="191"/>
        <v>3</v>
      </c>
      <c r="IE17" s="315">
        <f t="shared" si="192"/>
        <v>0</v>
      </c>
      <c r="IF17" s="315">
        <f t="shared" si="193"/>
        <v>3.6666666666666665</v>
      </c>
      <c r="IG17" s="315">
        <f t="shared" si="194"/>
        <v>3.6666666666666665</v>
      </c>
      <c r="IH17" s="315">
        <f t="shared" si="195"/>
        <v>0</v>
      </c>
      <c r="II17" s="315">
        <f t="shared" si="196"/>
        <v>3.6666666666666665</v>
      </c>
      <c r="IJ17" s="315">
        <f t="shared" si="197"/>
        <v>3.6666666666666665</v>
      </c>
      <c r="IK17" s="315">
        <f t="shared" si="198"/>
        <v>0</v>
      </c>
      <c r="IL17" s="315">
        <f t="shared" si="199"/>
        <v>5</v>
      </c>
      <c r="IM17" s="315">
        <f t="shared" si="200"/>
        <v>5</v>
      </c>
      <c r="IN17" s="315">
        <f t="shared" si="201"/>
        <v>0</v>
      </c>
      <c r="IO17" s="315">
        <f t="shared" si="202"/>
        <v>3.6666666666666665</v>
      </c>
      <c r="IP17" s="315">
        <f t="shared" si="203"/>
        <v>3.6666666666666665</v>
      </c>
      <c r="IQ17" s="315">
        <f t="shared" si="204"/>
        <v>0</v>
      </c>
      <c r="IR17" s="315">
        <f t="shared" si="205"/>
        <v>5</v>
      </c>
      <c r="IS17" s="315">
        <f t="shared" si="206"/>
        <v>5</v>
      </c>
      <c r="IT17" s="316">
        <f t="shared" si="207"/>
        <v>0</v>
      </c>
      <c r="IU17" s="58"/>
    </row>
    <row r="18" spans="2:255" s="1" customFormat="1" ht="45" x14ac:dyDescent="0.25">
      <c r="B18" s="56">
        <v>12</v>
      </c>
      <c r="C18" s="255">
        <v>43070</v>
      </c>
      <c r="D18" s="117" t="s">
        <v>378</v>
      </c>
      <c r="E18" s="117" t="s">
        <v>67</v>
      </c>
      <c r="F18" s="117" t="s">
        <v>43</v>
      </c>
      <c r="G18" s="256" t="s">
        <v>241</v>
      </c>
      <c r="H18" t="s">
        <v>409</v>
      </c>
      <c r="I18" t="s">
        <v>77</v>
      </c>
      <c r="J18" s="257" t="s">
        <v>415</v>
      </c>
      <c r="K18" t="s">
        <v>418</v>
      </c>
      <c r="L18" s="171">
        <v>2</v>
      </c>
      <c r="M18" s="172">
        <v>1</v>
      </c>
      <c r="N18" s="172">
        <v>1</v>
      </c>
      <c r="O18" s="174">
        <v>5</v>
      </c>
      <c r="P18" s="174">
        <v>1</v>
      </c>
      <c r="Q18" s="175">
        <v>1</v>
      </c>
      <c r="R18" s="171">
        <v>3</v>
      </c>
      <c r="S18" s="174">
        <v>1</v>
      </c>
      <c r="T18" s="172">
        <v>1</v>
      </c>
      <c r="U18" s="172">
        <v>1</v>
      </c>
      <c r="V18" s="176">
        <v>1</v>
      </c>
      <c r="W18" s="171">
        <v>3</v>
      </c>
      <c r="X18" s="172">
        <v>4</v>
      </c>
      <c r="Y18" s="172">
        <v>4</v>
      </c>
      <c r="Z18" s="174"/>
      <c r="AA18" s="172">
        <v>3</v>
      </c>
      <c r="AB18" s="172">
        <v>3</v>
      </c>
      <c r="AC18" s="176">
        <v>3</v>
      </c>
      <c r="AD18" s="171">
        <v>1</v>
      </c>
      <c r="AE18" s="176">
        <v>3</v>
      </c>
      <c r="AF18" s="171">
        <v>4</v>
      </c>
      <c r="AG18" s="172">
        <v>1</v>
      </c>
      <c r="AH18" s="172">
        <v>1</v>
      </c>
      <c r="AI18" s="174">
        <v>5</v>
      </c>
      <c r="AJ18" s="174">
        <v>1</v>
      </c>
      <c r="AK18" s="174">
        <v>5</v>
      </c>
      <c r="AL18" s="172">
        <v>2</v>
      </c>
      <c r="AM18" s="175">
        <v>1</v>
      </c>
      <c r="AN18" s="55"/>
      <c r="AO18" s="119"/>
      <c r="AP18" s="292" t="s">
        <v>85</v>
      </c>
      <c r="AQ18" s="62">
        <f t="shared" si="0"/>
        <v>4</v>
      </c>
      <c r="AR18" s="63">
        <f t="shared" si="39"/>
        <v>5</v>
      </c>
      <c r="AS18" s="63">
        <f t="shared" si="2"/>
        <v>4</v>
      </c>
      <c r="AT18" s="63">
        <f t="shared" si="3"/>
        <v>1</v>
      </c>
      <c r="AU18" s="63">
        <f t="shared" si="4"/>
        <v>5</v>
      </c>
      <c r="AV18" s="181">
        <f t="shared" si="5"/>
        <v>1</v>
      </c>
      <c r="AW18" s="62">
        <f t="shared" si="6"/>
        <v>5</v>
      </c>
      <c r="AX18" s="63">
        <f t="shared" si="7"/>
        <v>1</v>
      </c>
      <c r="AY18" s="63">
        <f t="shared" si="8"/>
        <v>5</v>
      </c>
      <c r="AZ18" s="63">
        <f t="shared" si="9"/>
        <v>5</v>
      </c>
      <c r="BA18" s="181">
        <f t="shared" si="10"/>
        <v>5</v>
      </c>
      <c r="BB18" s="62">
        <f t="shared" si="11"/>
        <v>5</v>
      </c>
      <c r="BC18" s="63">
        <f t="shared" si="12"/>
        <v>4</v>
      </c>
      <c r="BD18" s="63">
        <f t="shared" si="13"/>
        <v>5</v>
      </c>
      <c r="BE18" s="63">
        <f t="shared" si="14"/>
        <v>5</v>
      </c>
      <c r="BF18" s="63">
        <f t="shared" si="15"/>
        <v>5</v>
      </c>
      <c r="BG18" s="63">
        <f t="shared" si="16"/>
        <v>5</v>
      </c>
      <c r="BH18" s="181">
        <f t="shared" si="17"/>
        <v>4</v>
      </c>
      <c r="BI18" s="62">
        <f t="shared" si="18"/>
        <v>5</v>
      </c>
      <c r="BJ18" s="63">
        <f t="shared" si="19"/>
        <v>4</v>
      </c>
      <c r="BK18" s="62">
        <f t="shared" si="20"/>
        <v>5</v>
      </c>
      <c r="BL18" s="63">
        <f t="shared" si="21"/>
        <v>5</v>
      </c>
      <c r="BM18" s="63">
        <f t="shared" si="22"/>
        <v>5</v>
      </c>
      <c r="BN18" s="63">
        <f t="shared" si="23"/>
        <v>5</v>
      </c>
      <c r="BO18" s="63">
        <f t="shared" si="24"/>
        <v>5</v>
      </c>
      <c r="BP18" s="63">
        <f t="shared" si="25"/>
        <v>5</v>
      </c>
      <c r="BQ18" s="63">
        <f t="shared" si="26"/>
        <v>5</v>
      </c>
      <c r="BR18" s="181">
        <f t="shared" si="27"/>
        <v>5</v>
      </c>
      <c r="BS18" s="62">
        <f t="shared" si="40"/>
        <v>3.3333333333333335</v>
      </c>
      <c r="BT18" s="63">
        <f t="shared" si="41"/>
        <v>4.2</v>
      </c>
      <c r="BU18" s="63">
        <f t="shared" si="42"/>
        <v>4.7142857142857144</v>
      </c>
      <c r="BV18" s="63">
        <f t="shared" si="43"/>
        <v>4.5</v>
      </c>
      <c r="BW18" s="63">
        <f t="shared" si="44"/>
        <v>5</v>
      </c>
      <c r="BX18" s="63">
        <f t="shared" si="45"/>
        <v>4.3495238095238093</v>
      </c>
      <c r="BY18" s="284">
        <f t="shared" si="28"/>
        <v>1</v>
      </c>
      <c r="BZ18" s="55"/>
      <c r="CA18" s="115"/>
      <c r="CB18" s="58"/>
      <c r="CC18" s="188">
        <f t="shared" si="208"/>
        <v>4</v>
      </c>
      <c r="CD18" s="112">
        <f t="shared" si="46"/>
        <v>5</v>
      </c>
      <c r="CE18" s="112">
        <f t="shared" si="47"/>
        <v>4</v>
      </c>
      <c r="CF18" s="112">
        <f t="shared" si="48"/>
        <v>1</v>
      </c>
      <c r="CG18" s="112">
        <f t="shared" si="49"/>
        <v>5</v>
      </c>
      <c r="CH18" s="112">
        <f t="shared" si="50"/>
        <v>1</v>
      </c>
      <c r="CI18" s="305">
        <f t="shared" si="51"/>
        <v>5</v>
      </c>
      <c r="CJ18" s="112">
        <f t="shared" si="52"/>
        <v>1</v>
      </c>
      <c r="CK18" s="112">
        <f t="shared" si="53"/>
        <v>5</v>
      </c>
      <c r="CL18" s="112">
        <f t="shared" si="54"/>
        <v>5</v>
      </c>
      <c r="CM18" s="306">
        <f t="shared" si="55"/>
        <v>5</v>
      </c>
      <c r="CN18" s="112">
        <f t="shared" si="56"/>
        <v>5</v>
      </c>
      <c r="CO18" s="112">
        <f t="shared" si="57"/>
        <v>4</v>
      </c>
      <c r="CP18" s="112">
        <f t="shared" si="58"/>
        <v>5</v>
      </c>
      <c r="CQ18" s="112">
        <f t="shared" si="209"/>
        <v>5</v>
      </c>
      <c r="CR18" s="112">
        <f t="shared" si="59"/>
        <v>5</v>
      </c>
      <c r="CS18" s="112">
        <f t="shared" si="60"/>
        <v>5</v>
      </c>
      <c r="CT18" s="112">
        <f t="shared" si="210"/>
        <v>4</v>
      </c>
      <c r="CU18" s="305">
        <f t="shared" si="61"/>
        <v>5</v>
      </c>
      <c r="CV18" s="306">
        <f t="shared" si="62"/>
        <v>4</v>
      </c>
      <c r="CW18" s="112">
        <f t="shared" si="63"/>
        <v>5</v>
      </c>
      <c r="CX18" s="112">
        <f t="shared" si="64"/>
        <v>5</v>
      </c>
      <c r="CY18" s="112">
        <f t="shared" si="65"/>
        <v>5</v>
      </c>
      <c r="CZ18" s="112">
        <f t="shared" si="66"/>
        <v>5</v>
      </c>
      <c r="DA18" s="112">
        <f t="shared" si="211"/>
        <v>5</v>
      </c>
      <c r="DB18" s="112">
        <f t="shared" si="67"/>
        <v>5</v>
      </c>
      <c r="DC18" s="112">
        <f t="shared" si="68"/>
        <v>5</v>
      </c>
      <c r="DD18" s="204">
        <f t="shared" si="69"/>
        <v>5</v>
      </c>
      <c r="DE18" s="188">
        <f t="shared" si="70"/>
        <v>3.3333333333333335</v>
      </c>
      <c r="DF18" s="112">
        <f t="shared" si="71"/>
        <v>4.2</v>
      </c>
      <c r="DG18" s="112">
        <f t="shared" si="72"/>
        <v>4.7142857142857144</v>
      </c>
      <c r="DH18" s="112">
        <f t="shared" si="73"/>
        <v>4.5</v>
      </c>
      <c r="DI18" s="204">
        <f t="shared" si="74"/>
        <v>5</v>
      </c>
      <c r="DJ18" s="206">
        <f t="shared" si="75"/>
        <v>4.3495238095238093</v>
      </c>
      <c r="DK18" s="281">
        <f t="shared" si="76"/>
        <v>1</v>
      </c>
      <c r="DL18" s="209"/>
      <c r="DM18" s="188"/>
      <c r="DN18" s="112"/>
      <c r="DO18" s="112"/>
      <c r="DP18" s="112"/>
      <c r="DQ18" s="112"/>
      <c r="DR18" s="112"/>
      <c r="DS18" s="305"/>
      <c r="DT18" s="112"/>
      <c r="DU18" s="112"/>
      <c r="DV18" s="112"/>
      <c r="DW18" s="306"/>
      <c r="DX18" s="112"/>
      <c r="DY18" s="112"/>
      <c r="DZ18" s="112"/>
      <c r="EA18" s="112"/>
      <c r="EB18" s="112"/>
      <c r="EC18" s="112"/>
      <c r="ED18" s="112"/>
      <c r="EE18" s="305"/>
      <c r="EF18" s="306"/>
      <c r="EG18" s="112"/>
      <c r="EH18" s="112"/>
      <c r="EI18" s="112"/>
      <c r="EJ18" s="112"/>
      <c r="EK18" s="112"/>
      <c r="EL18" s="112"/>
      <c r="EM18" s="112"/>
      <c r="EN18" s="204"/>
      <c r="EO18" s="188"/>
      <c r="EP18" s="112"/>
      <c r="EQ18" s="112"/>
      <c r="ER18" s="112"/>
      <c r="ES18" s="204"/>
      <c r="ET18" s="206"/>
      <c r="EU18" s="281">
        <f t="shared" si="105"/>
        <v>0</v>
      </c>
      <c r="EV18" s="58"/>
      <c r="EW18" s="318">
        <f t="shared" si="106"/>
        <v>4.3495238095238093</v>
      </c>
      <c r="EX18" s="319">
        <f t="shared" si="107"/>
        <v>4.3495238095238093</v>
      </c>
      <c r="EY18" s="320">
        <f t="shared" si="108"/>
        <v>0</v>
      </c>
      <c r="EZ18" s="315">
        <f t="shared" si="109"/>
        <v>3.3333333333333335</v>
      </c>
      <c r="FA18" s="315">
        <f t="shared" si="110"/>
        <v>3.3333333333333335</v>
      </c>
      <c r="FB18" s="315">
        <f t="shared" si="111"/>
        <v>0</v>
      </c>
      <c r="FC18" s="315">
        <f t="shared" si="112"/>
        <v>4.2</v>
      </c>
      <c r="FD18" s="315">
        <f t="shared" si="113"/>
        <v>4.2</v>
      </c>
      <c r="FE18" s="315">
        <f t="shared" si="114"/>
        <v>0</v>
      </c>
      <c r="FF18" s="315">
        <f t="shared" si="115"/>
        <v>4.7142857142857144</v>
      </c>
      <c r="FG18" s="315">
        <f t="shared" si="116"/>
        <v>4.7142857142857144</v>
      </c>
      <c r="FH18" s="315">
        <f t="shared" si="117"/>
        <v>0</v>
      </c>
      <c r="FI18" s="315">
        <f t="shared" si="118"/>
        <v>4.5</v>
      </c>
      <c r="FJ18" s="315">
        <f t="shared" si="119"/>
        <v>4.5</v>
      </c>
      <c r="FK18" s="315">
        <f t="shared" si="120"/>
        <v>0</v>
      </c>
      <c r="FL18" s="315">
        <f t="shared" si="121"/>
        <v>5</v>
      </c>
      <c r="FM18" s="315">
        <f t="shared" si="122"/>
        <v>5</v>
      </c>
      <c r="FN18" s="315">
        <f t="shared" si="123"/>
        <v>0</v>
      </c>
      <c r="FO18" s="317">
        <f t="shared" si="124"/>
        <v>4</v>
      </c>
      <c r="FP18" s="315">
        <f t="shared" si="125"/>
        <v>4</v>
      </c>
      <c r="FQ18" s="315">
        <f t="shared" si="126"/>
        <v>0</v>
      </c>
      <c r="FR18" s="315">
        <f t="shared" si="127"/>
        <v>5</v>
      </c>
      <c r="FS18" s="315">
        <f t="shared" si="128"/>
        <v>5</v>
      </c>
      <c r="FT18" s="315">
        <f t="shared" si="129"/>
        <v>0</v>
      </c>
      <c r="FU18" s="315">
        <f t="shared" si="130"/>
        <v>4</v>
      </c>
      <c r="FV18" s="315">
        <f t="shared" si="131"/>
        <v>4</v>
      </c>
      <c r="FW18" s="315">
        <f t="shared" si="132"/>
        <v>0</v>
      </c>
      <c r="FX18" s="315">
        <f t="shared" si="133"/>
        <v>1</v>
      </c>
      <c r="FY18" s="315">
        <f t="shared" si="134"/>
        <v>1</v>
      </c>
      <c r="FZ18" s="315">
        <f t="shared" si="135"/>
        <v>0</v>
      </c>
      <c r="GA18" s="315">
        <f t="shared" si="136"/>
        <v>5</v>
      </c>
      <c r="GB18" s="315">
        <f t="shared" si="137"/>
        <v>5</v>
      </c>
      <c r="GC18" s="315">
        <f t="shared" si="138"/>
        <v>0</v>
      </c>
      <c r="GD18" s="315">
        <f t="shared" si="139"/>
        <v>1</v>
      </c>
      <c r="GE18" s="315">
        <f t="shared" si="140"/>
        <v>1</v>
      </c>
      <c r="GF18" s="315">
        <f t="shared" si="141"/>
        <v>0</v>
      </c>
      <c r="GG18" s="315">
        <f t="shared" si="142"/>
        <v>5</v>
      </c>
      <c r="GH18" s="315">
        <f t="shared" si="143"/>
        <v>5</v>
      </c>
      <c r="GI18" s="315">
        <f t="shared" si="144"/>
        <v>0</v>
      </c>
      <c r="GJ18" s="315">
        <f t="shared" si="145"/>
        <v>1</v>
      </c>
      <c r="GK18" s="315">
        <f t="shared" si="146"/>
        <v>1</v>
      </c>
      <c r="GL18" s="315">
        <f t="shared" si="147"/>
        <v>0</v>
      </c>
      <c r="GM18" s="315">
        <f t="shared" si="148"/>
        <v>5</v>
      </c>
      <c r="GN18" s="315">
        <f t="shared" si="149"/>
        <v>5</v>
      </c>
      <c r="GO18" s="315">
        <f t="shared" si="150"/>
        <v>0</v>
      </c>
      <c r="GP18" s="315">
        <f t="shared" si="151"/>
        <v>5</v>
      </c>
      <c r="GQ18" s="315">
        <f t="shared" si="152"/>
        <v>5</v>
      </c>
      <c r="GR18" s="315">
        <f t="shared" si="153"/>
        <v>0</v>
      </c>
      <c r="GS18" s="315">
        <f t="shared" si="154"/>
        <v>5</v>
      </c>
      <c r="GT18" s="315">
        <f t="shared" si="155"/>
        <v>5</v>
      </c>
      <c r="GU18" s="315">
        <f t="shared" si="156"/>
        <v>0</v>
      </c>
      <c r="GV18" s="315">
        <f t="shared" si="157"/>
        <v>5</v>
      </c>
      <c r="GW18" s="315">
        <f t="shared" si="158"/>
        <v>5</v>
      </c>
      <c r="GX18" s="315">
        <f t="shared" si="159"/>
        <v>0</v>
      </c>
      <c r="GY18" s="315">
        <f t="shared" si="160"/>
        <v>4</v>
      </c>
      <c r="GZ18" s="315">
        <f t="shared" si="161"/>
        <v>4</v>
      </c>
      <c r="HA18" s="315">
        <f t="shared" si="162"/>
        <v>0</v>
      </c>
      <c r="HB18" s="315">
        <f t="shared" si="163"/>
        <v>5</v>
      </c>
      <c r="HC18" s="315">
        <f t="shared" si="164"/>
        <v>5</v>
      </c>
      <c r="HD18" s="315">
        <f t="shared" si="165"/>
        <v>0</v>
      </c>
      <c r="HE18" s="315">
        <f t="shared" si="166"/>
        <v>5</v>
      </c>
      <c r="HF18" s="315">
        <f t="shared" si="167"/>
        <v>5</v>
      </c>
      <c r="HG18" s="315">
        <f t="shared" si="168"/>
        <v>0</v>
      </c>
      <c r="HH18" s="315">
        <f t="shared" si="169"/>
        <v>5</v>
      </c>
      <c r="HI18" s="315">
        <f t="shared" si="170"/>
        <v>5</v>
      </c>
      <c r="HJ18" s="315">
        <f t="shared" si="171"/>
        <v>0</v>
      </c>
      <c r="HK18" s="315">
        <f t="shared" si="172"/>
        <v>5</v>
      </c>
      <c r="HL18" s="315">
        <f t="shared" si="173"/>
        <v>5</v>
      </c>
      <c r="HM18" s="315">
        <f t="shared" si="174"/>
        <v>0</v>
      </c>
      <c r="HN18" s="315">
        <f t="shared" si="175"/>
        <v>4</v>
      </c>
      <c r="HO18" s="315">
        <f t="shared" si="176"/>
        <v>4</v>
      </c>
      <c r="HP18" s="315">
        <f t="shared" si="177"/>
        <v>0</v>
      </c>
      <c r="HQ18" s="315">
        <f t="shared" si="178"/>
        <v>5</v>
      </c>
      <c r="HR18" s="315">
        <f t="shared" si="179"/>
        <v>5</v>
      </c>
      <c r="HS18" s="315">
        <f t="shared" si="180"/>
        <v>0</v>
      </c>
      <c r="HT18" s="315">
        <f t="shared" si="181"/>
        <v>4</v>
      </c>
      <c r="HU18" s="315">
        <f t="shared" si="182"/>
        <v>4</v>
      </c>
      <c r="HV18" s="315">
        <f t="shared" si="183"/>
        <v>0</v>
      </c>
      <c r="HW18" s="315">
        <f t="shared" si="184"/>
        <v>5</v>
      </c>
      <c r="HX18" s="315">
        <f t="shared" si="185"/>
        <v>5</v>
      </c>
      <c r="HY18" s="315">
        <f t="shared" si="186"/>
        <v>0</v>
      </c>
      <c r="HZ18" s="315">
        <f t="shared" si="187"/>
        <v>5</v>
      </c>
      <c r="IA18" s="315">
        <f t="shared" si="188"/>
        <v>5</v>
      </c>
      <c r="IB18" s="315">
        <f t="shared" si="189"/>
        <v>0</v>
      </c>
      <c r="IC18" s="315">
        <f t="shared" si="190"/>
        <v>5</v>
      </c>
      <c r="ID18" s="315">
        <f t="shared" si="191"/>
        <v>5</v>
      </c>
      <c r="IE18" s="315">
        <f t="shared" si="192"/>
        <v>0</v>
      </c>
      <c r="IF18" s="315">
        <f t="shared" si="193"/>
        <v>5</v>
      </c>
      <c r="IG18" s="315">
        <f t="shared" si="194"/>
        <v>5</v>
      </c>
      <c r="IH18" s="315">
        <f t="shared" si="195"/>
        <v>0</v>
      </c>
      <c r="II18" s="315">
        <f t="shared" si="196"/>
        <v>5</v>
      </c>
      <c r="IJ18" s="315">
        <f t="shared" si="197"/>
        <v>5</v>
      </c>
      <c r="IK18" s="315">
        <f t="shared" si="198"/>
        <v>0</v>
      </c>
      <c r="IL18" s="315">
        <f t="shared" si="199"/>
        <v>5</v>
      </c>
      <c r="IM18" s="315">
        <f t="shared" si="200"/>
        <v>5</v>
      </c>
      <c r="IN18" s="315">
        <f t="shared" si="201"/>
        <v>0</v>
      </c>
      <c r="IO18" s="315">
        <f t="shared" si="202"/>
        <v>5</v>
      </c>
      <c r="IP18" s="315">
        <f t="shared" si="203"/>
        <v>5</v>
      </c>
      <c r="IQ18" s="315">
        <f t="shared" si="204"/>
        <v>0</v>
      </c>
      <c r="IR18" s="315">
        <f t="shared" si="205"/>
        <v>5</v>
      </c>
      <c r="IS18" s="315">
        <f t="shared" si="206"/>
        <v>5</v>
      </c>
      <c r="IT18" s="316">
        <f t="shared" si="207"/>
        <v>0</v>
      </c>
      <c r="IU18" s="58"/>
    </row>
    <row r="19" spans="2:255" s="1" customFormat="1" x14ac:dyDescent="0.25">
      <c r="B19" s="56">
        <v>13</v>
      </c>
      <c r="C19" s="255">
        <v>43070</v>
      </c>
      <c r="D19" s="117" t="s">
        <v>378</v>
      </c>
      <c r="E19" s="117" t="s">
        <v>128</v>
      </c>
      <c r="F19" s="117" t="s">
        <v>43</v>
      </c>
      <c r="G19" s="256" t="s">
        <v>241</v>
      </c>
      <c r="H19" t="s">
        <v>408</v>
      </c>
      <c r="I19" t="s">
        <v>92</v>
      </c>
      <c r="J19" s="257" t="s">
        <v>120</v>
      </c>
      <c r="K19" t="s">
        <v>418</v>
      </c>
      <c r="L19" s="171">
        <v>1</v>
      </c>
      <c r="M19" s="172">
        <v>2</v>
      </c>
      <c r="N19" s="172">
        <v>1</v>
      </c>
      <c r="O19" s="174">
        <v>1</v>
      </c>
      <c r="P19" s="174">
        <v>1</v>
      </c>
      <c r="Q19" s="175">
        <v>5</v>
      </c>
      <c r="R19" s="171">
        <v>4</v>
      </c>
      <c r="S19" s="174">
        <v>1</v>
      </c>
      <c r="T19" s="172">
        <v>3</v>
      </c>
      <c r="U19" s="172">
        <v>3</v>
      </c>
      <c r="V19" s="176"/>
      <c r="W19" s="171">
        <v>3</v>
      </c>
      <c r="X19" s="172">
        <v>5</v>
      </c>
      <c r="Y19" s="172">
        <v>5</v>
      </c>
      <c r="Z19" s="174">
        <v>5</v>
      </c>
      <c r="AA19" s="172">
        <v>5</v>
      </c>
      <c r="AB19" s="172">
        <v>2</v>
      </c>
      <c r="AC19" s="176"/>
      <c r="AD19" s="171"/>
      <c r="AE19" s="176"/>
      <c r="AF19" s="171">
        <v>5</v>
      </c>
      <c r="AG19" s="172">
        <v>4</v>
      </c>
      <c r="AH19" s="172">
        <v>3</v>
      </c>
      <c r="AI19" s="174">
        <v>5</v>
      </c>
      <c r="AJ19" s="174">
        <v>5</v>
      </c>
      <c r="AK19" s="174"/>
      <c r="AL19" s="172">
        <v>3</v>
      </c>
      <c r="AM19" s="175">
        <v>5</v>
      </c>
      <c r="AN19" s="55"/>
      <c r="AO19" s="119"/>
      <c r="AP19" s="292" t="s">
        <v>81</v>
      </c>
      <c r="AQ19" s="62">
        <f t="shared" si="0"/>
        <v>4</v>
      </c>
      <c r="AR19" s="63">
        <f t="shared" si="39"/>
        <v>3</v>
      </c>
      <c r="AS19" s="63">
        <f t="shared" si="2"/>
        <v>3.4</v>
      </c>
      <c r="AT19" s="63">
        <f t="shared" si="3"/>
        <v>5</v>
      </c>
      <c r="AU19" s="63">
        <f t="shared" si="4"/>
        <v>1</v>
      </c>
      <c r="AV19" s="181">
        <f t="shared" si="5"/>
        <v>3</v>
      </c>
      <c r="AW19" s="62">
        <f t="shared" si="6"/>
        <v>3.8333333333333335</v>
      </c>
      <c r="AX19" s="63">
        <f t="shared" si="7"/>
        <v>3.6666666666666665</v>
      </c>
      <c r="AY19" s="63">
        <f t="shared" si="8"/>
        <v>3.3333333333333335</v>
      </c>
      <c r="AZ19" s="63">
        <f t="shared" si="9"/>
        <v>3.4</v>
      </c>
      <c r="BA19" s="181">
        <f t="shared" si="10"/>
        <v>3.6666666666666665</v>
      </c>
      <c r="BB19" s="62">
        <f t="shared" si="11"/>
        <v>3.5</v>
      </c>
      <c r="BC19" s="63">
        <f t="shared" si="12"/>
        <v>3.6</v>
      </c>
      <c r="BD19" s="63">
        <f t="shared" si="13"/>
        <v>3.1666666666666665</v>
      </c>
      <c r="BE19" s="63">
        <f t="shared" si="14"/>
        <v>4</v>
      </c>
      <c r="BF19" s="63">
        <f t="shared" si="15"/>
        <v>3.8333333333333335</v>
      </c>
      <c r="BG19" s="63">
        <f t="shared" si="16"/>
        <v>4</v>
      </c>
      <c r="BH19" s="181">
        <f t="shared" si="17"/>
        <v>3.8</v>
      </c>
      <c r="BI19" s="62">
        <f t="shared" si="18"/>
        <v>3.1666666666666665</v>
      </c>
      <c r="BJ19" s="63">
        <f t="shared" si="19"/>
        <v>2.5</v>
      </c>
      <c r="BK19" s="62">
        <f t="shared" si="20"/>
        <v>3.1666666666666665</v>
      </c>
      <c r="BL19" s="63">
        <f t="shared" si="21"/>
        <v>3.3333333333333335</v>
      </c>
      <c r="BM19" s="63">
        <f t="shared" si="22"/>
        <v>3.1666666666666665</v>
      </c>
      <c r="BN19" s="63">
        <f t="shared" si="23"/>
        <v>4.2</v>
      </c>
      <c r="BO19" s="63">
        <f t="shared" si="24"/>
        <v>1</v>
      </c>
      <c r="BP19" s="63">
        <f t="shared" si="25"/>
        <v>4.2</v>
      </c>
      <c r="BQ19" s="63">
        <f t="shared" si="26"/>
        <v>3.3333333333333335</v>
      </c>
      <c r="BR19" s="181">
        <f t="shared" si="27"/>
        <v>4.2</v>
      </c>
      <c r="BS19" s="62">
        <f t="shared" si="40"/>
        <v>3.2333333333333329</v>
      </c>
      <c r="BT19" s="63">
        <f t="shared" si="41"/>
        <v>3.5800000000000005</v>
      </c>
      <c r="BU19" s="63">
        <f t="shared" si="42"/>
        <v>3.6999999999999997</v>
      </c>
      <c r="BV19" s="63">
        <f t="shared" si="43"/>
        <v>2.833333333333333</v>
      </c>
      <c r="BW19" s="63">
        <f t="shared" si="44"/>
        <v>3.3249999999999997</v>
      </c>
      <c r="BX19" s="63">
        <f t="shared" si="45"/>
        <v>3.3343333333333334</v>
      </c>
      <c r="BY19" s="284">
        <f t="shared" si="28"/>
        <v>6</v>
      </c>
      <c r="BZ19" s="55"/>
      <c r="CA19" s="115"/>
      <c r="CB19" s="58"/>
      <c r="CC19" s="188">
        <f t="shared" si="208"/>
        <v>3.8</v>
      </c>
      <c r="CD19" s="112">
        <f t="shared" si="46"/>
        <v>3</v>
      </c>
      <c r="CE19" s="112">
        <f t="shared" si="47"/>
        <v>3.25</v>
      </c>
      <c r="CF19" s="112">
        <f t="shared" si="48"/>
        <v>5</v>
      </c>
      <c r="CG19" s="112">
        <f t="shared" si="49"/>
        <v>1</v>
      </c>
      <c r="CH19" s="112">
        <f t="shared" si="50"/>
        <v>3</v>
      </c>
      <c r="CI19" s="305">
        <f t="shared" si="51"/>
        <v>3.6</v>
      </c>
      <c r="CJ19" s="112">
        <f t="shared" si="52"/>
        <v>3.6666666666666665</v>
      </c>
      <c r="CK19" s="112">
        <f t="shared" si="53"/>
        <v>3.8</v>
      </c>
      <c r="CL19" s="112">
        <f t="shared" si="54"/>
        <v>4</v>
      </c>
      <c r="CM19" s="306">
        <f t="shared" si="55"/>
        <v>3.8</v>
      </c>
      <c r="CN19" s="112">
        <f t="shared" si="56"/>
        <v>3.2</v>
      </c>
      <c r="CO19" s="112">
        <f t="shared" si="57"/>
        <v>3.25</v>
      </c>
      <c r="CP19" s="112">
        <f t="shared" si="58"/>
        <v>2.8</v>
      </c>
      <c r="CQ19" s="112">
        <f t="shared" si="209"/>
        <v>4</v>
      </c>
      <c r="CR19" s="112">
        <f t="shared" si="59"/>
        <v>3.6</v>
      </c>
      <c r="CS19" s="112">
        <f t="shared" si="60"/>
        <v>4</v>
      </c>
      <c r="CT19" s="112">
        <f t="shared" si="210"/>
        <v>3.75</v>
      </c>
      <c r="CU19" s="305">
        <f t="shared" si="61"/>
        <v>2.8</v>
      </c>
      <c r="CV19" s="306">
        <f t="shared" si="62"/>
        <v>2.6</v>
      </c>
      <c r="CW19" s="112">
        <f t="shared" si="63"/>
        <v>2.8</v>
      </c>
      <c r="CX19" s="112">
        <f t="shared" si="64"/>
        <v>3.4</v>
      </c>
      <c r="CY19" s="112">
        <f t="shared" si="65"/>
        <v>3</v>
      </c>
      <c r="CZ19" s="112">
        <f t="shared" si="66"/>
        <v>4</v>
      </c>
      <c r="DA19" s="112">
        <f t="shared" si="211"/>
        <v>1</v>
      </c>
      <c r="DB19" s="112">
        <f t="shared" si="67"/>
        <v>4</v>
      </c>
      <c r="DC19" s="112">
        <f t="shared" si="68"/>
        <v>3</v>
      </c>
      <c r="DD19" s="204">
        <f t="shared" si="69"/>
        <v>4</v>
      </c>
      <c r="DE19" s="188">
        <f t="shared" si="70"/>
        <v>3.1750000000000003</v>
      </c>
      <c r="DF19" s="112">
        <f t="shared" si="71"/>
        <v>3.7733333333333334</v>
      </c>
      <c r="DG19" s="112">
        <f t="shared" si="72"/>
        <v>3.5142857142857147</v>
      </c>
      <c r="DH19" s="112">
        <f t="shared" si="73"/>
        <v>2.7</v>
      </c>
      <c r="DI19" s="204">
        <f t="shared" si="74"/>
        <v>3.15</v>
      </c>
      <c r="DJ19" s="206">
        <f t="shared" si="75"/>
        <v>3.2625238095238096</v>
      </c>
      <c r="DK19" s="281">
        <f t="shared" si="76"/>
        <v>5</v>
      </c>
      <c r="DL19" s="209"/>
      <c r="DM19" s="188">
        <f t="shared" si="77"/>
        <v>5</v>
      </c>
      <c r="DN19" s="112"/>
      <c r="DO19" s="112">
        <f t="shared" si="79"/>
        <v>4</v>
      </c>
      <c r="DP19" s="112">
        <f t="shared" si="80"/>
        <v>5</v>
      </c>
      <c r="DQ19" s="112">
        <f t="shared" si="81"/>
        <v>1</v>
      </c>
      <c r="DR19" s="112"/>
      <c r="DS19" s="305">
        <f t="shared" si="82"/>
        <v>5</v>
      </c>
      <c r="DT19" s="112"/>
      <c r="DU19" s="112">
        <f t="shared" si="83"/>
        <v>1</v>
      </c>
      <c r="DV19" s="112">
        <f t="shared" si="84"/>
        <v>1</v>
      </c>
      <c r="DW19" s="306">
        <f t="shared" si="85"/>
        <v>3</v>
      </c>
      <c r="DX19" s="112">
        <f t="shared" si="86"/>
        <v>5</v>
      </c>
      <c r="DY19" s="112">
        <f t="shared" si="214"/>
        <v>5</v>
      </c>
      <c r="DZ19" s="112">
        <f t="shared" si="87"/>
        <v>5</v>
      </c>
      <c r="EA19" s="112"/>
      <c r="EB19" s="112">
        <f t="shared" si="88"/>
        <v>5</v>
      </c>
      <c r="EC19" s="112"/>
      <c r="ED19" s="112">
        <f t="shared" si="90"/>
        <v>4</v>
      </c>
      <c r="EE19" s="305">
        <f t="shared" si="91"/>
        <v>5</v>
      </c>
      <c r="EF19" s="306">
        <f t="shared" si="92"/>
        <v>2</v>
      </c>
      <c r="EG19" s="112">
        <f t="shared" si="93"/>
        <v>5</v>
      </c>
      <c r="EH19" s="112">
        <f t="shared" si="94"/>
        <v>3</v>
      </c>
      <c r="EI19" s="112">
        <f t="shared" si="95"/>
        <v>4</v>
      </c>
      <c r="EJ19" s="112">
        <f t="shared" si="96"/>
        <v>5</v>
      </c>
      <c r="EK19" s="112"/>
      <c r="EL19" s="112">
        <f t="shared" si="217"/>
        <v>5</v>
      </c>
      <c r="EM19" s="112">
        <f t="shared" si="98"/>
        <v>5</v>
      </c>
      <c r="EN19" s="204">
        <f t="shared" si="216"/>
        <v>5</v>
      </c>
      <c r="EO19" s="188">
        <f t="shared" si="99"/>
        <v>3.75</v>
      </c>
      <c r="EP19" s="112">
        <f t="shared" si="100"/>
        <v>2.5</v>
      </c>
      <c r="EQ19" s="112">
        <f t="shared" si="101"/>
        <v>4.8</v>
      </c>
      <c r="ER19" s="112">
        <f t="shared" si="102"/>
        <v>3.5</v>
      </c>
      <c r="ES19" s="204">
        <f t="shared" si="103"/>
        <v>4.5714285714285712</v>
      </c>
      <c r="ET19" s="206">
        <f t="shared" si="104"/>
        <v>3.8242857142857147</v>
      </c>
      <c r="EU19" s="281">
        <f t="shared" si="105"/>
        <v>1</v>
      </c>
      <c r="EV19" s="58"/>
      <c r="EW19" s="318">
        <f t="shared" si="106"/>
        <v>3.3343333333333334</v>
      </c>
      <c r="EX19" s="319">
        <f t="shared" si="107"/>
        <v>3.2625238095238096</v>
      </c>
      <c r="EY19" s="320">
        <f t="shared" si="108"/>
        <v>3.8242857142857147</v>
      </c>
      <c r="EZ19" s="315">
        <f t="shared" si="109"/>
        <v>3.2333333333333329</v>
      </c>
      <c r="FA19" s="315">
        <f t="shared" si="110"/>
        <v>3.1750000000000003</v>
      </c>
      <c r="FB19" s="315">
        <f t="shared" si="111"/>
        <v>3.75</v>
      </c>
      <c r="FC19" s="315">
        <f t="shared" si="112"/>
        <v>3.5800000000000005</v>
      </c>
      <c r="FD19" s="315">
        <f t="shared" si="113"/>
        <v>3.7733333333333334</v>
      </c>
      <c r="FE19" s="315">
        <f t="shared" si="114"/>
        <v>2.5</v>
      </c>
      <c r="FF19" s="315">
        <f t="shared" si="115"/>
        <v>3.6999999999999997</v>
      </c>
      <c r="FG19" s="315">
        <f t="shared" si="116"/>
        <v>3.5142857142857147</v>
      </c>
      <c r="FH19" s="315">
        <f t="shared" si="117"/>
        <v>4.8</v>
      </c>
      <c r="FI19" s="315">
        <f t="shared" si="118"/>
        <v>2.833333333333333</v>
      </c>
      <c r="FJ19" s="315">
        <f t="shared" si="119"/>
        <v>2.7</v>
      </c>
      <c r="FK19" s="315">
        <f t="shared" si="120"/>
        <v>3.5</v>
      </c>
      <c r="FL19" s="315">
        <f t="shared" si="121"/>
        <v>3.3249999999999997</v>
      </c>
      <c r="FM19" s="315">
        <f t="shared" si="122"/>
        <v>3.15</v>
      </c>
      <c r="FN19" s="315">
        <f t="shared" si="123"/>
        <v>4.5714285714285712</v>
      </c>
      <c r="FO19" s="317">
        <f t="shared" si="124"/>
        <v>4</v>
      </c>
      <c r="FP19" s="315">
        <f t="shared" si="125"/>
        <v>3.8</v>
      </c>
      <c r="FQ19" s="315">
        <f t="shared" si="126"/>
        <v>5</v>
      </c>
      <c r="FR19" s="315">
        <f t="shared" si="127"/>
        <v>3</v>
      </c>
      <c r="FS19" s="315">
        <f t="shared" si="128"/>
        <v>3</v>
      </c>
      <c r="FT19" s="315">
        <f t="shared" si="129"/>
        <v>0</v>
      </c>
      <c r="FU19" s="315">
        <f t="shared" si="130"/>
        <v>3.4</v>
      </c>
      <c r="FV19" s="315">
        <f t="shared" si="131"/>
        <v>3.25</v>
      </c>
      <c r="FW19" s="315">
        <f t="shared" si="132"/>
        <v>4</v>
      </c>
      <c r="FX19" s="315">
        <f t="shared" si="133"/>
        <v>5</v>
      </c>
      <c r="FY19" s="315">
        <f t="shared" si="134"/>
        <v>5</v>
      </c>
      <c r="FZ19" s="315">
        <f t="shared" si="135"/>
        <v>5</v>
      </c>
      <c r="GA19" s="315">
        <f t="shared" si="136"/>
        <v>1</v>
      </c>
      <c r="GB19" s="315">
        <f t="shared" si="137"/>
        <v>1</v>
      </c>
      <c r="GC19" s="315">
        <f t="shared" si="138"/>
        <v>1</v>
      </c>
      <c r="GD19" s="315">
        <f t="shared" si="139"/>
        <v>3</v>
      </c>
      <c r="GE19" s="315">
        <f t="shared" si="140"/>
        <v>3</v>
      </c>
      <c r="GF19" s="315">
        <f t="shared" si="141"/>
        <v>0</v>
      </c>
      <c r="GG19" s="315">
        <f t="shared" si="142"/>
        <v>3.8333333333333335</v>
      </c>
      <c r="GH19" s="315">
        <f t="shared" si="143"/>
        <v>3.6</v>
      </c>
      <c r="GI19" s="315">
        <f t="shared" si="144"/>
        <v>5</v>
      </c>
      <c r="GJ19" s="315">
        <f t="shared" si="145"/>
        <v>3.6666666666666665</v>
      </c>
      <c r="GK19" s="315">
        <f t="shared" si="146"/>
        <v>3.6666666666666665</v>
      </c>
      <c r="GL19" s="315">
        <f t="shared" si="147"/>
        <v>0</v>
      </c>
      <c r="GM19" s="315">
        <f t="shared" si="148"/>
        <v>3.3333333333333335</v>
      </c>
      <c r="GN19" s="315">
        <f t="shared" si="149"/>
        <v>3.8</v>
      </c>
      <c r="GO19" s="315">
        <f t="shared" si="150"/>
        <v>1</v>
      </c>
      <c r="GP19" s="315">
        <f t="shared" si="151"/>
        <v>3.4</v>
      </c>
      <c r="GQ19" s="315">
        <f t="shared" si="152"/>
        <v>4</v>
      </c>
      <c r="GR19" s="315">
        <f t="shared" si="153"/>
        <v>1</v>
      </c>
      <c r="GS19" s="315">
        <f t="shared" si="154"/>
        <v>3.6666666666666665</v>
      </c>
      <c r="GT19" s="315">
        <f t="shared" si="155"/>
        <v>3.8</v>
      </c>
      <c r="GU19" s="315">
        <f t="shared" si="156"/>
        <v>3</v>
      </c>
      <c r="GV19" s="315">
        <f t="shared" si="157"/>
        <v>3.5</v>
      </c>
      <c r="GW19" s="315">
        <f t="shared" si="158"/>
        <v>3.2</v>
      </c>
      <c r="GX19" s="315">
        <f t="shared" si="159"/>
        <v>5</v>
      </c>
      <c r="GY19" s="315">
        <f t="shared" si="160"/>
        <v>3.6</v>
      </c>
      <c r="GZ19" s="315">
        <f t="shared" si="161"/>
        <v>3.25</v>
      </c>
      <c r="HA19" s="315">
        <f t="shared" si="162"/>
        <v>5</v>
      </c>
      <c r="HB19" s="315">
        <f t="shared" si="163"/>
        <v>3.1666666666666665</v>
      </c>
      <c r="HC19" s="315">
        <f t="shared" si="164"/>
        <v>2.8</v>
      </c>
      <c r="HD19" s="315">
        <f t="shared" si="165"/>
        <v>5</v>
      </c>
      <c r="HE19" s="315">
        <f t="shared" si="166"/>
        <v>4</v>
      </c>
      <c r="HF19" s="315">
        <f t="shared" si="167"/>
        <v>4</v>
      </c>
      <c r="HG19" s="315">
        <f t="shared" si="168"/>
        <v>0</v>
      </c>
      <c r="HH19" s="315">
        <f t="shared" si="169"/>
        <v>3.8333333333333335</v>
      </c>
      <c r="HI19" s="315">
        <f t="shared" si="170"/>
        <v>3.6</v>
      </c>
      <c r="HJ19" s="315">
        <f t="shared" si="171"/>
        <v>5</v>
      </c>
      <c r="HK19" s="315">
        <f t="shared" si="172"/>
        <v>4</v>
      </c>
      <c r="HL19" s="315">
        <f t="shared" si="173"/>
        <v>4</v>
      </c>
      <c r="HM19" s="315">
        <f t="shared" si="174"/>
        <v>0</v>
      </c>
      <c r="HN19" s="315">
        <f t="shared" si="175"/>
        <v>3.8</v>
      </c>
      <c r="HO19" s="315">
        <f t="shared" si="176"/>
        <v>3.75</v>
      </c>
      <c r="HP19" s="315">
        <f t="shared" si="177"/>
        <v>4</v>
      </c>
      <c r="HQ19" s="315">
        <f t="shared" si="178"/>
        <v>3.1666666666666665</v>
      </c>
      <c r="HR19" s="315">
        <f t="shared" si="179"/>
        <v>2.8</v>
      </c>
      <c r="HS19" s="315">
        <f t="shared" si="180"/>
        <v>5</v>
      </c>
      <c r="HT19" s="315">
        <f t="shared" si="181"/>
        <v>2.5</v>
      </c>
      <c r="HU19" s="315">
        <f t="shared" si="182"/>
        <v>2.6</v>
      </c>
      <c r="HV19" s="315">
        <f t="shared" si="183"/>
        <v>2</v>
      </c>
      <c r="HW19" s="315">
        <f t="shared" si="184"/>
        <v>3.1666666666666665</v>
      </c>
      <c r="HX19" s="315">
        <f t="shared" si="185"/>
        <v>2.8</v>
      </c>
      <c r="HY19" s="315">
        <f t="shared" si="186"/>
        <v>5</v>
      </c>
      <c r="HZ19" s="315">
        <f t="shared" si="187"/>
        <v>3.3333333333333335</v>
      </c>
      <c r="IA19" s="315">
        <f t="shared" si="188"/>
        <v>3.4</v>
      </c>
      <c r="IB19" s="315">
        <f t="shared" si="189"/>
        <v>3</v>
      </c>
      <c r="IC19" s="315">
        <f t="shared" si="190"/>
        <v>3.1666666666666665</v>
      </c>
      <c r="ID19" s="315">
        <f t="shared" si="191"/>
        <v>3</v>
      </c>
      <c r="IE19" s="315">
        <f t="shared" si="192"/>
        <v>4</v>
      </c>
      <c r="IF19" s="315">
        <f t="shared" si="193"/>
        <v>4.2</v>
      </c>
      <c r="IG19" s="315">
        <f t="shared" si="194"/>
        <v>4</v>
      </c>
      <c r="IH19" s="315">
        <f t="shared" si="195"/>
        <v>5</v>
      </c>
      <c r="II19" s="315">
        <f t="shared" si="196"/>
        <v>1</v>
      </c>
      <c r="IJ19" s="315">
        <f t="shared" si="197"/>
        <v>1</v>
      </c>
      <c r="IK19" s="315">
        <f t="shared" si="198"/>
        <v>0</v>
      </c>
      <c r="IL19" s="315">
        <f t="shared" si="199"/>
        <v>4.2</v>
      </c>
      <c r="IM19" s="315">
        <f t="shared" si="200"/>
        <v>4</v>
      </c>
      <c r="IN19" s="315">
        <f t="shared" si="201"/>
        <v>5</v>
      </c>
      <c r="IO19" s="315">
        <f t="shared" si="202"/>
        <v>3.3333333333333335</v>
      </c>
      <c r="IP19" s="315">
        <f t="shared" si="203"/>
        <v>3</v>
      </c>
      <c r="IQ19" s="315">
        <f t="shared" si="204"/>
        <v>5</v>
      </c>
      <c r="IR19" s="315">
        <f t="shared" si="205"/>
        <v>4.2</v>
      </c>
      <c r="IS19" s="315">
        <f t="shared" si="206"/>
        <v>4</v>
      </c>
      <c r="IT19" s="316">
        <f t="shared" si="207"/>
        <v>5</v>
      </c>
      <c r="IU19" s="58"/>
    </row>
    <row r="20" spans="2:255" s="1" customFormat="1" x14ac:dyDescent="0.25">
      <c r="B20" s="56">
        <v>14</v>
      </c>
      <c r="C20" s="255">
        <v>43070</v>
      </c>
      <c r="D20" s="117" t="s">
        <v>379</v>
      </c>
      <c r="E20" s="117" t="s">
        <v>66</v>
      </c>
      <c r="F20" s="117" t="s">
        <v>386</v>
      </c>
      <c r="G20" s="199" t="s">
        <v>64</v>
      </c>
      <c r="H20" t="s">
        <v>409</v>
      </c>
      <c r="I20" t="s">
        <v>92</v>
      </c>
      <c r="J20" s="257" t="s">
        <v>120</v>
      </c>
      <c r="K20" t="s">
        <v>418</v>
      </c>
      <c r="L20" s="171">
        <v>3</v>
      </c>
      <c r="M20" s="172">
        <v>4</v>
      </c>
      <c r="N20" s="172">
        <v>5</v>
      </c>
      <c r="O20" s="174">
        <v>5</v>
      </c>
      <c r="P20" s="174">
        <v>1</v>
      </c>
      <c r="Q20" s="175"/>
      <c r="R20" s="171">
        <v>3</v>
      </c>
      <c r="S20" s="174">
        <v>5</v>
      </c>
      <c r="T20" s="172">
        <v>2</v>
      </c>
      <c r="U20" s="172">
        <v>2</v>
      </c>
      <c r="V20" s="176">
        <v>3</v>
      </c>
      <c r="W20" s="171">
        <v>5</v>
      </c>
      <c r="X20" s="172"/>
      <c r="Y20" s="172">
        <v>5</v>
      </c>
      <c r="Z20" s="174">
        <v>5</v>
      </c>
      <c r="AA20" s="172">
        <v>5</v>
      </c>
      <c r="AB20" s="172">
        <v>4</v>
      </c>
      <c r="AC20" s="176">
        <v>5</v>
      </c>
      <c r="AD20" s="171"/>
      <c r="AE20" s="176"/>
      <c r="AF20" s="171">
        <v>5</v>
      </c>
      <c r="AG20" s="172">
        <v>5</v>
      </c>
      <c r="AH20" s="172"/>
      <c r="AI20" s="174">
        <v>5</v>
      </c>
      <c r="AJ20" s="174">
        <v>5</v>
      </c>
      <c r="AK20" s="174">
        <v>5</v>
      </c>
      <c r="AL20" s="172">
        <v>5</v>
      </c>
      <c r="AM20" s="175">
        <v>5</v>
      </c>
      <c r="AN20" s="55"/>
      <c r="AO20" s="119"/>
      <c r="AP20" s="292" t="s">
        <v>73</v>
      </c>
      <c r="AQ20" s="62">
        <f t="shared" si="0"/>
        <v>4</v>
      </c>
      <c r="AR20" s="63">
        <f t="shared" si="39"/>
        <v>4</v>
      </c>
      <c r="AS20" s="63">
        <f t="shared" si="2"/>
        <v>4</v>
      </c>
      <c r="AT20" s="63">
        <f t="shared" si="3"/>
        <v>5</v>
      </c>
      <c r="AU20" s="63">
        <f t="shared" si="4"/>
        <v>5</v>
      </c>
      <c r="AV20" s="181">
        <f t="shared" si="5"/>
        <v>5</v>
      </c>
      <c r="AW20" s="62">
        <f t="shared" si="6"/>
        <v>3.6666666666666665</v>
      </c>
      <c r="AX20" s="63">
        <f t="shared" si="7"/>
        <v>2.3333333333333335</v>
      </c>
      <c r="AY20" s="63">
        <f t="shared" si="8"/>
        <v>4.666666666666667</v>
      </c>
      <c r="AZ20" s="63">
        <f t="shared" si="9"/>
        <v>4.333333333333333</v>
      </c>
      <c r="BA20" s="181">
        <f t="shared" si="10"/>
        <v>4.666666666666667</v>
      </c>
      <c r="BB20" s="62">
        <f t="shared" si="11"/>
        <v>4</v>
      </c>
      <c r="BC20" s="63">
        <f t="shared" si="12"/>
        <v>5</v>
      </c>
      <c r="BD20" s="63">
        <f t="shared" si="13"/>
        <v>5</v>
      </c>
      <c r="BE20" s="63">
        <f t="shared" si="14"/>
        <v>5</v>
      </c>
      <c r="BF20" s="63">
        <f t="shared" si="15"/>
        <v>2.6666666666666665</v>
      </c>
      <c r="BG20" s="63">
        <f t="shared" si="16"/>
        <v>3.3333333333333335</v>
      </c>
      <c r="BH20" s="181">
        <f t="shared" si="17"/>
        <v>3</v>
      </c>
      <c r="BI20" s="62">
        <f t="shared" si="18"/>
        <v>3.6666666666666665</v>
      </c>
      <c r="BJ20" s="63">
        <f t="shared" si="19"/>
        <v>3.3333333333333335</v>
      </c>
      <c r="BK20" s="62">
        <f t="shared" si="20"/>
        <v>4.5</v>
      </c>
      <c r="BL20" s="63">
        <f t="shared" si="21"/>
        <v>4.333333333333333</v>
      </c>
      <c r="BM20" s="63">
        <f t="shared" si="22"/>
        <v>4.333333333333333</v>
      </c>
      <c r="BN20" s="63">
        <f t="shared" si="23"/>
        <v>2.3333333333333335</v>
      </c>
      <c r="BO20" s="63">
        <f t="shared" si="24"/>
        <v>2.3333333333333335</v>
      </c>
      <c r="BP20" s="63">
        <f t="shared" si="25"/>
        <v>3.6666666666666665</v>
      </c>
      <c r="BQ20" s="63">
        <f t="shared" si="26"/>
        <v>4.333333333333333</v>
      </c>
      <c r="BR20" s="181">
        <f t="shared" si="27"/>
        <v>5</v>
      </c>
      <c r="BS20" s="62"/>
      <c r="BT20" s="63"/>
      <c r="BU20" s="63"/>
      <c r="BV20" s="63"/>
      <c r="BW20" s="63"/>
      <c r="BX20" s="63"/>
      <c r="BY20" s="284">
        <f t="shared" si="28"/>
        <v>3</v>
      </c>
      <c r="BZ20" s="55"/>
      <c r="CA20" s="115"/>
      <c r="CB20" s="58"/>
      <c r="CC20" s="188">
        <f t="shared" si="208"/>
        <v>3</v>
      </c>
      <c r="CD20" s="112">
        <f t="shared" si="46"/>
        <v>3</v>
      </c>
      <c r="CE20" s="112">
        <f t="shared" si="47"/>
        <v>3</v>
      </c>
      <c r="CF20" s="112">
        <f t="shared" si="48"/>
        <v>5</v>
      </c>
      <c r="CG20" s="112">
        <f t="shared" si="49"/>
        <v>5</v>
      </c>
      <c r="CH20" s="112">
        <f t="shared" si="50"/>
        <v>5</v>
      </c>
      <c r="CI20" s="305">
        <f t="shared" si="51"/>
        <v>3</v>
      </c>
      <c r="CJ20" s="112">
        <f t="shared" si="52"/>
        <v>1</v>
      </c>
      <c r="CK20" s="112">
        <f t="shared" si="53"/>
        <v>5</v>
      </c>
      <c r="CL20" s="112">
        <f t="shared" si="54"/>
        <v>5</v>
      </c>
      <c r="CM20" s="306">
        <f t="shared" si="55"/>
        <v>5</v>
      </c>
      <c r="CN20" s="112">
        <f t="shared" si="56"/>
        <v>5</v>
      </c>
      <c r="CO20" s="112">
        <f t="shared" si="57"/>
        <v>5</v>
      </c>
      <c r="CP20" s="112">
        <f t="shared" si="58"/>
        <v>5</v>
      </c>
      <c r="CQ20" s="112">
        <f t="shared" si="209"/>
        <v>5</v>
      </c>
      <c r="CR20" s="112">
        <f t="shared" si="59"/>
        <v>1</v>
      </c>
      <c r="CS20" s="112">
        <f t="shared" si="60"/>
        <v>1</v>
      </c>
      <c r="CT20" s="112">
        <f t="shared" si="210"/>
        <v>3</v>
      </c>
      <c r="CU20" s="305">
        <f t="shared" si="61"/>
        <v>2</v>
      </c>
      <c r="CV20" s="306">
        <f t="shared" si="62"/>
        <v>2</v>
      </c>
      <c r="CW20" s="112"/>
      <c r="CX20" s="112">
        <f t="shared" si="64"/>
        <v>4</v>
      </c>
      <c r="CY20" s="112">
        <f t="shared" si="65"/>
        <v>4</v>
      </c>
      <c r="CZ20" s="112">
        <f t="shared" si="66"/>
        <v>1</v>
      </c>
      <c r="DA20" s="112">
        <f t="shared" si="211"/>
        <v>1</v>
      </c>
      <c r="DB20" s="112">
        <f t="shared" si="67"/>
        <v>1</v>
      </c>
      <c r="DC20" s="112">
        <f t="shared" si="68"/>
        <v>3</v>
      </c>
      <c r="DD20" s="204"/>
      <c r="DE20" s="188">
        <f t="shared" si="70"/>
        <v>4</v>
      </c>
      <c r="DF20" s="112">
        <f t="shared" si="71"/>
        <v>3.8</v>
      </c>
      <c r="DG20" s="112">
        <f t="shared" si="72"/>
        <v>3.5714285714285716</v>
      </c>
      <c r="DH20" s="112">
        <f t="shared" si="73"/>
        <v>2</v>
      </c>
      <c r="DI20" s="204">
        <f t="shared" si="74"/>
        <v>2.3333333333333335</v>
      </c>
      <c r="DJ20" s="206">
        <f t="shared" si="75"/>
        <v>3.1409523809523812</v>
      </c>
      <c r="DK20" s="281">
        <f t="shared" si="76"/>
        <v>1</v>
      </c>
      <c r="DL20" s="209"/>
      <c r="DM20" s="188">
        <f t="shared" si="77"/>
        <v>4.5</v>
      </c>
      <c r="DN20" s="112">
        <f t="shared" si="78"/>
        <v>4.5</v>
      </c>
      <c r="DO20" s="112">
        <f t="shared" si="79"/>
        <v>5</v>
      </c>
      <c r="DP20" s="112">
        <f t="shared" si="80"/>
        <v>5</v>
      </c>
      <c r="DQ20" s="112">
        <f t="shared" si="81"/>
        <v>5</v>
      </c>
      <c r="DR20" s="112">
        <f t="shared" si="212"/>
        <v>5</v>
      </c>
      <c r="DS20" s="305">
        <f t="shared" si="82"/>
        <v>4</v>
      </c>
      <c r="DT20" s="112">
        <f t="shared" si="213"/>
        <v>3</v>
      </c>
      <c r="DU20" s="112">
        <f t="shared" si="83"/>
        <v>4.5</v>
      </c>
      <c r="DV20" s="112">
        <f t="shared" si="84"/>
        <v>4</v>
      </c>
      <c r="DW20" s="306">
        <f t="shared" si="85"/>
        <v>4.5</v>
      </c>
      <c r="DX20" s="112">
        <f t="shared" si="86"/>
        <v>3.5</v>
      </c>
      <c r="DY20" s="112">
        <f t="shared" si="214"/>
        <v>5</v>
      </c>
      <c r="DZ20" s="112">
        <f t="shared" si="87"/>
        <v>5</v>
      </c>
      <c r="EA20" s="112">
        <f t="shared" si="215"/>
        <v>5</v>
      </c>
      <c r="EB20" s="112">
        <f t="shared" si="88"/>
        <v>3.5</v>
      </c>
      <c r="EC20" s="112">
        <f t="shared" si="89"/>
        <v>4.5</v>
      </c>
      <c r="ED20" s="112">
        <f t="shared" si="90"/>
        <v>3</v>
      </c>
      <c r="EE20" s="305">
        <f t="shared" si="91"/>
        <v>4.5</v>
      </c>
      <c r="EF20" s="306">
        <f t="shared" si="92"/>
        <v>4</v>
      </c>
      <c r="EG20" s="112">
        <f t="shared" si="93"/>
        <v>4.5</v>
      </c>
      <c r="EH20" s="112">
        <f t="shared" si="94"/>
        <v>4.5</v>
      </c>
      <c r="EI20" s="112">
        <f t="shared" si="95"/>
        <v>4.5</v>
      </c>
      <c r="EJ20" s="112">
        <f t="shared" si="96"/>
        <v>3</v>
      </c>
      <c r="EK20" s="112">
        <f t="shared" si="97"/>
        <v>3</v>
      </c>
      <c r="EL20" s="112">
        <f t="shared" si="217"/>
        <v>5</v>
      </c>
      <c r="EM20" s="112">
        <f t="shared" si="98"/>
        <v>5</v>
      </c>
      <c r="EN20" s="204">
        <f t="shared" si="216"/>
        <v>5</v>
      </c>
      <c r="EO20" s="188">
        <f t="shared" si="99"/>
        <v>4.833333333333333</v>
      </c>
      <c r="EP20" s="112">
        <f t="shared" si="100"/>
        <v>4</v>
      </c>
      <c r="EQ20" s="112">
        <f t="shared" si="101"/>
        <v>4.2142857142857144</v>
      </c>
      <c r="ER20" s="112">
        <f t="shared" si="102"/>
        <v>4.25</v>
      </c>
      <c r="ES20" s="204">
        <f t="shared" si="103"/>
        <v>4.3125</v>
      </c>
      <c r="ET20" s="206">
        <f t="shared" si="104"/>
        <v>4.3220238095238095</v>
      </c>
      <c r="EU20" s="281">
        <f t="shared" si="105"/>
        <v>2</v>
      </c>
      <c r="EV20" s="58"/>
      <c r="EW20" s="318">
        <f t="shared" si="106"/>
        <v>0</v>
      </c>
      <c r="EX20" s="319">
        <f t="shared" si="107"/>
        <v>3.1409523809523812</v>
      </c>
      <c r="EY20" s="320">
        <f t="shared" si="108"/>
        <v>4.3220238095238095</v>
      </c>
      <c r="EZ20" s="315">
        <f t="shared" si="109"/>
        <v>0</v>
      </c>
      <c r="FA20" s="315">
        <f t="shared" si="110"/>
        <v>4</v>
      </c>
      <c r="FB20" s="315">
        <f t="shared" si="111"/>
        <v>4.833333333333333</v>
      </c>
      <c r="FC20" s="315">
        <f t="shared" si="112"/>
        <v>0</v>
      </c>
      <c r="FD20" s="315">
        <f t="shared" si="113"/>
        <v>3.8</v>
      </c>
      <c r="FE20" s="315">
        <f t="shared" si="114"/>
        <v>4</v>
      </c>
      <c r="FF20" s="315">
        <f t="shared" si="115"/>
        <v>0</v>
      </c>
      <c r="FG20" s="315">
        <f t="shared" si="116"/>
        <v>3.5714285714285716</v>
      </c>
      <c r="FH20" s="315">
        <f t="shared" si="117"/>
        <v>4.2142857142857144</v>
      </c>
      <c r="FI20" s="315">
        <f t="shared" si="118"/>
        <v>0</v>
      </c>
      <c r="FJ20" s="315">
        <f t="shared" si="119"/>
        <v>2</v>
      </c>
      <c r="FK20" s="315">
        <f t="shared" si="120"/>
        <v>4.25</v>
      </c>
      <c r="FL20" s="315">
        <f t="shared" si="121"/>
        <v>0</v>
      </c>
      <c r="FM20" s="315">
        <f t="shared" si="122"/>
        <v>2.3333333333333335</v>
      </c>
      <c r="FN20" s="315">
        <f t="shared" si="123"/>
        <v>4.3125</v>
      </c>
      <c r="FO20" s="317">
        <f t="shared" si="124"/>
        <v>4</v>
      </c>
      <c r="FP20" s="315">
        <f t="shared" si="125"/>
        <v>3</v>
      </c>
      <c r="FQ20" s="315">
        <f t="shared" si="126"/>
        <v>4.5</v>
      </c>
      <c r="FR20" s="315">
        <f t="shared" si="127"/>
        <v>4</v>
      </c>
      <c r="FS20" s="315">
        <f t="shared" si="128"/>
        <v>3</v>
      </c>
      <c r="FT20" s="315">
        <f t="shared" si="129"/>
        <v>4.5</v>
      </c>
      <c r="FU20" s="315">
        <f t="shared" si="130"/>
        <v>4</v>
      </c>
      <c r="FV20" s="315">
        <f t="shared" si="131"/>
        <v>3</v>
      </c>
      <c r="FW20" s="315">
        <f t="shared" si="132"/>
        <v>5</v>
      </c>
      <c r="FX20" s="315">
        <f t="shared" si="133"/>
        <v>5</v>
      </c>
      <c r="FY20" s="315">
        <f t="shared" si="134"/>
        <v>5</v>
      </c>
      <c r="FZ20" s="315">
        <f t="shared" si="135"/>
        <v>5</v>
      </c>
      <c r="GA20" s="315">
        <f t="shared" si="136"/>
        <v>5</v>
      </c>
      <c r="GB20" s="315">
        <f t="shared" si="137"/>
        <v>5</v>
      </c>
      <c r="GC20" s="315">
        <f t="shared" si="138"/>
        <v>5</v>
      </c>
      <c r="GD20" s="315">
        <f t="shared" si="139"/>
        <v>5</v>
      </c>
      <c r="GE20" s="315">
        <f t="shared" si="140"/>
        <v>5</v>
      </c>
      <c r="GF20" s="315">
        <f t="shared" si="141"/>
        <v>5</v>
      </c>
      <c r="GG20" s="315">
        <f t="shared" si="142"/>
        <v>3.6666666666666665</v>
      </c>
      <c r="GH20" s="315">
        <f t="shared" si="143"/>
        <v>3</v>
      </c>
      <c r="GI20" s="315">
        <f t="shared" si="144"/>
        <v>4</v>
      </c>
      <c r="GJ20" s="315">
        <f t="shared" si="145"/>
        <v>2.3333333333333335</v>
      </c>
      <c r="GK20" s="315">
        <f t="shared" si="146"/>
        <v>1</v>
      </c>
      <c r="GL20" s="315">
        <f t="shared" si="147"/>
        <v>3</v>
      </c>
      <c r="GM20" s="315">
        <f t="shared" si="148"/>
        <v>4.666666666666667</v>
      </c>
      <c r="GN20" s="315">
        <f t="shared" si="149"/>
        <v>5</v>
      </c>
      <c r="GO20" s="315">
        <f t="shared" si="150"/>
        <v>4.5</v>
      </c>
      <c r="GP20" s="315">
        <f t="shared" si="151"/>
        <v>4.333333333333333</v>
      </c>
      <c r="GQ20" s="315">
        <f t="shared" si="152"/>
        <v>5</v>
      </c>
      <c r="GR20" s="315">
        <f t="shared" si="153"/>
        <v>4</v>
      </c>
      <c r="GS20" s="315">
        <f t="shared" si="154"/>
        <v>4.666666666666667</v>
      </c>
      <c r="GT20" s="315">
        <f t="shared" si="155"/>
        <v>5</v>
      </c>
      <c r="GU20" s="315">
        <f t="shared" si="156"/>
        <v>4.5</v>
      </c>
      <c r="GV20" s="315">
        <f t="shared" si="157"/>
        <v>4</v>
      </c>
      <c r="GW20" s="315">
        <f t="shared" si="158"/>
        <v>5</v>
      </c>
      <c r="GX20" s="315">
        <f t="shared" si="159"/>
        <v>3.5</v>
      </c>
      <c r="GY20" s="315">
        <f t="shared" si="160"/>
        <v>5</v>
      </c>
      <c r="GZ20" s="315">
        <f t="shared" si="161"/>
        <v>5</v>
      </c>
      <c r="HA20" s="315">
        <f t="shared" si="162"/>
        <v>5</v>
      </c>
      <c r="HB20" s="315">
        <f t="shared" si="163"/>
        <v>5</v>
      </c>
      <c r="HC20" s="315">
        <f t="shared" si="164"/>
        <v>5</v>
      </c>
      <c r="HD20" s="315">
        <f t="shared" si="165"/>
        <v>5</v>
      </c>
      <c r="HE20" s="315">
        <f t="shared" si="166"/>
        <v>5</v>
      </c>
      <c r="HF20" s="315">
        <f t="shared" si="167"/>
        <v>5</v>
      </c>
      <c r="HG20" s="315">
        <f t="shared" si="168"/>
        <v>5</v>
      </c>
      <c r="HH20" s="315">
        <f t="shared" si="169"/>
        <v>2.6666666666666665</v>
      </c>
      <c r="HI20" s="315">
        <f t="shared" si="170"/>
        <v>1</v>
      </c>
      <c r="HJ20" s="315">
        <f t="shared" si="171"/>
        <v>3.5</v>
      </c>
      <c r="HK20" s="315">
        <f t="shared" si="172"/>
        <v>3.3333333333333335</v>
      </c>
      <c r="HL20" s="315">
        <f t="shared" si="173"/>
        <v>1</v>
      </c>
      <c r="HM20" s="315">
        <f t="shared" si="174"/>
        <v>4.5</v>
      </c>
      <c r="HN20" s="315">
        <f t="shared" si="175"/>
        <v>3</v>
      </c>
      <c r="HO20" s="315">
        <f t="shared" si="176"/>
        <v>3</v>
      </c>
      <c r="HP20" s="315">
        <f t="shared" si="177"/>
        <v>3</v>
      </c>
      <c r="HQ20" s="315">
        <f t="shared" si="178"/>
        <v>3.6666666666666665</v>
      </c>
      <c r="HR20" s="315">
        <f t="shared" si="179"/>
        <v>2</v>
      </c>
      <c r="HS20" s="315">
        <f t="shared" si="180"/>
        <v>4.5</v>
      </c>
      <c r="HT20" s="315">
        <f t="shared" si="181"/>
        <v>3.3333333333333335</v>
      </c>
      <c r="HU20" s="315">
        <f t="shared" si="182"/>
        <v>2</v>
      </c>
      <c r="HV20" s="315">
        <f t="shared" si="183"/>
        <v>4</v>
      </c>
      <c r="HW20" s="315">
        <f t="shared" si="184"/>
        <v>4.5</v>
      </c>
      <c r="HX20" s="315">
        <f t="shared" si="185"/>
        <v>0</v>
      </c>
      <c r="HY20" s="315">
        <f t="shared" si="186"/>
        <v>4.5</v>
      </c>
      <c r="HZ20" s="315">
        <f t="shared" si="187"/>
        <v>4.333333333333333</v>
      </c>
      <c r="IA20" s="315">
        <f t="shared" si="188"/>
        <v>4</v>
      </c>
      <c r="IB20" s="315">
        <f t="shared" si="189"/>
        <v>4.5</v>
      </c>
      <c r="IC20" s="315">
        <f t="shared" si="190"/>
        <v>4.333333333333333</v>
      </c>
      <c r="ID20" s="315">
        <f t="shared" si="191"/>
        <v>4</v>
      </c>
      <c r="IE20" s="315">
        <f t="shared" si="192"/>
        <v>4.5</v>
      </c>
      <c r="IF20" s="315">
        <f t="shared" si="193"/>
        <v>2.3333333333333335</v>
      </c>
      <c r="IG20" s="315">
        <f t="shared" si="194"/>
        <v>1</v>
      </c>
      <c r="IH20" s="315">
        <f t="shared" si="195"/>
        <v>3</v>
      </c>
      <c r="II20" s="315">
        <f t="shared" si="196"/>
        <v>2.3333333333333335</v>
      </c>
      <c r="IJ20" s="315">
        <f t="shared" si="197"/>
        <v>1</v>
      </c>
      <c r="IK20" s="315">
        <f t="shared" si="198"/>
        <v>3</v>
      </c>
      <c r="IL20" s="315">
        <f t="shared" si="199"/>
        <v>3.6666666666666665</v>
      </c>
      <c r="IM20" s="315">
        <f t="shared" si="200"/>
        <v>1</v>
      </c>
      <c r="IN20" s="315">
        <f t="shared" si="201"/>
        <v>5</v>
      </c>
      <c r="IO20" s="315">
        <f t="shared" si="202"/>
        <v>4.333333333333333</v>
      </c>
      <c r="IP20" s="315">
        <f t="shared" si="203"/>
        <v>3</v>
      </c>
      <c r="IQ20" s="315">
        <f t="shared" si="204"/>
        <v>5</v>
      </c>
      <c r="IR20" s="315">
        <f t="shared" si="205"/>
        <v>5</v>
      </c>
      <c r="IS20" s="315">
        <f t="shared" si="206"/>
        <v>0</v>
      </c>
      <c r="IT20" s="316">
        <f t="shared" si="207"/>
        <v>5</v>
      </c>
      <c r="IU20" s="58"/>
    </row>
    <row r="21" spans="2:255" s="1" customFormat="1" ht="45" x14ac:dyDescent="0.25">
      <c r="B21" s="56">
        <v>15</v>
      </c>
      <c r="C21" s="255">
        <v>43070</v>
      </c>
      <c r="D21" s="117" t="s">
        <v>378</v>
      </c>
      <c r="E21" s="117" t="s">
        <v>67</v>
      </c>
      <c r="F21" s="117" t="s">
        <v>43</v>
      </c>
      <c r="G21" s="256" t="s">
        <v>241</v>
      </c>
      <c r="H21" t="s">
        <v>409</v>
      </c>
      <c r="I21" t="s">
        <v>77</v>
      </c>
      <c r="J21" s="257" t="s">
        <v>415</v>
      </c>
      <c r="K21" t="s">
        <v>418</v>
      </c>
      <c r="L21" s="171">
        <v>4</v>
      </c>
      <c r="M21" s="172">
        <v>4</v>
      </c>
      <c r="N21" s="172">
        <v>4</v>
      </c>
      <c r="O21" s="174">
        <v>5</v>
      </c>
      <c r="P21" s="174">
        <v>5</v>
      </c>
      <c r="Q21" s="175"/>
      <c r="R21" s="171">
        <v>4</v>
      </c>
      <c r="S21" s="174">
        <v>5</v>
      </c>
      <c r="T21" s="172">
        <v>4</v>
      </c>
      <c r="U21" s="172">
        <v>4</v>
      </c>
      <c r="V21" s="176">
        <v>4</v>
      </c>
      <c r="W21" s="171">
        <v>4</v>
      </c>
      <c r="X21" s="172">
        <v>4</v>
      </c>
      <c r="Y21" s="172">
        <v>5</v>
      </c>
      <c r="Z21" s="174">
        <v>5</v>
      </c>
      <c r="AA21" s="172">
        <v>4</v>
      </c>
      <c r="AB21" s="172">
        <v>4</v>
      </c>
      <c r="AC21" s="176">
        <v>4</v>
      </c>
      <c r="AD21" s="171">
        <v>4</v>
      </c>
      <c r="AE21" s="176">
        <v>4</v>
      </c>
      <c r="AF21" s="171">
        <v>5</v>
      </c>
      <c r="AG21" s="172">
        <v>4</v>
      </c>
      <c r="AH21" s="172">
        <v>4</v>
      </c>
      <c r="AI21" s="174">
        <v>5</v>
      </c>
      <c r="AJ21" s="174"/>
      <c r="AK21" s="174">
        <v>5</v>
      </c>
      <c r="AL21" s="172">
        <v>4</v>
      </c>
      <c r="AM21" s="175">
        <v>5</v>
      </c>
      <c r="AN21" s="55"/>
      <c r="AO21" s="119"/>
      <c r="AP21" s="292" t="s">
        <v>90</v>
      </c>
      <c r="AQ21" s="62">
        <f t="shared" si="0"/>
        <v>2</v>
      </c>
      <c r="AR21" s="63">
        <f t="shared" si="39"/>
        <v>1.5</v>
      </c>
      <c r="AS21" s="63">
        <f t="shared" si="2"/>
        <v>2</v>
      </c>
      <c r="AT21" s="63">
        <f t="shared" si="3"/>
        <v>5</v>
      </c>
      <c r="AU21" s="63">
        <f t="shared" si="4"/>
        <v>3</v>
      </c>
      <c r="AV21" s="181">
        <f t="shared" si="5"/>
        <v>1</v>
      </c>
      <c r="AW21" s="62">
        <f t="shared" si="6"/>
        <v>3.5</v>
      </c>
      <c r="AX21" s="63">
        <f t="shared" si="7"/>
        <v>1</v>
      </c>
      <c r="AY21" s="63">
        <f t="shared" si="8"/>
        <v>2.5</v>
      </c>
      <c r="AZ21" s="63">
        <f t="shared" si="9"/>
        <v>3</v>
      </c>
      <c r="BA21" s="181">
        <f t="shared" si="10"/>
        <v>2.5</v>
      </c>
      <c r="BB21" s="62">
        <f t="shared" si="11"/>
        <v>2</v>
      </c>
      <c r="BC21" s="63">
        <f t="shared" si="12"/>
        <v>2</v>
      </c>
      <c r="BD21" s="63">
        <f t="shared" si="13"/>
        <v>2</v>
      </c>
      <c r="BE21" s="63">
        <f t="shared" si="14"/>
        <v>1</v>
      </c>
      <c r="BF21" s="63">
        <f t="shared" si="15"/>
        <v>3.5</v>
      </c>
      <c r="BG21" s="63">
        <f t="shared" si="16"/>
        <v>2.5</v>
      </c>
      <c r="BH21" s="181">
        <f t="shared" si="17"/>
        <v>2</v>
      </c>
      <c r="BI21" s="62">
        <f t="shared" si="18"/>
        <v>3.5</v>
      </c>
      <c r="BJ21" s="63">
        <f t="shared" si="19"/>
        <v>4</v>
      </c>
      <c r="BK21" s="62">
        <f t="shared" si="20"/>
        <v>2</v>
      </c>
      <c r="BL21" s="63">
        <f t="shared" si="21"/>
        <v>1.5</v>
      </c>
      <c r="BM21" s="63">
        <f t="shared" si="22"/>
        <v>2.5</v>
      </c>
      <c r="BN21" s="63">
        <f t="shared" si="23"/>
        <v>3</v>
      </c>
      <c r="BO21" s="63">
        <f t="shared" si="24"/>
        <v>1</v>
      </c>
      <c r="BP21" s="63">
        <f t="shared" si="25"/>
        <v>3</v>
      </c>
      <c r="BQ21" s="63">
        <f t="shared" si="26"/>
        <v>2</v>
      </c>
      <c r="BR21" s="181">
        <f t="shared" si="27"/>
        <v>1</v>
      </c>
      <c r="BS21" s="62">
        <f t="shared" si="40"/>
        <v>2.4166666666666665</v>
      </c>
      <c r="BT21" s="63">
        <f t="shared" si="41"/>
        <v>2.5</v>
      </c>
      <c r="BU21" s="63">
        <f t="shared" si="42"/>
        <v>2.1428571428571428</v>
      </c>
      <c r="BV21" s="63">
        <f t="shared" si="43"/>
        <v>3.75</v>
      </c>
      <c r="BW21" s="63">
        <f t="shared" si="44"/>
        <v>2</v>
      </c>
      <c r="BX21" s="63">
        <f t="shared" si="45"/>
        <v>2.5619047619047617</v>
      </c>
      <c r="BY21" s="284">
        <f t="shared" si="28"/>
        <v>2</v>
      </c>
      <c r="BZ21" s="55"/>
      <c r="CA21" s="115"/>
      <c r="CB21" s="58"/>
      <c r="CC21" s="188">
        <f t="shared" si="208"/>
        <v>2</v>
      </c>
      <c r="CD21" s="112">
        <f t="shared" si="46"/>
        <v>1.5</v>
      </c>
      <c r="CE21" s="112">
        <f t="shared" si="47"/>
        <v>2</v>
      </c>
      <c r="CF21" s="112">
        <f t="shared" si="48"/>
        <v>5</v>
      </c>
      <c r="CG21" s="112">
        <f t="shared" si="49"/>
        <v>3</v>
      </c>
      <c r="CH21" s="112">
        <f t="shared" si="50"/>
        <v>1</v>
      </c>
      <c r="CI21" s="305">
        <f t="shared" si="51"/>
        <v>3.5</v>
      </c>
      <c r="CJ21" s="112">
        <f t="shared" si="52"/>
        <v>1</v>
      </c>
      <c r="CK21" s="112">
        <f t="shared" si="53"/>
        <v>2.5</v>
      </c>
      <c r="CL21" s="112">
        <f t="shared" si="54"/>
        <v>3</v>
      </c>
      <c r="CM21" s="306">
        <f t="shared" si="55"/>
        <v>2.5</v>
      </c>
      <c r="CN21" s="112">
        <f t="shared" si="56"/>
        <v>2</v>
      </c>
      <c r="CO21" s="112">
        <f t="shared" si="57"/>
        <v>2</v>
      </c>
      <c r="CP21" s="112">
        <f t="shared" si="58"/>
        <v>2</v>
      </c>
      <c r="CQ21" s="112">
        <f t="shared" si="209"/>
        <v>1</v>
      </c>
      <c r="CR21" s="112">
        <f t="shared" si="59"/>
        <v>3.5</v>
      </c>
      <c r="CS21" s="112">
        <f t="shared" si="60"/>
        <v>2.5</v>
      </c>
      <c r="CT21" s="112">
        <f t="shared" si="210"/>
        <v>2</v>
      </c>
      <c r="CU21" s="305">
        <f t="shared" si="61"/>
        <v>3.5</v>
      </c>
      <c r="CV21" s="306">
        <f t="shared" si="62"/>
        <v>4</v>
      </c>
      <c r="CW21" s="112">
        <f t="shared" si="63"/>
        <v>2</v>
      </c>
      <c r="CX21" s="112">
        <f t="shared" si="64"/>
        <v>1.5</v>
      </c>
      <c r="CY21" s="112">
        <f t="shared" si="65"/>
        <v>2.5</v>
      </c>
      <c r="CZ21" s="112">
        <f t="shared" si="66"/>
        <v>3</v>
      </c>
      <c r="DA21" s="112">
        <f t="shared" si="211"/>
        <v>1</v>
      </c>
      <c r="DB21" s="112">
        <f t="shared" si="67"/>
        <v>3</v>
      </c>
      <c r="DC21" s="112">
        <f t="shared" si="68"/>
        <v>2</v>
      </c>
      <c r="DD21" s="204">
        <f t="shared" si="69"/>
        <v>1</v>
      </c>
      <c r="DE21" s="188">
        <f t="shared" si="70"/>
        <v>2.4166666666666665</v>
      </c>
      <c r="DF21" s="112">
        <f t="shared" si="71"/>
        <v>2.5</v>
      </c>
      <c r="DG21" s="112">
        <f t="shared" si="72"/>
        <v>2.1428571428571428</v>
      </c>
      <c r="DH21" s="112">
        <f t="shared" si="73"/>
        <v>3.75</v>
      </c>
      <c r="DI21" s="204">
        <f t="shared" si="74"/>
        <v>2</v>
      </c>
      <c r="DJ21" s="206">
        <f t="shared" si="75"/>
        <v>2.5619047619047617</v>
      </c>
      <c r="DK21" s="281">
        <f t="shared" si="76"/>
        <v>2</v>
      </c>
      <c r="DL21" s="209"/>
      <c r="DM21" s="188"/>
      <c r="DN21" s="112"/>
      <c r="DO21" s="112"/>
      <c r="DP21" s="112"/>
      <c r="DQ21" s="112"/>
      <c r="DR21" s="112"/>
      <c r="DS21" s="305"/>
      <c r="DT21" s="112"/>
      <c r="DU21" s="112"/>
      <c r="DV21" s="112"/>
      <c r="DW21" s="306"/>
      <c r="DX21" s="112"/>
      <c r="DY21" s="112"/>
      <c r="DZ21" s="112"/>
      <c r="EA21" s="112"/>
      <c r="EB21" s="112"/>
      <c r="EC21" s="112"/>
      <c r="ED21" s="112"/>
      <c r="EE21" s="305"/>
      <c r="EF21" s="306"/>
      <c r="EG21" s="112"/>
      <c r="EH21" s="112"/>
      <c r="EI21" s="112"/>
      <c r="EJ21" s="112"/>
      <c r="EK21" s="112"/>
      <c r="EL21" s="112"/>
      <c r="EM21" s="112"/>
      <c r="EN21" s="204"/>
      <c r="EO21" s="188"/>
      <c r="EP21" s="112"/>
      <c r="EQ21" s="112"/>
      <c r="ER21" s="112"/>
      <c r="ES21" s="204"/>
      <c r="ET21" s="206"/>
      <c r="EU21" s="281">
        <f t="shared" si="105"/>
        <v>0</v>
      </c>
      <c r="EV21" s="58"/>
      <c r="EW21" s="318">
        <f t="shared" si="106"/>
        <v>2.5619047619047617</v>
      </c>
      <c r="EX21" s="319">
        <f t="shared" si="107"/>
        <v>2.5619047619047617</v>
      </c>
      <c r="EY21" s="320">
        <f t="shared" si="108"/>
        <v>0</v>
      </c>
      <c r="EZ21" s="315">
        <f t="shared" si="109"/>
        <v>2.4166666666666665</v>
      </c>
      <c r="FA21" s="315">
        <f t="shared" si="110"/>
        <v>2.4166666666666665</v>
      </c>
      <c r="FB21" s="315">
        <f t="shared" si="111"/>
        <v>0</v>
      </c>
      <c r="FC21" s="315">
        <f t="shared" si="112"/>
        <v>2.5</v>
      </c>
      <c r="FD21" s="315">
        <f t="shared" si="113"/>
        <v>2.5</v>
      </c>
      <c r="FE21" s="315">
        <f t="shared" si="114"/>
        <v>0</v>
      </c>
      <c r="FF21" s="315">
        <f t="shared" si="115"/>
        <v>2.1428571428571428</v>
      </c>
      <c r="FG21" s="315">
        <f t="shared" si="116"/>
        <v>2.1428571428571428</v>
      </c>
      <c r="FH21" s="315">
        <f t="shared" si="117"/>
        <v>0</v>
      </c>
      <c r="FI21" s="315">
        <f t="shared" si="118"/>
        <v>3.75</v>
      </c>
      <c r="FJ21" s="315">
        <f t="shared" si="119"/>
        <v>3.75</v>
      </c>
      <c r="FK21" s="315">
        <f t="shared" si="120"/>
        <v>0</v>
      </c>
      <c r="FL21" s="315">
        <f t="shared" si="121"/>
        <v>2</v>
      </c>
      <c r="FM21" s="315">
        <f t="shared" si="122"/>
        <v>2</v>
      </c>
      <c r="FN21" s="315">
        <f t="shared" si="123"/>
        <v>0</v>
      </c>
      <c r="FO21" s="317">
        <f t="shared" si="124"/>
        <v>2</v>
      </c>
      <c r="FP21" s="315">
        <f t="shared" si="125"/>
        <v>2</v>
      </c>
      <c r="FQ21" s="315">
        <f t="shared" si="126"/>
        <v>0</v>
      </c>
      <c r="FR21" s="315">
        <f t="shared" si="127"/>
        <v>1.5</v>
      </c>
      <c r="FS21" s="315">
        <f t="shared" si="128"/>
        <v>1.5</v>
      </c>
      <c r="FT21" s="315">
        <f t="shared" si="129"/>
        <v>0</v>
      </c>
      <c r="FU21" s="315">
        <f t="shared" si="130"/>
        <v>2</v>
      </c>
      <c r="FV21" s="315">
        <f t="shared" si="131"/>
        <v>2</v>
      </c>
      <c r="FW21" s="315">
        <f t="shared" si="132"/>
        <v>0</v>
      </c>
      <c r="FX21" s="315">
        <f t="shared" si="133"/>
        <v>5</v>
      </c>
      <c r="FY21" s="315">
        <f t="shared" si="134"/>
        <v>5</v>
      </c>
      <c r="FZ21" s="315">
        <f t="shared" si="135"/>
        <v>0</v>
      </c>
      <c r="GA21" s="315">
        <f t="shared" si="136"/>
        <v>3</v>
      </c>
      <c r="GB21" s="315">
        <f t="shared" si="137"/>
        <v>3</v>
      </c>
      <c r="GC21" s="315">
        <f t="shared" si="138"/>
        <v>0</v>
      </c>
      <c r="GD21" s="315">
        <f t="shared" si="139"/>
        <v>1</v>
      </c>
      <c r="GE21" s="315">
        <f t="shared" si="140"/>
        <v>1</v>
      </c>
      <c r="GF21" s="315">
        <f t="shared" si="141"/>
        <v>0</v>
      </c>
      <c r="GG21" s="315">
        <f t="shared" si="142"/>
        <v>3.5</v>
      </c>
      <c r="GH21" s="315">
        <f t="shared" si="143"/>
        <v>3.5</v>
      </c>
      <c r="GI21" s="315">
        <f t="shared" si="144"/>
        <v>0</v>
      </c>
      <c r="GJ21" s="315">
        <f t="shared" si="145"/>
        <v>1</v>
      </c>
      <c r="GK21" s="315">
        <f t="shared" si="146"/>
        <v>1</v>
      </c>
      <c r="GL21" s="315">
        <f t="shared" si="147"/>
        <v>0</v>
      </c>
      <c r="GM21" s="315">
        <f t="shared" si="148"/>
        <v>2.5</v>
      </c>
      <c r="GN21" s="315">
        <f t="shared" si="149"/>
        <v>2.5</v>
      </c>
      <c r="GO21" s="315">
        <f t="shared" si="150"/>
        <v>0</v>
      </c>
      <c r="GP21" s="315">
        <f t="shared" si="151"/>
        <v>3</v>
      </c>
      <c r="GQ21" s="315">
        <f t="shared" si="152"/>
        <v>3</v>
      </c>
      <c r="GR21" s="315">
        <f t="shared" si="153"/>
        <v>0</v>
      </c>
      <c r="GS21" s="315">
        <f t="shared" si="154"/>
        <v>2.5</v>
      </c>
      <c r="GT21" s="315">
        <f t="shared" si="155"/>
        <v>2.5</v>
      </c>
      <c r="GU21" s="315">
        <f t="shared" si="156"/>
        <v>0</v>
      </c>
      <c r="GV21" s="315">
        <f t="shared" si="157"/>
        <v>2</v>
      </c>
      <c r="GW21" s="315">
        <f t="shared" si="158"/>
        <v>2</v>
      </c>
      <c r="GX21" s="315">
        <f t="shared" si="159"/>
        <v>0</v>
      </c>
      <c r="GY21" s="315">
        <f t="shared" si="160"/>
        <v>2</v>
      </c>
      <c r="GZ21" s="315">
        <f t="shared" si="161"/>
        <v>2</v>
      </c>
      <c r="HA21" s="315">
        <f t="shared" si="162"/>
        <v>0</v>
      </c>
      <c r="HB21" s="315">
        <f t="shared" si="163"/>
        <v>2</v>
      </c>
      <c r="HC21" s="315">
        <f t="shared" si="164"/>
        <v>2</v>
      </c>
      <c r="HD21" s="315">
        <f t="shared" si="165"/>
        <v>0</v>
      </c>
      <c r="HE21" s="315">
        <f t="shared" si="166"/>
        <v>1</v>
      </c>
      <c r="HF21" s="315">
        <f t="shared" si="167"/>
        <v>1</v>
      </c>
      <c r="HG21" s="315">
        <f t="shared" si="168"/>
        <v>0</v>
      </c>
      <c r="HH21" s="315">
        <f t="shared" si="169"/>
        <v>3.5</v>
      </c>
      <c r="HI21" s="315">
        <f t="shared" si="170"/>
        <v>3.5</v>
      </c>
      <c r="HJ21" s="315">
        <f t="shared" si="171"/>
        <v>0</v>
      </c>
      <c r="HK21" s="315">
        <f t="shared" si="172"/>
        <v>2.5</v>
      </c>
      <c r="HL21" s="315">
        <f t="shared" si="173"/>
        <v>2.5</v>
      </c>
      <c r="HM21" s="315">
        <f t="shared" si="174"/>
        <v>0</v>
      </c>
      <c r="HN21" s="315">
        <f t="shared" si="175"/>
        <v>2</v>
      </c>
      <c r="HO21" s="315">
        <f t="shared" si="176"/>
        <v>2</v>
      </c>
      <c r="HP21" s="315">
        <f t="shared" si="177"/>
        <v>0</v>
      </c>
      <c r="HQ21" s="315">
        <f t="shared" si="178"/>
        <v>3.5</v>
      </c>
      <c r="HR21" s="315">
        <f t="shared" si="179"/>
        <v>3.5</v>
      </c>
      <c r="HS21" s="315">
        <f t="shared" si="180"/>
        <v>0</v>
      </c>
      <c r="HT21" s="315">
        <f t="shared" si="181"/>
        <v>4</v>
      </c>
      <c r="HU21" s="315">
        <f t="shared" si="182"/>
        <v>4</v>
      </c>
      <c r="HV21" s="315">
        <f t="shared" si="183"/>
        <v>0</v>
      </c>
      <c r="HW21" s="315">
        <f t="shared" si="184"/>
        <v>2</v>
      </c>
      <c r="HX21" s="315">
        <f t="shared" si="185"/>
        <v>2</v>
      </c>
      <c r="HY21" s="315">
        <f t="shared" si="186"/>
        <v>0</v>
      </c>
      <c r="HZ21" s="315">
        <f t="shared" si="187"/>
        <v>1.5</v>
      </c>
      <c r="IA21" s="315">
        <f t="shared" si="188"/>
        <v>1.5</v>
      </c>
      <c r="IB21" s="315">
        <f t="shared" si="189"/>
        <v>0</v>
      </c>
      <c r="IC21" s="315">
        <f t="shared" si="190"/>
        <v>2.5</v>
      </c>
      <c r="ID21" s="315">
        <f t="shared" si="191"/>
        <v>2.5</v>
      </c>
      <c r="IE21" s="315">
        <f t="shared" si="192"/>
        <v>0</v>
      </c>
      <c r="IF21" s="315">
        <f t="shared" si="193"/>
        <v>3</v>
      </c>
      <c r="IG21" s="315">
        <f t="shared" si="194"/>
        <v>3</v>
      </c>
      <c r="IH21" s="315">
        <f t="shared" si="195"/>
        <v>0</v>
      </c>
      <c r="II21" s="315">
        <f t="shared" si="196"/>
        <v>1</v>
      </c>
      <c r="IJ21" s="315">
        <f t="shared" si="197"/>
        <v>1</v>
      </c>
      <c r="IK21" s="315">
        <f t="shared" si="198"/>
        <v>0</v>
      </c>
      <c r="IL21" s="315">
        <f t="shared" si="199"/>
        <v>3</v>
      </c>
      <c r="IM21" s="315">
        <f t="shared" si="200"/>
        <v>3</v>
      </c>
      <c r="IN21" s="315">
        <f t="shared" si="201"/>
        <v>0</v>
      </c>
      <c r="IO21" s="315">
        <f t="shared" si="202"/>
        <v>2</v>
      </c>
      <c r="IP21" s="315">
        <f t="shared" si="203"/>
        <v>2</v>
      </c>
      <c r="IQ21" s="315">
        <f t="shared" si="204"/>
        <v>0</v>
      </c>
      <c r="IR21" s="315">
        <f t="shared" si="205"/>
        <v>1</v>
      </c>
      <c r="IS21" s="315">
        <f t="shared" si="206"/>
        <v>1</v>
      </c>
      <c r="IT21" s="316">
        <f t="shared" si="207"/>
        <v>0</v>
      </c>
      <c r="IU21" s="58"/>
    </row>
    <row r="22" spans="2:255" s="1" customFormat="1" x14ac:dyDescent="0.25">
      <c r="B22" s="56">
        <v>16</v>
      </c>
      <c r="C22" s="255">
        <v>43070</v>
      </c>
      <c r="D22" s="117" t="s">
        <v>378</v>
      </c>
      <c r="E22" s="117" t="s">
        <v>67</v>
      </c>
      <c r="F22" s="117" t="s">
        <v>387</v>
      </c>
      <c r="G22" s="199" t="s">
        <v>63</v>
      </c>
      <c r="H22" t="s">
        <v>409</v>
      </c>
      <c r="I22" t="s">
        <v>73</v>
      </c>
      <c r="J22" s="257" t="s">
        <v>103</v>
      </c>
      <c r="K22" t="s">
        <v>419</v>
      </c>
      <c r="L22" s="171">
        <v>3</v>
      </c>
      <c r="M22" s="172">
        <v>3</v>
      </c>
      <c r="N22" s="172">
        <v>3</v>
      </c>
      <c r="O22" s="174">
        <v>5</v>
      </c>
      <c r="P22" s="174">
        <v>5</v>
      </c>
      <c r="Q22" s="175">
        <v>5</v>
      </c>
      <c r="R22" s="171">
        <v>3</v>
      </c>
      <c r="S22" s="174">
        <v>1</v>
      </c>
      <c r="T22" s="172">
        <v>5</v>
      </c>
      <c r="U22" s="172">
        <v>5</v>
      </c>
      <c r="V22" s="176">
        <v>5</v>
      </c>
      <c r="W22" s="171">
        <v>5</v>
      </c>
      <c r="X22" s="172">
        <v>5</v>
      </c>
      <c r="Y22" s="172">
        <v>5</v>
      </c>
      <c r="Z22" s="174">
        <v>5</v>
      </c>
      <c r="AA22" s="172">
        <v>1</v>
      </c>
      <c r="AB22" s="172">
        <v>1</v>
      </c>
      <c r="AC22" s="176">
        <v>3</v>
      </c>
      <c r="AD22" s="171">
        <v>2</v>
      </c>
      <c r="AE22" s="176">
        <v>2</v>
      </c>
      <c r="AF22" s="171"/>
      <c r="AG22" s="172">
        <v>4</v>
      </c>
      <c r="AH22" s="172">
        <v>4</v>
      </c>
      <c r="AI22" s="174">
        <v>1</v>
      </c>
      <c r="AJ22" s="174">
        <v>1</v>
      </c>
      <c r="AK22" s="174">
        <v>1</v>
      </c>
      <c r="AL22" s="172">
        <v>3</v>
      </c>
      <c r="AM22" s="175"/>
      <c r="AN22" s="55"/>
      <c r="AO22" s="119"/>
      <c r="AP22" s="292" t="s">
        <v>87</v>
      </c>
      <c r="AQ22" s="62">
        <f t="shared" si="0"/>
        <v>4</v>
      </c>
      <c r="AR22" s="63">
        <f t="shared" si="39"/>
        <v>4</v>
      </c>
      <c r="AS22" s="63">
        <f t="shared" si="2"/>
        <v>4</v>
      </c>
      <c r="AT22" s="63">
        <f t="shared" si="3"/>
        <v>5</v>
      </c>
      <c r="AU22" s="63">
        <f t="shared" si="4"/>
        <v>2.3333333333333335</v>
      </c>
      <c r="AV22" s="181">
        <f t="shared" si="5"/>
        <v>1</v>
      </c>
      <c r="AW22" s="62">
        <f t="shared" si="6"/>
        <v>5</v>
      </c>
      <c r="AX22" s="63">
        <f t="shared" si="7"/>
        <v>2.3333333333333335</v>
      </c>
      <c r="AY22" s="63">
        <f t="shared" si="8"/>
        <v>4.5</v>
      </c>
      <c r="AZ22" s="63">
        <f t="shared" si="9"/>
        <v>4.333333333333333</v>
      </c>
      <c r="BA22" s="181">
        <f t="shared" si="10"/>
        <v>4.333333333333333</v>
      </c>
      <c r="BB22" s="62">
        <f t="shared" si="11"/>
        <v>5</v>
      </c>
      <c r="BC22" s="63">
        <f t="shared" si="12"/>
        <v>5</v>
      </c>
      <c r="BD22" s="63">
        <f t="shared" si="13"/>
        <v>4.666666666666667</v>
      </c>
      <c r="BE22" s="63">
        <f t="shared" si="14"/>
        <v>3</v>
      </c>
      <c r="BF22" s="63">
        <f t="shared" si="15"/>
        <v>4</v>
      </c>
      <c r="BG22" s="63">
        <f t="shared" si="16"/>
        <v>4</v>
      </c>
      <c r="BH22" s="181">
        <f t="shared" si="17"/>
        <v>4</v>
      </c>
      <c r="BI22" s="62">
        <f t="shared" si="18"/>
        <v>4</v>
      </c>
      <c r="BJ22" s="63">
        <f t="shared" si="19"/>
        <v>4.666666666666667</v>
      </c>
      <c r="BK22" s="62">
        <f t="shared" si="20"/>
        <v>4</v>
      </c>
      <c r="BL22" s="63">
        <f t="shared" si="21"/>
        <v>4.666666666666667</v>
      </c>
      <c r="BM22" s="63">
        <f t="shared" si="22"/>
        <v>4</v>
      </c>
      <c r="BN22" s="63">
        <f t="shared" si="23"/>
        <v>5</v>
      </c>
      <c r="BO22" s="63">
        <f t="shared" si="24"/>
        <v>3.6666666666666665</v>
      </c>
      <c r="BP22" s="63">
        <f t="shared" si="25"/>
        <v>5</v>
      </c>
      <c r="BQ22" s="63">
        <f t="shared" si="26"/>
        <v>4</v>
      </c>
      <c r="BR22" s="181">
        <f t="shared" si="27"/>
        <v>5</v>
      </c>
      <c r="BS22" s="62">
        <f t="shared" si="40"/>
        <v>3.3888888888888888</v>
      </c>
      <c r="BT22" s="63">
        <f t="shared" si="41"/>
        <v>4.0999999999999996</v>
      </c>
      <c r="BU22" s="63">
        <f t="shared" si="42"/>
        <v>4.2380952380952381</v>
      </c>
      <c r="BV22" s="63">
        <f t="shared" si="43"/>
        <v>4.3333333333333339</v>
      </c>
      <c r="BW22" s="63">
        <f t="shared" si="44"/>
        <v>4.416666666666667</v>
      </c>
      <c r="BX22" s="63">
        <f t="shared" si="45"/>
        <v>4.0953968253968265</v>
      </c>
      <c r="BY22" s="284">
        <f t="shared" si="28"/>
        <v>3</v>
      </c>
      <c r="BZ22" s="55"/>
      <c r="CA22" s="115"/>
      <c r="CB22" s="58"/>
      <c r="CC22" s="188">
        <f t="shared" si="208"/>
        <v>3.5</v>
      </c>
      <c r="CD22" s="112">
        <f t="shared" si="46"/>
        <v>3.5</v>
      </c>
      <c r="CE22" s="112">
        <f t="shared" si="47"/>
        <v>4</v>
      </c>
      <c r="CF22" s="112">
        <f t="shared" si="48"/>
        <v>5</v>
      </c>
      <c r="CG22" s="112">
        <f t="shared" si="49"/>
        <v>1</v>
      </c>
      <c r="CH22" s="112">
        <f t="shared" si="50"/>
        <v>1</v>
      </c>
      <c r="CI22" s="305">
        <f t="shared" si="51"/>
        <v>5</v>
      </c>
      <c r="CJ22" s="112">
        <f t="shared" si="52"/>
        <v>1</v>
      </c>
      <c r="CK22" s="112">
        <f t="shared" si="53"/>
        <v>4</v>
      </c>
      <c r="CL22" s="112">
        <f t="shared" si="54"/>
        <v>4</v>
      </c>
      <c r="CM22" s="306">
        <f t="shared" si="55"/>
        <v>4</v>
      </c>
      <c r="CN22" s="112">
        <f t="shared" si="56"/>
        <v>5</v>
      </c>
      <c r="CO22" s="112">
        <f t="shared" si="57"/>
        <v>5</v>
      </c>
      <c r="CP22" s="112">
        <f t="shared" si="58"/>
        <v>4.5</v>
      </c>
      <c r="CQ22" s="112">
        <f t="shared" si="209"/>
        <v>1</v>
      </c>
      <c r="CR22" s="112">
        <f t="shared" si="59"/>
        <v>3.5</v>
      </c>
      <c r="CS22" s="112">
        <f t="shared" si="60"/>
        <v>3</v>
      </c>
      <c r="CT22" s="112">
        <f t="shared" si="210"/>
        <v>3</v>
      </c>
      <c r="CU22" s="305">
        <f t="shared" si="61"/>
        <v>3</v>
      </c>
      <c r="CV22" s="306">
        <f t="shared" si="62"/>
        <v>4.5</v>
      </c>
      <c r="CW22" s="112">
        <f t="shared" si="63"/>
        <v>3.5</v>
      </c>
      <c r="CX22" s="112">
        <f t="shared" si="64"/>
        <v>4.5</v>
      </c>
      <c r="CY22" s="112">
        <f t="shared" si="65"/>
        <v>3.5</v>
      </c>
      <c r="CZ22" s="112">
        <f t="shared" si="66"/>
        <v>5</v>
      </c>
      <c r="DA22" s="112">
        <f t="shared" si="211"/>
        <v>3</v>
      </c>
      <c r="DB22" s="112">
        <f t="shared" si="67"/>
        <v>5</v>
      </c>
      <c r="DC22" s="112">
        <f t="shared" si="68"/>
        <v>3.5</v>
      </c>
      <c r="DD22" s="204">
        <f t="shared" si="69"/>
        <v>5</v>
      </c>
      <c r="DE22" s="188">
        <f t="shared" si="70"/>
        <v>3</v>
      </c>
      <c r="DF22" s="112">
        <f t="shared" si="71"/>
        <v>3.6</v>
      </c>
      <c r="DG22" s="112">
        <f t="shared" si="72"/>
        <v>3.5714285714285716</v>
      </c>
      <c r="DH22" s="112">
        <f t="shared" si="73"/>
        <v>3.75</v>
      </c>
      <c r="DI22" s="204">
        <f t="shared" si="74"/>
        <v>4.125</v>
      </c>
      <c r="DJ22" s="206">
        <f t="shared" si="75"/>
        <v>3.609285714285714</v>
      </c>
      <c r="DK22" s="281">
        <f t="shared" si="76"/>
        <v>2</v>
      </c>
      <c r="DL22" s="209"/>
      <c r="DM22" s="188">
        <f t="shared" si="77"/>
        <v>5</v>
      </c>
      <c r="DN22" s="112">
        <f t="shared" si="78"/>
        <v>5</v>
      </c>
      <c r="DO22" s="112">
        <f t="shared" si="79"/>
        <v>4</v>
      </c>
      <c r="DP22" s="112">
        <f t="shared" si="80"/>
        <v>5</v>
      </c>
      <c r="DQ22" s="112">
        <f t="shared" si="81"/>
        <v>5</v>
      </c>
      <c r="DR22" s="112">
        <f t="shared" si="212"/>
        <v>1</v>
      </c>
      <c r="DS22" s="305">
        <f t="shared" si="82"/>
        <v>5</v>
      </c>
      <c r="DT22" s="112">
        <f t="shared" si="213"/>
        <v>5</v>
      </c>
      <c r="DU22" s="112">
        <f t="shared" si="83"/>
        <v>5</v>
      </c>
      <c r="DV22" s="112">
        <f t="shared" si="84"/>
        <v>5</v>
      </c>
      <c r="DW22" s="306">
        <f t="shared" si="85"/>
        <v>5</v>
      </c>
      <c r="DX22" s="112">
        <f t="shared" si="86"/>
        <v>5</v>
      </c>
      <c r="DY22" s="112">
        <f t="shared" si="214"/>
        <v>5</v>
      </c>
      <c r="DZ22" s="112">
        <f t="shared" si="87"/>
        <v>5</v>
      </c>
      <c r="EA22" s="112">
        <f t="shared" si="215"/>
        <v>5</v>
      </c>
      <c r="EB22" s="112">
        <f t="shared" si="88"/>
        <v>5</v>
      </c>
      <c r="EC22" s="112">
        <f t="shared" si="89"/>
        <v>5</v>
      </c>
      <c r="ED22" s="112">
        <f t="shared" si="90"/>
        <v>5</v>
      </c>
      <c r="EE22" s="305">
        <f t="shared" si="91"/>
        <v>5</v>
      </c>
      <c r="EF22" s="306">
        <f t="shared" si="92"/>
        <v>5</v>
      </c>
      <c r="EG22" s="112">
        <f t="shared" si="93"/>
        <v>5</v>
      </c>
      <c r="EH22" s="112">
        <f t="shared" si="94"/>
        <v>5</v>
      </c>
      <c r="EI22" s="112">
        <f t="shared" si="95"/>
        <v>5</v>
      </c>
      <c r="EJ22" s="112">
        <f t="shared" si="96"/>
        <v>5</v>
      </c>
      <c r="EK22" s="112">
        <f t="shared" si="97"/>
        <v>5</v>
      </c>
      <c r="EL22" s="112">
        <f t="shared" si="217"/>
        <v>5</v>
      </c>
      <c r="EM22" s="112">
        <f t="shared" si="98"/>
        <v>5</v>
      </c>
      <c r="EN22" s="204">
        <f t="shared" si="216"/>
        <v>5</v>
      </c>
      <c r="EO22" s="188">
        <f t="shared" si="99"/>
        <v>4.166666666666667</v>
      </c>
      <c r="EP22" s="112">
        <f t="shared" si="100"/>
        <v>5</v>
      </c>
      <c r="EQ22" s="112">
        <f t="shared" si="101"/>
        <v>5</v>
      </c>
      <c r="ER22" s="112">
        <f t="shared" si="102"/>
        <v>5</v>
      </c>
      <c r="ES22" s="204">
        <f t="shared" si="103"/>
        <v>5</v>
      </c>
      <c r="ET22" s="206">
        <f t="shared" si="104"/>
        <v>4.8333333333333339</v>
      </c>
      <c r="EU22" s="281">
        <f t="shared" si="105"/>
        <v>1</v>
      </c>
      <c r="EV22" s="58"/>
      <c r="EW22" s="318">
        <f t="shared" si="106"/>
        <v>4.0953968253968265</v>
      </c>
      <c r="EX22" s="319">
        <f t="shared" si="107"/>
        <v>3.609285714285714</v>
      </c>
      <c r="EY22" s="320">
        <f t="shared" si="108"/>
        <v>4.8333333333333339</v>
      </c>
      <c r="EZ22" s="315">
        <f t="shared" si="109"/>
        <v>3.3888888888888888</v>
      </c>
      <c r="FA22" s="315">
        <f t="shared" si="110"/>
        <v>3</v>
      </c>
      <c r="FB22" s="315">
        <f t="shared" si="111"/>
        <v>4.166666666666667</v>
      </c>
      <c r="FC22" s="315">
        <f t="shared" si="112"/>
        <v>4.0999999999999996</v>
      </c>
      <c r="FD22" s="315">
        <f t="shared" si="113"/>
        <v>3.6</v>
      </c>
      <c r="FE22" s="315">
        <f t="shared" si="114"/>
        <v>5</v>
      </c>
      <c r="FF22" s="315">
        <f t="shared" si="115"/>
        <v>4.2380952380952381</v>
      </c>
      <c r="FG22" s="315">
        <f t="shared" si="116"/>
        <v>3.5714285714285716</v>
      </c>
      <c r="FH22" s="315">
        <f t="shared" si="117"/>
        <v>5</v>
      </c>
      <c r="FI22" s="315">
        <f t="shared" si="118"/>
        <v>4.3333333333333339</v>
      </c>
      <c r="FJ22" s="315">
        <f t="shared" si="119"/>
        <v>3.75</v>
      </c>
      <c r="FK22" s="315">
        <f t="shared" si="120"/>
        <v>5</v>
      </c>
      <c r="FL22" s="315">
        <f t="shared" si="121"/>
        <v>4.416666666666667</v>
      </c>
      <c r="FM22" s="315">
        <f t="shared" si="122"/>
        <v>4.125</v>
      </c>
      <c r="FN22" s="315">
        <f t="shared" si="123"/>
        <v>5</v>
      </c>
      <c r="FO22" s="317">
        <f t="shared" si="124"/>
        <v>4</v>
      </c>
      <c r="FP22" s="315">
        <f t="shared" si="125"/>
        <v>3.5</v>
      </c>
      <c r="FQ22" s="315">
        <f t="shared" si="126"/>
        <v>5</v>
      </c>
      <c r="FR22" s="315">
        <f t="shared" si="127"/>
        <v>4</v>
      </c>
      <c r="FS22" s="315">
        <f t="shared" si="128"/>
        <v>3.5</v>
      </c>
      <c r="FT22" s="315">
        <f t="shared" si="129"/>
        <v>5</v>
      </c>
      <c r="FU22" s="315">
        <f t="shared" si="130"/>
        <v>4</v>
      </c>
      <c r="FV22" s="315">
        <f t="shared" si="131"/>
        <v>4</v>
      </c>
      <c r="FW22" s="315">
        <f t="shared" si="132"/>
        <v>4</v>
      </c>
      <c r="FX22" s="315">
        <f t="shared" si="133"/>
        <v>5</v>
      </c>
      <c r="FY22" s="315">
        <f t="shared" si="134"/>
        <v>5</v>
      </c>
      <c r="FZ22" s="315">
        <f t="shared" si="135"/>
        <v>5</v>
      </c>
      <c r="GA22" s="315">
        <f t="shared" si="136"/>
        <v>2.3333333333333335</v>
      </c>
      <c r="GB22" s="315">
        <f t="shared" si="137"/>
        <v>1</v>
      </c>
      <c r="GC22" s="315">
        <f t="shared" si="138"/>
        <v>5</v>
      </c>
      <c r="GD22" s="315">
        <f t="shared" si="139"/>
        <v>1</v>
      </c>
      <c r="GE22" s="315">
        <f t="shared" si="140"/>
        <v>1</v>
      </c>
      <c r="GF22" s="315">
        <f t="shared" si="141"/>
        <v>1</v>
      </c>
      <c r="GG22" s="315">
        <f t="shared" si="142"/>
        <v>5</v>
      </c>
      <c r="GH22" s="315">
        <f t="shared" si="143"/>
        <v>5</v>
      </c>
      <c r="GI22" s="315">
        <f t="shared" si="144"/>
        <v>5</v>
      </c>
      <c r="GJ22" s="315">
        <f t="shared" si="145"/>
        <v>2.3333333333333335</v>
      </c>
      <c r="GK22" s="315">
        <f t="shared" si="146"/>
        <v>1</v>
      </c>
      <c r="GL22" s="315">
        <f t="shared" si="147"/>
        <v>5</v>
      </c>
      <c r="GM22" s="315">
        <f t="shared" si="148"/>
        <v>4.5</v>
      </c>
      <c r="GN22" s="315">
        <f t="shared" si="149"/>
        <v>4</v>
      </c>
      <c r="GO22" s="315">
        <f t="shared" si="150"/>
        <v>5</v>
      </c>
      <c r="GP22" s="315">
        <f t="shared" si="151"/>
        <v>4.333333333333333</v>
      </c>
      <c r="GQ22" s="315">
        <f t="shared" si="152"/>
        <v>4</v>
      </c>
      <c r="GR22" s="315">
        <f t="shared" si="153"/>
        <v>5</v>
      </c>
      <c r="GS22" s="315">
        <f t="shared" si="154"/>
        <v>4.333333333333333</v>
      </c>
      <c r="GT22" s="315">
        <f t="shared" si="155"/>
        <v>4</v>
      </c>
      <c r="GU22" s="315">
        <f t="shared" si="156"/>
        <v>5</v>
      </c>
      <c r="GV22" s="315">
        <f t="shared" si="157"/>
        <v>5</v>
      </c>
      <c r="GW22" s="315">
        <f t="shared" si="158"/>
        <v>5</v>
      </c>
      <c r="GX22" s="315">
        <f t="shared" si="159"/>
        <v>5</v>
      </c>
      <c r="GY22" s="315">
        <f t="shared" si="160"/>
        <v>5</v>
      </c>
      <c r="GZ22" s="315">
        <f t="shared" si="161"/>
        <v>5</v>
      </c>
      <c r="HA22" s="315">
        <f t="shared" si="162"/>
        <v>5</v>
      </c>
      <c r="HB22" s="315">
        <f t="shared" si="163"/>
        <v>4.666666666666667</v>
      </c>
      <c r="HC22" s="315">
        <f t="shared" si="164"/>
        <v>4.5</v>
      </c>
      <c r="HD22" s="315">
        <f t="shared" si="165"/>
        <v>5</v>
      </c>
      <c r="HE22" s="315">
        <f t="shared" si="166"/>
        <v>3</v>
      </c>
      <c r="HF22" s="315">
        <f t="shared" si="167"/>
        <v>1</v>
      </c>
      <c r="HG22" s="315">
        <f t="shared" si="168"/>
        <v>5</v>
      </c>
      <c r="HH22" s="315">
        <f t="shared" si="169"/>
        <v>4</v>
      </c>
      <c r="HI22" s="315">
        <f t="shared" si="170"/>
        <v>3.5</v>
      </c>
      <c r="HJ22" s="315">
        <f t="shared" si="171"/>
        <v>5</v>
      </c>
      <c r="HK22" s="315">
        <f t="shared" si="172"/>
        <v>4</v>
      </c>
      <c r="HL22" s="315">
        <f t="shared" si="173"/>
        <v>3</v>
      </c>
      <c r="HM22" s="315">
        <f t="shared" si="174"/>
        <v>5</v>
      </c>
      <c r="HN22" s="315">
        <f t="shared" si="175"/>
        <v>4</v>
      </c>
      <c r="HO22" s="315">
        <f t="shared" si="176"/>
        <v>3</v>
      </c>
      <c r="HP22" s="315">
        <f t="shared" si="177"/>
        <v>5</v>
      </c>
      <c r="HQ22" s="315">
        <f t="shared" si="178"/>
        <v>4</v>
      </c>
      <c r="HR22" s="315">
        <f t="shared" si="179"/>
        <v>3</v>
      </c>
      <c r="HS22" s="315">
        <f t="shared" si="180"/>
        <v>5</v>
      </c>
      <c r="HT22" s="315">
        <f t="shared" si="181"/>
        <v>4.666666666666667</v>
      </c>
      <c r="HU22" s="315">
        <f t="shared" si="182"/>
        <v>4.5</v>
      </c>
      <c r="HV22" s="315">
        <f t="shared" si="183"/>
        <v>5</v>
      </c>
      <c r="HW22" s="315">
        <f t="shared" si="184"/>
        <v>4</v>
      </c>
      <c r="HX22" s="315">
        <f t="shared" si="185"/>
        <v>3.5</v>
      </c>
      <c r="HY22" s="315">
        <f t="shared" si="186"/>
        <v>5</v>
      </c>
      <c r="HZ22" s="315">
        <f t="shared" si="187"/>
        <v>4.666666666666667</v>
      </c>
      <c r="IA22" s="315">
        <f t="shared" si="188"/>
        <v>4.5</v>
      </c>
      <c r="IB22" s="315">
        <f t="shared" si="189"/>
        <v>5</v>
      </c>
      <c r="IC22" s="315">
        <f t="shared" si="190"/>
        <v>4</v>
      </c>
      <c r="ID22" s="315">
        <f t="shared" si="191"/>
        <v>3.5</v>
      </c>
      <c r="IE22" s="315">
        <f t="shared" si="192"/>
        <v>5</v>
      </c>
      <c r="IF22" s="315">
        <f t="shared" si="193"/>
        <v>5</v>
      </c>
      <c r="IG22" s="315">
        <f t="shared" si="194"/>
        <v>5</v>
      </c>
      <c r="IH22" s="315">
        <f t="shared" si="195"/>
        <v>5</v>
      </c>
      <c r="II22" s="315">
        <f t="shared" si="196"/>
        <v>3.6666666666666665</v>
      </c>
      <c r="IJ22" s="315">
        <f t="shared" si="197"/>
        <v>3</v>
      </c>
      <c r="IK22" s="315">
        <f t="shared" si="198"/>
        <v>5</v>
      </c>
      <c r="IL22" s="315">
        <f t="shared" si="199"/>
        <v>5</v>
      </c>
      <c r="IM22" s="315">
        <f t="shared" si="200"/>
        <v>5</v>
      </c>
      <c r="IN22" s="315">
        <f t="shared" si="201"/>
        <v>5</v>
      </c>
      <c r="IO22" s="315">
        <f t="shared" si="202"/>
        <v>4</v>
      </c>
      <c r="IP22" s="315">
        <f t="shared" si="203"/>
        <v>3.5</v>
      </c>
      <c r="IQ22" s="315">
        <f t="shared" si="204"/>
        <v>5</v>
      </c>
      <c r="IR22" s="315">
        <f t="shared" si="205"/>
        <v>5</v>
      </c>
      <c r="IS22" s="315">
        <f t="shared" si="206"/>
        <v>5</v>
      </c>
      <c r="IT22" s="316">
        <f t="shared" si="207"/>
        <v>5</v>
      </c>
      <c r="IU22" s="58"/>
    </row>
    <row r="23" spans="2:255" s="1" customFormat="1" x14ac:dyDescent="0.25">
      <c r="B23" s="56">
        <v>17</v>
      </c>
      <c r="C23" s="255">
        <v>43070</v>
      </c>
      <c r="D23" s="117" t="s">
        <v>378</v>
      </c>
      <c r="E23" s="117" t="s">
        <v>67</v>
      </c>
      <c r="F23" s="117" t="s">
        <v>43</v>
      </c>
      <c r="G23" s="256" t="s">
        <v>241</v>
      </c>
      <c r="H23" t="s">
        <v>409</v>
      </c>
      <c r="I23" t="s">
        <v>82</v>
      </c>
      <c r="J23" s="257" t="s">
        <v>111</v>
      </c>
      <c r="K23" t="s">
        <v>419</v>
      </c>
      <c r="L23" s="171">
        <v>3</v>
      </c>
      <c r="M23" s="172">
        <v>2</v>
      </c>
      <c r="N23" s="172">
        <v>1</v>
      </c>
      <c r="O23" s="174">
        <v>5</v>
      </c>
      <c r="P23" s="174">
        <v>1</v>
      </c>
      <c r="Q23" s="175">
        <v>1</v>
      </c>
      <c r="R23" s="171">
        <v>4</v>
      </c>
      <c r="S23" s="174">
        <v>1</v>
      </c>
      <c r="T23" s="172">
        <v>1</v>
      </c>
      <c r="U23" s="172">
        <v>1</v>
      </c>
      <c r="V23" s="176">
        <v>2</v>
      </c>
      <c r="W23" s="171">
        <v>2</v>
      </c>
      <c r="X23" s="172">
        <v>2</v>
      </c>
      <c r="Y23" s="172">
        <v>5</v>
      </c>
      <c r="Z23" s="174">
        <v>5</v>
      </c>
      <c r="AA23" s="172">
        <v>4</v>
      </c>
      <c r="AB23" s="172">
        <v>1</v>
      </c>
      <c r="AC23" s="176">
        <v>1</v>
      </c>
      <c r="AD23" s="171">
        <v>3</v>
      </c>
      <c r="AE23" s="176">
        <v>3</v>
      </c>
      <c r="AF23" s="171">
        <v>5</v>
      </c>
      <c r="AG23" s="172">
        <v>4</v>
      </c>
      <c r="AH23" s="172">
        <v>3</v>
      </c>
      <c r="AI23" s="174">
        <v>5</v>
      </c>
      <c r="AJ23" s="174">
        <v>5</v>
      </c>
      <c r="AK23" s="174">
        <v>5</v>
      </c>
      <c r="AL23" s="172">
        <v>3</v>
      </c>
      <c r="AM23" s="175">
        <v>1</v>
      </c>
      <c r="AN23" s="55"/>
      <c r="AO23" s="119"/>
      <c r="AP23" s="292" t="s">
        <v>97</v>
      </c>
      <c r="AQ23" s="62">
        <f t="shared" ref="AQ23:AQ43" si="218">+AVERAGEIF($I$7:$I$112,$AP23,L$7:L$112)</f>
        <v>3.75</v>
      </c>
      <c r="AR23" s="63">
        <f t="shared" si="39"/>
        <v>3.5</v>
      </c>
      <c r="AS23" s="63">
        <f t="shared" si="2"/>
        <v>3.25</v>
      </c>
      <c r="AT23" s="63">
        <f t="shared" si="3"/>
        <v>4</v>
      </c>
      <c r="AU23" s="63">
        <f t="shared" si="4"/>
        <v>3</v>
      </c>
      <c r="AV23" s="181">
        <f t="shared" si="5"/>
        <v>1</v>
      </c>
      <c r="AW23" s="62">
        <f t="shared" si="6"/>
        <v>3.25</v>
      </c>
      <c r="AX23" s="63">
        <f t="shared" si="7"/>
        <v>2</v>
      </c>
      <c r="AY23" s="63">
        <f t="shared" si="8"/>
        <v>3</v>
      </c>
      <c r="AZ23" s="63">
        <f t="shared" si="9"/>
        <v>3.25</v>
      </c>
      <c r="BA23" s="181">
        <f t="shared" si="10"/>
        <v>3.25</v>
      </c>
      <c r="BB23" s="62">
        <f t="shared" si="11"/>
        <v>5</v>
      </c>
      <c r="BC23" s="63">
        <f t="shared" si="12"/>
        <v>5</v>
      </c>
      <c r="BD23" s="63">
        <f t="shared" si="13"/>
        <v>5</v>
      </c>
      <c r="BE23" s="63">
        <f t="shared" si="14"/>
        <v>5</v>
      </c>
      <c r="BF23" s="63">
        <f t="shared" si="15"/>
        <v>2.25</v>
      </c>
      <c r="BG23" s="63">
        <f t="shared" si="16"/>
        <v>2.5</v>
      </c>
      <c r="BH23" s="181">
        <f t="shared" si="17"/>
        <v>3</v>
      </c>
      <c r="BI23" s="62">
        <f t="shared" si="18"/>
        <v>4.5</v>
      </c>
      <c r="BJ23" s="63">
        <f t="shared" si="19"/>
        <v>4.5</v>
      </c>
      <c r="BK23" s="62">
        <f t="shared" si="20"/>
        <v>5</v>
      </c>
      <c r="BL23" s="63">
        <f t="shared" si="21"/>
        <v>5</v>
      </c>
      <c r="BM23" s="63">
        <f t="shared" si="22"/>
        <v>4.25</v>
      </c>
      <c r="BN23" s="63">
        <f t="shared" si="23"/>
        <v>5</v>
      </c>
      <c r="BO23" s="63">
        <f t="shared" si="24"/>
        <v>3</v>
      </c>
      <c r="BP23" s="63">
        <f t="shared" si="25"/>
        <v>5</v>
      </c>
      <c r="BQ23" s="63">
        <f t="shared" si="26"/>
        <v>3.5</v>
      </c>
      <c r="BR23" s="181">
        <f t="shared" si="27"/>
        <v>5</v>
      </c>
      <c r="BS23" s="62">
        <f t="shared" si="40"/>
        <v>3.0833333333333335</v>
      </c>
      <c r="BT23" s="63">
        <f t="shared" si="41"/>
        <v>2.95</v>
      </c>
      <c r="BU23" s="63">
        <f t="shared" si="42"/>
        <v>3.9642857142857144</v>
      </c>
      <c r="BV23" s="63">
        <f t="shared" si="43"/>
        <v>4.5</v>
      </c>
      <c r="BW23" s="63">
        <f t="shared" si="44"/>
        <v>4.46875</v>
      </c>
      <c r="BX23" s="63">
        <f t="shared" si="45"/>
        <v>3.7932738095238094</v>
      </c>
      <c r="BY23" s="284">
        <f t="shared" si="28"/>
        <v>4</v>
      </c>
      <c r="BZ23" s="55"/>
      <c r="CA23" s="115"/>
      <c r="CB23" s="58"/>
      <c r="CC23" s="188">
        <f t="shared" si="208"/>
        <v>4</v>
      </c>
      <c r="CD23" s="112">
        <f t="shared" si="46"/>
        <v>3</v>
      </c>
      <c r="CE23" s="112">
        <f t="shared" si="47"/>
        <v>2.6666666666666665</v>
      </c>
      <c r="CF23" s="112">
        <f t="shared" si="48"/>
        <v>5</v>
      </c>
      <c r="CG23" s="112">
        <f t="shared" si="49"/>
        <v>3.6666666666666665</v>
      </c>
      <c r="CH23" s="112">
        <f t="shared" si="50"/>
        <v>1</v>
      </c>
      <c r="CI23" s="305">
        <f t="shared" si="51"/>
        <v>3.6666666666666665</v>
      </c>
      <c r="CJ23" s="112">
        <f t="shared" si="52"/>
        <v>2.3333333333333335</v>
      </c>
      <c r="CK23" s="112">
        <f t="shared" si="53"/>
        <v>3</v>
      </c>
      <c r="CL23" s="112">
        <f t="shared" si="54"/>
        <v>3.3333333333333335</v>
      </c>
      <c r="CM23" s="306">
        <f t="shared" si="55"/>
        <v>3.3333333333333335</v>
      </c>
      <c r="CN23" s="112">
        <f t="shared" si="56"/>
        <v>5</v>
      </c>
      <c r="CO23" s="112">
        <f t="shared" si="57"/>
        <v>5</v>
      </c>
      <c r="CP23" s="112">
        <f t="shared" si="58"/>
        <v>5</v>
      </c>
      <c r="CQ23" s="112">
        <f t="shared" si="209"/>
        <v>5</v>
      </c>
      <c r="CR23" s="112">
        <f t="shared" si="59"/>
        <v>2.3333333333333335</v>
      </c>
      <c r="CS23" s="112">
        <f t="shared" si="60"/>
        <v>2.5</v>
      </c>
      <c r="CT23" s="112">
        <f t="shared" si="210"/>
        <v>3</v>
      </c>
      <c r="CU23" s="305">
        <f t="shared" si="61"/>
        <v>4.666666666666667</v>
      </c>
      <c r="CV23" s="306">
        <f t="shared" si="62"/>
        <v>4.666666666666667</v>
      </c>
      <c r="CW23" s="112">
        <f t="shared" si="63"/>
        <v>5</v>
      </c>
      <c r="CX23" s="112">
        <f t="shared" si="64"/>
        <v>5</v>
      </c>
      <c r="CY23" s="112">
        <f t="shared" si="65"/>
        <v>4.666666666666667</v>
      </c>
      <c r="CZ23" s="112">
        <f t="shared" si="66"/>
        <v>5</v>
      </c>
      <c r="DA23" s="112">
        <f t="shared" si="211"/>
        <v>3</v>
      </c>
      <c r="DB23" s="112">
        <f t="shared" si="67"/>
        <v>5</v>
      </c>
      <c r="DC23" s="112">
        <f t="shared" si="68"/>
        <v>3.3333333333333335</v>
      </c>
      <c r="DD23" s="204">
        <f t="shared" si="69"/>
        <v>5</v>
      </c>
      <c r="DE23" s="188">
        <f t="shared" si="70"/>
        <v>3.2222222222222219</v>
      </c>
      <c r="DF23" s="112">
        <f t="shared" si="71"/>
        <v>3.1333333333333337</v>
      </c>
      <c r="DG23" s="112">
        <f t="shared" si="72"/>
        <v>3.9761904761904758</v>
      </c>
      <c r="DH23" s="112">
        <f t="shared" si="73"/>
        <v>4.666666666666667</v>
      </c>
      <c r="DI23" s="204">
        <f t="shared" si="74"/>
        <v>4.5</v>
      </c>
      <c r="DJ23" s="206">
        <f t="shared" si="75"/>
        <v>3.8996825396825399</v>
      </c>
      <c r="DK23" s="281">
        <f t="shared" si="76"/>
        <v>3</v>
      </c>
      <c r="DL23" s="209"/>
      <c r="DM23" s="188">
        <f t="shared" si="77"/>
        <v>3</v>
      </c>
      <c r="DN23" s="112">
        <f t="shared" si="78"/>
        <v>5</v>
      </c>
      <c r="DO23" s="112">
        <f t="shared" si="79"/>
        <v>5</v>
      </c>
      <c r="DP23" s="112">
        <f t="shared" si="80"/>
        <v>1</v>
      </c>
      <c r="DQ23" s="112">
        <f t="shared" si="81"/>
        <v>1</v>
      </c>
      <c r="DR23" s="112">
        <f t="shared" si="212"/>
        <v>1</v>
      </c>
      <c r="DS23" s="305">
        <f t="shared" si="82"/>
        <v>2</v>
      </c>
      <c r="DT23" s="112">
        <f t="shared" si="213"/>
        <v>1</v>
      </c>
      <c r="DU23" s="112">
        <f t="shared" si="83"/>
        <v>3</v>
      </c>
      <c r="DV23" s="112">
        <f t="shared" si="84"/>
        <v>3</v>
      </c>
      <c r="DW23" s="306">
        <f t="shared" si="85"/>
        <v>3</v>
      </c>
      <c r="DX23" s="112">
        <f t="shared" si="86"/>
        <v>5</v>
      </c>
      <c r="DY23" s="112">
        <f t="shared" si="214"/>
        <v>5</v>
      </c>
      <c r="DZ23" s="112">
        <f t="shared" si="87"/>
        <v>5</v>
      </c>
      <c r="EA23" s="112">
        <f t="shared" si="215"/>
        <v>5</v>
      </c>
      <c r="EB23" s="112">
        <f t="shared" si="88"/>
        <v>2</v>
      </c>
      <c r="EC23" s="112"/>
      <c r="ED23" s="112"/>
      <c r="EE23" s="305">
        <f t="shared" si="91"/>
        <v>4</v>
      </c>
      <c r="EF23" s="306">
        <f t="shared" si="92"/>
        <v>4</v>
      </c>
      <c r="EG23" s="112">
        <f t="shared" si="93"/>
        <v>5</v>
      </c>
      <c r="EH23" s="112"/>
      <c r="EI23" s="112">
        <f t="shared" si="95"/>
        <v>3</v>
      </c>
      <c r="EJ23" s="112">
        <f t="shared" si="96"/>
        <v>5</v>
      </c>
      <c r="EK23" s="112"/>
      <c r="EL23" s="112"/>
      <c r="EM23" s="112">
        <f t="shared" si="98"/>
        <v>4</v>
      </c>
      <c r="EN23" s="204">
        <f t="shared" si="216"/>
        <v>5</v>
      </c>
      <c r="EO23" s="188">
        <f t="shared" si="99"/>
        <v>2.6666666666666665</v>
      </c>
      <c r="EP23" s="112">
        <f t="shared" si="100"/>
        <v>2.4</v>
      </c>
      <c r="EQ23" s="112">
        <f t="shared" si="101"/>
        <v>4.4000000000000004</v>
      </c>
      <c r="ER23" s="112">
        <f t="shared" si="102"/>
        <v>4</v>
      </c>
      <c r="ES23" s="204">
        <f t="shared" si="103"/>
        <v>4.4000000000000004</v>
      </c>
      <c r="ET23" s="206">
        <f t="shared" si="104"/>
        <v>3.5733333333333333</v>
      </c>
      <c r="EU23" s="281">
        <f t="shared" si="105"/>
        <v>1</v>
      </c>
      <c r="EV23" s="58"/>
      <c r="EW23" s="318">
        <f t="shared" si="106"/>
        <v>3.7932738095238094</v>
      </c>
      <c r="EX23" s="319">
        <f t="shared" si="107"/>
        <v>3.8996825396825399</v>
      </c>
      <c r="EY23" s="320">
        <f t="shared" si="108"/>
        <v>3.5733333333333333</v>
      </c>
      <c r="EZ23" s="315">
        <f t="shared" si="109"/>
        <v>3.0833333333333335</v>
      </c>
      <c r="FA23" s="315">
        <f t="shared" si="110"/>
        <v>3.2222222222222219</v>
      </c>
      <c r="FB23" s="315">
        <f t="shared" si="111"/>
        <v>2.6666666666666665</v>
      </c>
      <c r="FC23" s="315">
        <f t="shared" si="112"/>
        <v>2.95</v>
      </c>
      <c r="FD23" s="315">
        <f t="shared" si="113"/>
        <v>3.1333333333333337</v>
      </c>
      <c r="FE23" s="315">
        <f t="shared" si="114"/>
        <v>2.4</v>
      </c>
      <c r="FF23" s="315">
        <f t="shared" si="115"/>
        <v>3.9642857142857144</v>
      </c>
      <c r="FG23" s="315">
        <f t="shared" si="116"/>
        <v>3.9761904761904758</v>
      </c>
      <c r="FH23" s="315">
        <f t="shared" si="117"/>
        <v>4.4000000000000004</v>
      </c>
      <c r="FI23" s="315">
        <f t="shared" si="118"/>
        <v>4.5</v>
      </c>
      <c r="FJ23" s="315">
        <f t="shared" si="119"/>
        <v>4.666666666666667</v>
      </c>
      <c r="FK23" s="315">
        <f t="shared" si="120"/>
        <v>4</v>
      </c>
      <c r="FL23" s="315">
        <f t="shared" si="121"/>
        <v>4.46875</v>
      </c>
      <c r="FM23" s="315">
        <f t="shared" si="122"/>
        <v>4.5</v>
      </c>
      <c r="FN23" s="315">
        <f t="shared" si="123"/>
        <v>4.4000000000000004</v>
      </c>
      <c r="FO23" s="317">
        <f t="shared" si="124"/>
        <v>3.75</v>
      </c>
      <c r="FP23" s="315">
        <f t="shared" si="125"/>
        <v>4</v>
      </c>
      <c r="FQ23" s="315">
        <f t="shared" si="126"/>
        <v>3</v>
      </c>
      <c r="FR23" s="315">
        <f t="shared" si="127"/>
        <v>3.5</v>
      </c>
      <c r="FS23" s="315">
        <f t="shared" si="128"/>
        <v>3</v>
      </c>
      <c r="FT23" s="315">
        <f t="shared" si="129"/>
        <v>5</v>
      </c>
      <c r="FU23" s="315">
        <f t="shared" si="130"/>
        <v>3.25</v>
      </c>
      <c r="FV23" s="315">
        <f t="shared" si="131"/>
        <v>2.6666666666666665</v>
      </c>
      <c r="FW23" s="315">
        <f t="shared" si="132"/>
        <v>5</v>
      </c>
      <c r="FX23" s="315">
        <f t="shared" si="133"/>
        <v>4</v>
      </c>
      <c r="FY23" s="315">
        <f t="shared" si="134"/>
        <v>5</v>
      </c>
      <c r="FZ23" s="315">
        <f t="shared" si="135"/>
        <v>1</v>
      </c>
      <c r="GA23" s="315">
        <f t="shared" si="136"/>
        <v>3</v>
      </c>
      <c r="GB23" s="315">
        <f t="shared" si="137"/>
        <v>3.6666666666666665</v>
      </c>
      <c r="GC23" s="315">
        <f t="shared" si="138"/>
        <v>1</v>
      </c>
      <c r="GD23" s="315">
        <f t="shared" si="139"/>
        <v>1</v>
      </c>
      <c r="GE23" s="315">
        <f t="shared" si="140"/>
        <v>1</v>
      </c>
      <c r="GF23" s="315">
        <f t="shared" si="141"/>
        <v>1</v>
      </c>
      <c r="GG23" s="315">
        <f t="shared" si="142"/>
        <v>3.25</v>
      </c>
      <c r="GH23" s="315">
        <f t="shared" si="143"/>
        <v>3.6666666666666665</v>
      </c>
      <c r="GI23" s="315">
        <f t="shared" si="144"/>
        <v>2</v>
      </c>
      <c r="GJ23" s="315">
        <f t="shared" si="145"/>
        <v>2</v>
      </c>
      <c r="GK23" s="315">
        <f t="shared" si="146"/>
        <v>2.3333333333333335</v>
      </c>
      <c r="GL23" s="315">
        <f t="shared" si="147"/>
        <v>1</v>
      </c>
      <c r="GM23" s="315">
        <f t="shared" si="148"/>
        <v>3</v>
      </c>
      <c r="GN23" s="315">
        <f t="shared" si="149"/>
        <v>3</v>
      </c>
      <c r="GO23" s="315">
        <f t="shared" si="150"/>
        <v>3</v>
      </c>
      <c r="GP23" s="315">
        <f t="shared" si="151"/>
        <v>3.25</v>
      </c>
      <c r="GQ23" s="315">
        <f t="shared" si="152"/>
        <v>3.3333333333333335</v>
      </c>
      <c r="GR23" s="315">
        <f t="shared" si="153"/>
        <v>3</v>
      </c>
      <c r="GS23" s="315">
        <f t="shared" si="154"/>
        <v>3.25</v>
      </c>
      <c r="GT23" s="315">
        <f t="shared" si="155"/>
        <v>3.3333333333333335</v>
      </c>
      <c r="GU23" s="315">
        <f t="shared" si="156"/>
        <v>3</v>
      </c>
      <c r="GV23" s="315">
        <f t="shared" si="157"/>
        <v>5</v>
      </c>
      <c r="GW23" s="315">
        <f t="shared" si="158"/>
        <v>5</v>
      </c>
      <c r="GX23" s="315">
        <f t="shared" si="159"/>
        <v>5</v>
      </c>
      <c r="GY23" s="315">
        <f t="shared" si="160"/>
        <v>5</v>
      </c>
      <c r="GZ23" s="315">
        <f t="shared" si="161"/>
        <v>5</v>
      </c>
      <c r="HA23" s="315">
        <f t="shared" si="162"/>
        <v>5</v>
      </c>
      <c r="HB23" s="315">
        <f t="shared" si="163"/>
        <v>5</v>
      </c>
      <c r="HC23" s="315">
        <f t="shared" si="164"/>
        <v>5</v>
      </c>
      <c r="HD23" s="315">
        <f t="shared" si="165"/>
        <v>5</v>
      </c>
      <c r="HE23" s="315">
        <f t="shared" si="166"/>
        <v>5</v>
      </c>
      <c r="HF23" s="315">
        <f t="shared" si="167"/>
        <v>5</v>
      </c>
      <c r="HG23" s="315">
        <f t="shared" si="168"/>
        <v>5</v>
      </c>
      <c r="HH23" s="315">
        <f t="shared" si="169"/>
        <v>2.25</v>
      </c>
      <c r="HI23" s="315">
        <f t="shared" si="170"/>
        <v>2.3333333333333335</v>
      </c>
      <c r="HJ23" s="315">
        <f t="shared" si="171"/>
        <v>2</v>
      </c>
      <c r="HK23" s="315">
        <f t="shared" si="172"/>
        <v>2.5</v>
      </c>
      <c r="HL23" s="315">
        <f t="shared" si="173"/>
        <v>2.5</v>
      </c>
      <c r="HM23" s="315">
        <f t="shared" si="174"/>
        <v>0</v>
      </c>
      <c r="HN23" s="315">
        <f t="shared" si="175"/>
        <v>3</v>
      </c>
      <c r="HO23" s="315">
        <f t="shared" si="176"/>
        <v>3</v>
      </c>
      <c r="HP23" s="315">
        <f t="shared" si="177"/>
        <v>0</v>
      </c>
      <c r="HQ23" s="315">
        <f t="shared" si="178"/>
        <v>4.5</v>
      </c>
      <c r="HR23" s="315">
        <f t="shared" si="179"/>
        <v>4.666666666666667</v>
      </c>
      <c r="HS23" s="315">
        <f t="shared" si="180"/>
        <v>4</v>
      </c>
      <c r="HT23" s="315">
        <f t="shared" si="181"/>
        <v>4.5</v>
      </c>
      <c r="HU23" s="315">
        <f t="shared" si="182"/>
        <v>4.666666666666667</v>
      </c>
      <c r="HV23" s="315">
        <f t="shared" si="183"/>
        <v>4</v>
      </c>
      <c r="HW23" s="315">
        <f t="shared" si="184"/>
        <v>5</v>
      </c>
      <c r="HX23" s="315">
        <f t="shared" si="185"/>
        <v>5</v>
      </c>
      <c r="HY23" s="315">
        <f t="shared" si="186"/>
        <v>5</v>
      </c>
      <c r="HZ23" s="315">
        <f t="shared" si="187"/>
        <v>5</v>
      </c>
      <c r="IA23" s="315">
        <f t="shared" si="188"/>
        <v>5</v>
      </c>
      <c r="IB23" s="315">
        <f t="shared" si="189"/>
        <v>0</v>
      </c>
      <c r="IC23" s="315">
        <f t="shared" si="190"/>
        <v>4.25</v>
      </c>
      <c r="ID23" s="315">
        <f t="shared" si="191"/>
        <v>4.666666666666667</v>
      </c>
      <c r="IE23" s="315">
        <f t="shared" si="192"/>
        <v>3</v>
      </c>
      <c r="IF23" s="315">
        <f t="shared" si="193"/>
        <v>5</v>
      </c>
      <c r="IG23" s="315">
        <f t="shared" si="194"/>
        <v>5</v>
      </c>
      <c r="IH23" s="315">
        <f t="shared" si="195"/>
        <v>5</v>
      </c>
      <c r="II23" s="315">
        <f t="shared" si="196"/>
        <v>3</v>
      </c>
      <c r="IJ23" s="315">
        <f t="shared" si="197"/>
        <v>3</v>
      </c>
      <c r="IK23" s="315">
        <f t="shared" si="198"/>
        <v>0</v>
      </c>
      <c r="IL23" s="315">
        <f t="shared" si="199"/>
        <v>5</v>
      </c>
      <c r="IM23" s="315">
        <f t="shared" si="200"/>
        <v>5</v>
      </c>
      <c r="IN23" s="315">
        <f t="shared" si="201"/>
        <v>0</v>
      </c>
      <c r="IO23" s="315">
        <f t="shared" si="202"/>
        <v>3.5</v>
      </c>
      <c r="IP23" s="315">
        <f t="shared" si="203"/>
        <v>3.3333333333333335</v>
      </c>
      <c r="IQ23" s="315">
        <f t="shared" si="204"/>
        <v>4</v>
      </c>
      <c r="IR23" s="315">
        <f t="shared" si="205"/>
        <v>5</v>
      </c>
      <c r="IS23" s="315">
        <f t="shared" si="206"/>
        <v>5</v>
      </c>
      <c r="IT23" s="316">
        <f t="shared" si="207"/>
        <v>5</v>
      </c>
      <c r="IU23" s="58"/>
    </row>
    <row r="24" spans="2:255" s="1" customFormat="1" x14ac:dyDescent="0.25">
      <c r="B24" s="56">
        <v>18</v>
      </c>
      <c r="C24" s="255">
        <v>43070</v>
      </c>
      <c r="D24" s="117" t="s">
        <v>378</v>
      </c>
      <c r="E24" s="117" t="s">
        <v>67</v>
      </c>
      <c r="F24" s="117" t="s">
        <v>43</v>
      </c>
      <c r="G24" s="256" t="s">
        <v>241</v>
      </c>
      <c r="H24" t="s">
        <v>409</v>
      </c>
      <c r="I24" t="s">
        <v>75</v>
      </c>
      <c r="J24" s="257" t="s">
        <v>105</v>
      </c>
      <c r="K24" t="s">
        <v>418</v>
      </c>
      <c r="L24" s="171">
        <v>3</v>
      </c>
      <c r="M24" s="172">
        <v>4</v>
      </c>
      <c r="N24" s="172">
        <v>4</v>
      </c>
      <c r="O24" s="174">
        <v>5</v>
      </c>
      <c r="P24" s="174">
        <v>1</v>
      </c>
      <c r="Q24" s="175">
        <v>5</v>
      </c>
      <c r="R24" s="171">
        <v>2</v>
      </c>
      <c r="S24" s="174">
        <v>1</v>
      </c>
      <c r="T24" s="172">
        <v>3</v>
      </c>
      <c r="U24" s="172">
        <v>4</v>
      </c>
      <c r="V24" s="176">
        <v>3</v>
      </c>
      <c r="W24" s="171">
        <v>4</v>
      </c>
      <c r="X24" s="172">
        <v>5</v>
      </c>
      <c r="Y24" s="172">
        <v>5</v>
      </c>
      <c r="Z24" s="174">
        <v>5</v>
      </c>
      <c r="AA24" s="172">
        <v>4</v>
      </c>
      <c r="AB24" s="172">
        <v>4</v>
      </c>
      <c r="AC24" s="176">
        <v>4</v>
      </c>
      <c r="AD24" s="171">
        <v>4</v>
      </c>
      <c r="AE24" s="176">
        <v>5</v>
      </c>
      <c r="AF24" s="171">
        <v>4</v>
      </c>
      <c r="AG24" s="172">
        <v>4</v>
      </c>
      <c r="AH24" s="172">
        <v>4</v>
      </c>
      <c r="AI24" s="174">
        <v>5</v>
      </c>
      <c r="AJ24" s="174"/>
      <c r="AK24" s="174">
        <v>5</v>
      </c>
      <c r="AL24" s="172">
        <v>4</v>
      </c>
      <c r="AM24" s="175">
        <v>5</v>
      </c>
      <c r="AN24" s="55"/>
      <c r="AO24" s="119"/>
      <c r="AP24" s="292" t="s">
        <v>84</v>
      </c>
      <c r="AQ24" s="62">
        <f t="shared" si="218"/>
        <v>3</v>
      </c>
      <c r="AR24" s="63">
        <f t="shared" si="39"/>
        <v>1</v>
      </c>
      <c r="AS24" s="63">
        <f t="shared" si="2"/>
        <v>1</v>
      </c>
      <c r="AT24" s="63">
        <f t="shared" si="3"/>
        <v>1</v>
      </c>
      <c r="AU24" s="63">
        <f t="shared" si="4"/>
        <v>1</v>
      </c>
      <c r="AV24" s="181">
        <f t="shared" si="5"/>
        <v>1</v>
      </c>
      <c r="AW24" s="62">
        <f t="shared" si="6"/>
        <v>1</v>
      </c>
      <c r="AX24" s="63">
        <f t="shared" si="7"/>
        <v>1</v>
      </c>
      <c r="AY24" s="63">
        <f t="shared" si="8"/>
        <v>1</v>
      </c>
      <c r="AZ24" s="63">
        <f t="shared" si="9"/>
        <v>1</v>
      </c>
      <c r="BA24" s="181">
        <f t="shared" si="10"/>
        <v>1</v>
      </c>
      <c r="BB24" s="62">
        <f t="shared" si="11"/>
        <v>5</v>
      </c>
      <c r="BC24" s="63">
        <f t="shared" si="12"/>
        <v>5</v>
      </c>
      <c r="BD24" s="63">
        <f t="shared" si="13"/>
        <v>5</v>
      </c>
      <c r="BE24" s="63"/>
      <c r="BF24" s="63">
        <f t="shared" si="15"/>
        <v>1</v>
      </c>
      <c r="BG24" s="63">
        <f t="shared" si="16"/>
        <v>1</v>
      </c>
      <c r="BH24" s="181"/>
      <c r="BI24" s="62"/>
      <c r="BJ24" s="63"/>
      <c r="BK24" s="62">
        <f t="shared" si="20"/>
        <v>5</v>
      </c>
      <c r="BL24" s="63">
        <f t="shared" si="21"/>
        <v>5</v>
      </c>
      <c r="BM24" s="63"/>
      <c r="BN24" s="63">
        <f t="shared" si="23"/>
        <v>5</v>
      </c>
      <c r="BO24" s="63">
        <f t="shared" si="24"/>
        <v>1</v>
      </c>
      <c r="BP24" s="63">
        <f t="shared" si="25"/>
        <v>5</v>
      </c>
      <c r="BQ24" s="63">
        <f t="shared" si="26"/>
        <v>3</v>
      </c>
      <c r="BR24" s="181">
        <f t="shared" si="27"/>
        <v>5</v>
      </c>
      <c r="BS24" s="62">
        <f t="shared" si="40"/>
        <v>1.3333333333333333</v>
      </c>
      <c r="BT24" s="63">
        <f t="shared" si="41"/>
        <v>1</v>
      </c>
      <c r="BU24" s="63">
        <f t="shared" si="42"/>
        <v>3.4</v>
      </c>
      <c r="BV24" s="63"/>
      <c r="BW24" s="63">
        <f t="shared" si="44"/>
        <v>4.1428571428571432</v>
      </c>
      <c r="BX24" s="63">
        <f t="shared" si="45"/>
        <v>2.4690476190476192</v>
      </c>
      <c r="BY24" s="284">
        <f t="shared" si="28"/>
        <v>1</v>
      </c>
      <c r="BZ24" s="55"/>
      <c r="CA24" s="115"/>
      <c r="CB24" s="58"/>
      <c r="CC24" s="188">
        <f t="shared" si="208"/>
        <v>3</v>
      </c>
      <c r="CD24" s="112">
        <f t="shared" si="46"/>
        <v>1</v>
      </c>
      <c r="CE24" s="112">
        <f t="shared" si="47"/>
        <v>1</v>
      </c>
      <c r="CF24" s="112">
        <f t="shared" si="48"/>
        <v>1</v>
      </c>
      <c r="CG24" s="112">
        <f t="shared" si="49"/>
        <v>1</v>
      </c>
      <c r="CH24" s="112">
        <f t="shared" si="50"/>
        <v>1</v>
      </c>
      <c r="CI24" s="305">
        <f t="shared" si="51"/>
        <v>1</v>
      </c>
      <c r="CJ24" s="112">
        <f t="shared" si="52"/>
        <v>1</v>
      </c>
      <c r="CK24" s="112">
        <f t="shared" si="53"/>
        <v>1</v>
      </c>
      <c r="CL24" s="112">
        <f t="shared" si="54"/>
        <v>1</v>
      </c>
      <c r="CM24" s="306">
        <f t="shared" si="55"/>
        <v>1</v>
      </c>
      <c r="CN24" s="112">
        <f t="shared" si="56"/>
        <v>5</v>
      </c>
      <c r="CO24" s="112">
        <f t="shared" si="57"/>
        <v>5</v>
      </c>
      <c r="CP24" s="112">
        <f t="shared" si="58"/>
        <v>5</v>
      </c>
      <c r="CQ24" s="112"/>
      <c r="CR24" s="112">
        <f t="shared" si="59"/>
        <v>1</v>
      </c>
      <c r="CS24" s="112">
        <f t="shared" si="60"/>
        <v>1</v>
      </c>
      <c r="CT24" s="112"/>
      <c r="CU24" s="305"/>
      <c r="CV24" s="306"/>
      <c r="CW24" s="112">
        <f t="shared" si="63"/>
        <v>5</v>
      </c>
      <c r="CX24" s="112">
        <f t="shared" si="64"/>
        <v>5</v>
      </c>
      <c r="CY24" s="112"/>
      <c r="CZ24" s="112">
        <f t="shared" si="66"/>
        <v>5</v>
      </c>
      <c r="DA24" s="112">
        <f t="shared" si="211"/>
        <v>1</v>
      </c>
      <c r="DB24" s="112">
        <f t="shared" si="67"/>
        <v>5</v>
      </c>
      <c r="DC24" s="112">
        <f t="shared" si="68"/>
        <v>3</v>
      </c>
      <c r="DD24" s="204">
        <f t="shared" si="69"/>
        <v>5</v>
      </c>
      <c r="DE24" s="188">
        <f t="shared" si="70"/>
        <v>1.3333333333333333</v>
      </c>
      <c r="DF24" s="112">
        <f t="shared" si="71"/>
        <v>1</v>
      </c>
      <c r="DG24" s="112">
        <f t="shared" si="72"/>
        <v>3.4</v>
      </c>
      <c r="DH24" s="112"/>
      <c r="DI24" s="204">
        <f t="shared" si="74"/>
        <v>4.1428571428571432</v>
      </c>
      <c r="DJ24" s="206">
        <f t="shared" si="75"/>
        <v>2.4690476190476192</v>
      </c>
      <c r="DK24" s="281">
        <f t="shared" si="76"/>
        <v>1</v>
      </c>
      <c r="DL24" s="209"/>
      <c r="DM24" s="188"/>
      <c r="DN24" s="112"/>
      <c r="DO24" s="112"/>
      <c r="DP24" s="112"/>
      <c r="DQ24" s="112"/>
      <c r="DR24" s="112"/>
      <c r="DS24" s="305"/>
      <c r="DT24" s="112"/>
      <c r="DU24" s="112"/>
      <c r="DV24" s="112"/>
      <c r="DW24" s="306"/>
      <c r="DX24" s="112"/>
      <c r="DY24" s="112"/>
      <c r="DZ24" s="112"/>
      <c r="EA24" s="112"/>
      <c r="EB24" s="112"/>
      <c r="EC24" s="112"/>
      <c r="ED24" s="112"/>
      <c r="EE24" s="305"/>
      <c r="EF24" s="306"/>
      <c r="EG24" s="112"/>
      <c r="EH24" s="112"/>
      <c r="EI24" s="112"/>
      <c r="EJ24" s="112"/>
      <c r="EK24" s="112"/>
      <c r="EL24" s="112"/>
      <c r="EM24" s="112"/>
      <c r="EN24" s="204"/>
      <c r="EO24" s="188"/>
      <c r="EP24" s="112"/>
      <c r="EQ24" s="112"/>
      <c r="ER24" s="112"/>
      <c r="ES24" s="204"/>
      <c r="ET24" s="206"/>
      <c r="EU24" s="281">
        <f t="shared" si="105"/>
        <v>0</v>
      </c>
      <c r="EV24" s="58"/>
      <c r="EW24" s="318">
        <f t="shared" si="106"/>
        <v>2.4690476190476192</v>
      </c>
      <c r="EX24" s="319">
        <f t="shared" si="107"/>
        <v>2.4690476190476192</v>
      </c>
      <c r="EY24" s="320">
        <f t="shared" si="108"/>
        <v>0</v>
      </c>
      <c r="EZ24" s="315">
        <f t="shared" si="109"/>
        <v>1.3333333333333333</v>
      </c>
      <c r="FA24" s="315">
        <f t="shared" si="110"/>
        <v>1.3333333333333333</v>
      </c>
      <c r="FB24" s="315">
        <f t="shared" si="111"/>
        <v>0</v>
      </c>
      <c r="FC24" s="315">
        <f t="shared" si="112"/>
        <v>1</v>
      </c>
      <c r="FD24" s="315">
        <f t="shared" si="113"/>
        <v>1</v>
      </c>
      <c r="FE24" s="315">
        <f t="shared" si="114"/>
        <v>0</v>
      </c>
      <c r="FF24" s="315">
        <f t="shared" si="115"/>
        <v>3.4</v>
      </c>
      <c r="FG24" s="315">
        <f t="shared" si="116"/>
        <v>3.4</v>
      </c>
      <c r="FH24" s="315">
        <f t="shared" si="117"/>
        <v>0</v>
      </c>
      <c r="FI24" s="315">
        <f t="shared" si="118"/>
        <v>0</v>
      </c>
      <c r="FJ24" s="315">
        <f t="shared" si="119"/>
        <v>0</v>
      </c>
      <c r="FK24" s="315">
        <f t="shared" si="120"/>
        <v>0</v>
      </c>
      <c r="FL24" s="315">
        <f t="shared" si="121"/>
        <v>4.1428571428571432</v>
      </c>
      <c r="FM24" s="315">
        <f t="shared" si="122"/>
        <v>4.1428571428571432</v>
      </c>
      <c r="FN24" s="315">
        <f t="shared" si="123"/>
        <v>0</v>
      </c>
      <c r="FO24" s="317">
        <f t="shared" si="124"/>
        <v>3</v>
      </c>
      <c r="FP24" s="315">
        <f t="shared" si="125"/>
        <v>3</v>
      </c>
      <c r="FQ24" s="315">
        <f t="shared" si="126"/>
        <v>0</v>
      </c>
      <c r="FR24" s="315">
        <f t="shared" si="127"/>
        <v>1</v>
      </c>
      <c r="FS24" s="315">
        <f t="shared" si="128"/>
        <v>1</v>
      </c>
      <c r="FT24" s="315">
        <f t="shared" si="129"/>
        <v>0</v>
      </c>
      <c r="FU24" s="315">
        <f t="shared" si="130"/>
        <v>1</v>
      </c>
      <c r="FV24" s="315">
        <f t="shared" si="131"/>
        <v>1</v>
      </c>
      <c r="FW24" s="315">
        <f t="shared" si="132"/>
        <v>0</v>
      </c>
      <c r="FX24" s="315">
        <f t="shared" si="133"/>
        <v>1</v>
      </c>
      <c r="FY24" s="315">
        <f t="shared" si="134"/>
        <v>1</v>
      </c>
      <c r="FZ24" s="315">
        <f t="shared" si="135"/>
        <v>0</v>
      </c>
      <c r="GA24" s="315">
        <f t="shared" si="136"/>
        <v>1</v>
      </c>
      <c r="GB24" s="315">
        <f t="shared" si="137"/>
        <v>1</v>
      </c>
      <c r="GC24" s="315">
        <f t="shared" si="138"/>
        <v>0</v>
      </c>
      <c r="GD24" s="315">
        <f t="shared" si="139"/>
        <v>1</v>
      </c>
      <c r="GE24" s="315">
        <f t="shared" si="140"/>
        <v>1</v>
      </c>
      <c r="GF24" s="315">
        <f t="shared" si="141"/>
        <v>0</v>
      </c>
      <c r="GG24" s="315">
        <f t="shared" si="142"/>
        <v>1</v>
      </c>
      <c r="GH24" s="315">
        <f t="shared" si="143"/>
        <v>1</v>
      </c>
      <c r="GI24" s="315">
        <f t="shared" si="144"/>
        <v>0</v>
      </c>
      <c r="GJ24" s="315">
        <f t="shared" si="145"/>
        <v>1</v>
      </c>
      <c r="GK24" s="315">
        <f t="shared" si="146"/>
        <v>1</v>
      </c>
      <c r="GL24" s="315">
        <f t="shared" si="147"/>
        <v>0</v>
      </c>
      <c r="GM24" s="315">
        <f t="shared" si="148"/>
        <v>1</v>
      </c>
      <c r="GN24" s="315">
        <f t="shared" si="149"/>
        <v>1</v>
      </c>
      <c r="GO24" s="315">
        <f t="shared" si="150"/>
        <v>0</v>
      </c>
      <c r="GP24" s="315">
        <f t="shared" si="151"/>
        <v>1</v>
      </c>
      <c r="GQ24" s="315">
        <f t="shared" si="152"/>
        <v>1</v>
      </c>
      <c r="GR24" s="315">
        <f t="shared" si="153"/>
        <v>0</v>
      </c>
      <c r="GS24" s="315">
        <f t="shared" si="154"/>
        <v>1</v>
      </c>
      <c r="GT24" s="315">
        <f t="shared" si="155"/>
        <v>1</v>
      </c>
      <c r="GU24" s="315">
        <f t="shared" si="156"/>
        <v>0</v>
      </c>
      <c r="GV24" s="315">
        <f t="shared" si="157"/>
        <v>5</v>
      </c>
      <c r="GW24" s="315">
        <f t="shared" si="158"/>
        <v>5</v>
      </c>
      <c r="GX24" s="315">
        <f t="shared" si="159"/>
        <v>0</v>
      </c>
      <c r="GY24" s="315">
        <f t="shared" si="160"/>
        <v>5</v>
      </c>
      <c r="GZ24" s="315">
        <f t="shared" si="161"/>
        <v>5</v>
      </c>
      <c r="HA24" s="315">
        <f t="shared" si="162"/>
        <v>0</v>
      </c>
      <c r="HB24" s="315">
        <f t="shared" si="163"/>
        <v>5</v>
      </c>
      <c r="HC24" s="315">
        <f t="shared" si="164"/>
        <v>5</v>
      </c>
      <c r="HD24" s="315">
        <f t="shared" si="165"/>
        <v>0</v>
      </c>
      <c r="HE24" s="315">
        <f t="shared" si="166"/>
        <v>0</v>
      </c>
      <c r="HF24" s="315">
        <f t="shared" si="167"/>
        <v>0</v>
      </c>
      <c r="HG24" s="315">
        <f t="shared" si="168"/>
        <v>0</v>
      </c>
      <c r="HH24" s="315">
        <f t="shared" si="169"/>
        <v>1</v>
      </c>
      <c r="HI24" s="315">
        <f t="shared" si="170"/>
        <v>1</v>
      </c>
      <c r="HJ24" s="315">
        <f t="shared" si="171"/>
        <v>0</v>
      </c>
      <c r="HK24" s="315">
        <f t="shared" si="172"/>
        <v>1</v>
      </c>
      <c r="HL24" s="315">
        <f t="shared" si="173"/>
        <v>1</v>
      </c>
      <c r="HM24" s="315">
        <f t="shared" si="174"/>
        <v>0</v>
      </c>
      <c r="HN24" s="315">
        <f t="shared" si="175"/>
        <v>0</v>
      </c>
      <c r="HO24" s="315">
        <f t="shared" si="176"/>
        <v>0</v>
      </c>
      <c r="HP24" s="315">
        <f t="shared" si="177"/>
        <v>0</v>
      </c>
      <c r="HQ24" s="315">
        <f t="shared" si="178"/>
        <v>0</v>
      </c>
      <c r="HR24" s="315">
        <f t="shared" si="179"/>
        <v>0</v>
      </c>
      <c r="HS24" s="315">
        <f t="shared" si="180"/>
        <v>0</v>
      </c>
      <c r="HT24" s="315">
        <f t="shared" si="181"/>
        <v>0</v>
      </c>
      <c r="HU24" s="315">
        <f t="shared" si="182"/>
        <v>0</v>
      </c>
      <c r="HV24" s="315">
        <f t="shared" si="183"/>
        <v>0</v>
      </c>
      <c r="HW24" s="315">
        <f t="shared" si="184"/>
        <v>5</v>
      </c>
      <c r="HX24" s="315">
        <f t="shared" si="185"/>
        <v>5</v>
      </c>
      <c r="HY24" s="315">
        <f t="shared" si="186"/>
        <v>0</v>
      </c>
      <c r="HZ24" s="315">
        <f t="shared" si="187"/>
        <v>5</v>
      </c>
      <c r="IA24" s="315">
        <f t="shared" si="188"/>
        <v>5</v>
      </c>
      <c r="IB24" s="315">
        <f t="shared" si="189"/>
        <v>0</v>
      </c>
      <c r="IC24" s="315">
        <f t="shared" si="190"/>
        <v>0</v>
      </c>
      <c r="ID24" s="315">
        <f t="shared" si="191"/>
        <v>0</v>
      </c>
      <c r="IE24" s="315">
        <f t="shared" si="192"/>
        <v>0</v>
      </c>
      <c r="IF24" s="315">
        <f t="shared" si="193"/>
        <v>5</v>
      </c>
      <c r="IG24" s="315">
        <f t="shared" si="194"/>
        <v>5</v>
      </c>
      <c r="IH24" s="315">
        <f t="shared" si="195"/>
        <v>0</v>
      </c>
      <c r="II24" s="315">
        <f t="shared" si="196"/>
        <v>1</v>
      </c>
      <c r="IJ24" s="315">
        <f t="shared" si="197"/>
        <v>1</v>
      </c>
      <c r="IK24" s="315">
        <f t="shared" si="198"/>
        <v>0</v>
      </c>
      <c r="IL24" s="315">
        <f t="shared" si="199"/>
        <v>5</v>
      </c>
      <c r="IM24" s="315">
        <f t="shared" si="200"/>
        <v>5</v>
      </c>
      <c r="IN24" s="315">
        <f t="shared" si="201"/>
        <v>0</v>
      </c>
      <c r="IO24" s="315">
        <f t="shared" si="202"/>
        <v>3</v>
      </c>
      <c r="IP24" s="315">
        <f t="shared" si="203"/>
        <v>3</v>
      </c>
      <c r="IQ24" s="315">
        <f t="shared" si="204"/>
        <v>0</v>
      </c>
      <c r="IR24" s="315">
        <f t="shared" si="205"/>
        <v>5</v>
      </c>
      <c r="IS24" s="315">
        <f t="shared" si="206"/>
        <v>5</v>
      </c>
      <c r="IT24" s="316">
        <f t="shared" si="207"/>
        <v>0</v>
      </c>
      <c r="IU24" s="58"/>
    </row>
    <row r="25" spans="2:255" s="1" customFormat="1" x14ac:dyDescent="0.25">
      <c r="B25" s="56">
        <v>19</v>
      </c>
      <c r="C25" s="255">
        <v>43070</v>
      </c>
      <c r="D25" s="117" t="s">
        <v>378</v>
      </c>
      <c r="E25" s="117" t="s">
        <v>66</v>
      </c>
      <c r="F25" s="117" t="s">
        <v>388</v>
      </c>
      <c r="G25" s="199" t="s">
        <v>63</v>
      </c>
      <c r="H25" t="s">
        <v>409</v>
      </c>
      <c r="I25" t="s">
        <v>83</v>
      </c>
      <c r="J25" s="257" t="s">
        <v>112</v>
      </c>
      <c r="K25" t="s">
        <v>419</v>
      </c>
      <c r="L25" s="171">
        <v>3</v>
      </c>
      <c r="M25" s="172">
        <v>2</v>
      </c>
      <c r="N25" s="172">
        <v>2</v>
      </c>
      <c r="O25" s="174">
        <v>1</v>
      </c>
      <c r="P25" s="174">
        <v>1</v>
      </c>
      <c r="Q25" s="175">
        <v>1</v>
      </c>
      <c r="R25" s="171">
        <v>3</v>
      </c>
      <c r="S25" s="174">
        <v>5</v>
      </c>
      <c r="T25" s="172">
        <v>1</v>
      </c>
      <c r="U25" s="172">
        <v>2</v>
      </c>
      <c r="V25" s="176">
        <v>1</v>
      </c>
      <c r="W25" s="171">
        <v>5</v>
      </c>
      <c r="X25" s="172">
        <v>5</v>
      </c>
      <c r="Y25" s="172">
        <v>5</v>
      </c>
      <c r="Z25" s="174">
        <v>5</v>
      </c>
      <c r="AA25" s="172">
        <v>2</v>
      </c>
      <c r="AB25" s="172">
        <v>2</v>
      </c>
      <c r="AC25" s="176">
        <v>2</v>
      </c>
      <c r="AD25" s="171">
        <v>2</v>
      </c>
      <c r="AE25" s="176">
        <v>1</v>
      </c>
      <c r="AF25" s="171">
        <v>5</v>
      </c>
      <c r="AG25" s="172">
        <v>5</v>
      </c>
      <c r="AH25" s="172">
        <v>5</v>
      </c>
      <c r="AI25" s="174">
        <v>5</v>
      </c>
      <c r="AJ25" s="174">
        <v>5</v>
      </c>
      <c r="AK25" s="174">
        <v>5</v>
      </c>
      <c r="AL25" s="172">
        <v>4</v>
      </c>
      <c r="AM25" s="175">
        <v>5</v>
      </c>
      <c r="AN25" s="55"/>
      <c r="AO25" s="119"/>
      <c r="AP25" s="292" t="s">
        <v>100</v>
      </c>
      <c r="AQ25" s="62"/>
      <c r="AR25" s="63"/>
      <c r="AS25" s="63"/>
      <c r="AT25" s="63"/>
      <c r="AU25" s="63"/>
      <c r="AV25" s="181"/>
      <c r="AW25" s="62"/>
      <c r="AX25" s="63"/>
      <c r="AY25" s="63"/>
      <c r="AZ25" s="63"/>
      <c r="BA25" s="181"/>
      <c r="BB25" s="62"/>
      <c r="BC25" s="63"/>
      <c r="BD25" s="63"/>
      <c r="BE25" s="63"/>
      <c r="BF25" s="63"/>
      <c r="BG25" s="63"/>
      <c r="BH25" s="181"/>
      <c r="BI25" s="62"/>
      <c r="BJ25" s="63"/>
      <c r="BK25" s="62"/>
      <c r="BL25" s="63"/>
      <c r="BM25" s="63"/>
      <c r="BN25" s="63"/>
      <c r="BO25" s="63"/>
      <c r="BP25" s="63"/>
      <c r="BQ25" s="63"/>
      <c r="BR25" s="181"/>
      <c r="BS25" s="62"/>
      <c r="BT25" s="63"/>
      <c r="BU25" s="63"/>
      <c r="BV25" s="63"/>
      <c r="BW25" s="63"/>
      <c r="BX25" s="63"/>
      <c r="BY25" s="284">
        <f t="shared" si="28"/>
        <v>0</v>
      </c>
      <c r="BZ25" s="55"/>
      <c r="CA25" s="115"/>
      <c r="CB25" s="58"/>
      <c r="CC25" s="188"/>
      <c r="CD25" s="112"/>
      <c r="CE25" s="112"/>
      <c r="CF25" s="112"/>
      <c r="CG25" s="112"/>
      <c r="CH25" s="112"/>
      <c r="CI25" s="305"/>
      <c r="CJ25" s="112"/>
      <c r="CK25" s="112"/>
      <c r="CL25" s="112"/>
      <c r="CM25" s="306"/>
      <c r="CN25" s="112"/>
      <c r="CO25" s="112"/>
      <c r="CP25" s="112"/>
      <c r="CQ25" s="112"/>
      <c r="CR25" s="112"/>
      <c r="CS25" s="112"/>
      <c r="CT25" s="112"/>
      <c r="CU25" s="305"/>
      <c r="CV25" s="306"/>
      <c r="CW25" s="112"/>
      <c r="CX25" s="112"/>
      <c r="CY25" s="112"/>
      <c r="CZ25" s="112"/>
      <c r="DA25" s="112"/>
      <c r="DB25" s="112"/>
      <c r="DC25" s="112"/>
      <c r="DD25" s="204"/>
      <c r="DE25" s="188"/>
      <c r="DF25" s="112"/>
      <c r="DG25" s="112"/>
      <c r="DH25" s="112"/>
      <c r="DI25" s="204"/>
      <c r="DJ25" s="206"/>
      <c r="DK25" s="281">
        <f t="shared" si="76"/>
        <v>0</v>
      </c>
      <c r="DL25" s="209"/>
      <c r="DM25" s="188"/>
      <c r="DN25" s="112"/>
      <c r="DO25" s="112"/>
      <c r="DP25" s="112"/>
      <c r="DQ25" s="112"/>
      <c r="DR25" s="112"/>
      <c r="DS25" s="305"/>
      <c r="DT25" s="112"/>
      <c r="DU25" s="112"/>
      <c r="DV25" s="112"/>
      <c r="DW25" s="306"/>
      <c r="DX25" s="112"/>
      <c r="DY25" s="112"/>
      <c r="DZ25" s="112"/>
      <c r="EA25" s="112"/>
      <c r="EB25" s="112"/>
      <c r="EC25" s="112"/>
      <c r="ED25" s="112"/>
      <c r="EE25" s="305"/>
      <c r="EF25" s="306"/>
      <c r="EG25" s="112"/>
      <c r="EH25" s="112"/>
      <c r="EI25" s="112"/>
      <c r="EJ25" s="112"/>
      <c r="EK25" s="112"/>
      <c r="EL25" s="112"/>
      <c r="EM25" s="112"/>
      <c r="EN25" s="204"/>
      <c r="EO25" s="188"/>
      <c r="EP25" s="112"/>
      <c r="EQ25" s="112"/>
      <c r="ER25" s="112"/>
      <c r="ES25" s="204"/>
      <c r="ET25" s="206"/>
      <c r="EU25" s="281">
        <f t="shared" si="105"/>
        <v>0</v>
      </c>
      <c r="EV25" s="58"/>
      <c r="EW25" s="318">
        <f t="shared" si="106"/>
        <v>0</v>
      </c>
      <c r="EX25" s="319">
        <f t="shared" si="107"/>
        <v>0</v>
      </c>
      <c r="EY25" s="320">
        <f t="shared" si="108"/>
        <v>0</v>
      </c>
      <c r="EZ25" s="315">
        <f t="shared" si="109"/>
        <v>0</v>
      </c>
      <c r="FA25" s="315">
        <f t="shared" si="110"/>
        <v>0</v>
      </c>
      <c r="FB25" s="315">
        <f t="shared" si="111"/>
        <v>0</v>
      </c>
      <c r="FC25" s="315">
        <f t="shared" si="112"/>
        <v>0</v>
      </c>
      <c r="FD25" s="315">
        <f t="shared" si="113"/>
        <v>0</v>
      </c>
      <c r="FE25" s="315">
        <f t="shared" si="114"/>
        <v>0</v>
      </c>
      <c r="FF25" s="315">
        <f t="shared" si="115"/>
        <v>0</v>
      </c>
      <c r="FG25" s="315">
        <f t="shared" si="116"/>
        <v>0</v>
      </c>
      <c r="FH25" s="315">
        <f t="shared" si="117"/>
        <v>0</v>
      </c>
      <c r="FI25" s="315">
        <f t="shared" si="118"/>
        <v>0</v>
      </c>
      <c r="FJ25" s="315">
        <f t="shared" si="119"/>
        <v>0</v>
      </c>
      <c r="FK25" s="315">
        <f t="shared" si="120"/>
        <v>0</v>
      </c>
      <c r="FL25" s="315">
        <f t="shared" si="121"/>
        <v>0</v>
      </c>
      <c r="FM25" s="315">
        <f t="shared" si="122"/>
        <v>0</v>
      </c>
      <c r="FN25" s="315">
        <f t="shared" si="123"/>
        <v>0</v>
      </c>
      <c r="FO25" s="317">
        <f t="shared" si="124"/>
        <v>0</v>
      </c>
      <c r="FP25" s="315">
        <f t="shared" si="125"/>
        <v>0</v>
      </c>
      <c r="FQ25" s="315">
        <f t="shared" si="126"/>
        <v>0</v>
      </c>
      <c r="FR25" s="315">
        <f t="shared" si="127"/>
        <v>0</v>
      </c>
      <c r="FS25" s="315">
        <f t="shared" si="128"/>
        <v>0</v>
      </c>
      <c r="FT25" s="315">
        <f t="shared" si="129"/>
        <v>0</v>
      </c>
      <c r="FU25" s="315">
        <f t="shared" si="130"/>
        <v>0</v>
      </c>
      <c r="FV25" s="315">
        <f t="shared" si="131"/>
        <v>0</v>
      </c>
      <c r="FW25" s="315">
        <f t="shared" si="132"/>
        <v>0</v>
      </c>
      <c r="FX25" s="315">
        <f t="shared" si="133"/>
        <v>0</v>
      </c>
      <c r="FY25" s="315">
        <f t="shared" si="134"/>
        <v>0</v>
      </c>
      <c r="FZ25" s="315">
        <f t="shared" si="135"/>
        <v>0</v>
      </c>
      <c r="GA25" s="315">
        <f t="shared" si="136"/>
        <v>0</v>
      </c>
      <c r="GB25" s="315">
        <f t="shared" si="137"/>
        <v>0</v>
      </c>
      <c r="GC25" s="315">
        <f t="shared" si="138"/>
        <v>0</v>
      </c>
      <c r="GD25" s="315">
        <f t="shared" si="139"/>
        <v>0</v>
      </c>
      <c r="GE25" s="315">
        <f t="shared" si="140"/>
        <v>0</v>
      </c>
      <c r="GF25" s="315">
        <f t="shared" si="141"/>
        <v>0</v>
      </c>
      <c r="GG25" s="315">
        <f t="shared" si="142"/>
        <v>0</v>
      </c>
      <c r="GH25" s="315">
        <f t="shared" si="143"/>
        <v>0</v>
      </c>
      <c r="GI25" s="315">
        <f t="shared" si="144"/>
        <v>0</v>
      </c>
      <c r="GJ25" s="315">
        <f t="shared" si="145"/>
        <v>0</v>
      </c>
      <c r="GK25" s="315">
        <f t="shared" si="146"/>
        <v>0</v>
      </c>
      <c r="GL25" s="315">
        <f t="shared" si="147"/>
        <v>0</v>
      </c>
      <c r="GM25" s="315">
        <f t="shared" si="148"/>
        <v>0</v>
      </c>
      <c r="GN25" s="315">
        <f t="shared" si="149"/>
        <v>0</v>
      </c>
      <c r="GO25" s="315">
        <f t="shared" si="150"/>
        <v>0</v>
      </c>
      <c r="GP25" s="315">
        <f t="shared" si="151"/>
        <v>0</v>
      </c>
      <c r="GQ25" s="315">
        <f t="shared" si="152"/>
        <v>0</v>
      </c>
      <c r="GR25" s="315">
        <f t="shared" si="153"/>
        <v>0</v>
      </c>
      <c r="GS25" s="315">
        <f t="shared" si="154"/>
        <v>0</v>
      </c>
      <c r="GT25" s="315">
        <f t="shared" si="155"/>
        <v>0</v>
      </c>
      <c r="GU25" s="315">
        <f t="shared" si="156"/>
        <v>0</v>
      </c>
      <c r="GV25" s="315">
        <f t="shared" si="157"/>
        <v>0</v>
      </c>
      <c r="GW25" s="315">
        <f t="shared" si="158"/>
        <v>0</v>
      </c>
      <c r="GX25" s="315">
        <f t="shared" si="159"/>
        <v>0</v>
      </c>
      <c r="GY25" s="315">
        <f t="shared" si="160"/>
        <v>0</v>
      </c>
      <c r="GZ25" s="315">
        <f t="shared" si="161"/>
        <v>0</v>
      </c>
      <c r="HA25" s="315">
        <f t="shared" si="162"/>
        <v>0</v>
      </c>
      <c r="HB25" s="315">
        <f t="shared" si="163"/>
        <v>0</v>
      </c>
      <c r="HC25" s="315">
        <f t="shared" si="164"/>
        <v>0</v>
      </c>
      <c r="HD25" s="315">
        <f t="shared" si="165"/>
        <v>0</v>
      </c>
      <c r="HE25" s="315">
        <f t="shared" si="166"/>
        <v>0</v>
      </c>
      <c r="HF25" s="315">
        <f t="shared" si="167"/>
        <v>0</v>
      </c>
      <c r="HG25" s="315">
        <f t="shared" si="168"/>
        <v>0</v>
      </c>
      <c r="HH25" s="315">
        <f t="shared" si="169"/>
        <v>0</v>
      </c>
      <c r="HI25" s="315">
        <f t="shared" si="170"/>
        <v>0</v>
      </c>
      <c r="HJ25" s="315">
        <f t="shared" si="171"/>
        <v>0</v>
      </c>
      <c r="HK25" s="315">
        <f t="shared" si="172"/>
        <v>0</v>
      </c>
      <c r="HL25" s="315">
        <f t="shared" si="173"/>
        <v>0</v>
      </c>
      <c r="HM25" s="315">
        <f t="shared" si="174"/>
        <v>0</v>
      </c>
      <c r="HN25" s="315">
        <f t="shared" si="175"/>
        <v>0</v>
      </c>
      <c r="HO25" s="315">
        <f t="shared" si="176"/>
        <v>0</v>
      </c>
      <c r="HP25" s="315">
        <f t="shared" si="177"/>
        <v>0</v>
      </c>
      <c r="HQ25" s="315">
        <f t="shared" si="178"/>
        <v>0</v>
      </c>
      <c r="HR25" s="315">
        <f t="shared" si="179"/>
        <v>0</v>
      </c>
      <c r="HS25" s="315">
        <f t="shared" si="180"/>
        <v>0</v>
      </c>
      <c r="HT25" s="315">
        <f t="shared" si="181"/>
        <v>0</v>
      </c>
      <c r="HU25" s="315">
        <f t="shared" si="182"/>
        <v>0</v>
      </c>
      <c r="HV25" s="315">
        <f t="shared" si="183"/>
        <v>0</v>
      </c>
      <c r="HW25" s="315">
        <f t="shared" si="184"/>
        <v>0</v>
      </c>
      <c r="HX25" s="315">
        <f t="shared" si="185"/>
        <v>0</v>
      </c>
      <c r="HY25" s="315">
        <f t="shared" si="186"/>
        <v>0</v>
      </c>
      <c r="HZ25" s="315">
        <f t="shared" si="187"/>
        <v>0</v>
      </c>
      <c r="IA25" s="315">
        <f t="shared" si="188"/>
        <v>0</v>
      </c>
      <c r="IB25" s="315">
        <f t="shared" si="189"/>
        <v>0</v>
      </c>
      <c r="IC25" s="315">
        <f t="shared" si="190"/>
        <v>0</v>
      </c>
      <c r="ID25" s="315">
        <f t="shared" si="191"/>
        <v>0</v>
      </c>
      <c r="IE25" s="315">
        <f t="shared" si="192"/>
        <v>0</v>
      </c>
      <c r="IF25" s="315">
        <f t="shared" si="193"/>
        <v>0</v>
      </c>
      <c r="IG25" s="315">
        <f t="shared" si="194"/>
        <v>0</v>
      </c>
      <c r="IH25" s="315">
        <f t="shared" si="195"/>
        <v>0</v>
      </c>
      <c r="II25" s="315">
        <f t="shared" si="196"/>
        <v>0</v>
      </c>
      <c r="IJ25" s="315">
        <f t="shared" si="197"/>
        <v>0</v>
      </c>
      <c r="IK25" s="315">
        <f t="shared" si="198"/>
        <v>0</v>
      </c>
      <c r="IL25" s="315">
        <f t="shared" si="199"/>
        <v>0</v>
      </c>
      <c r="IM25" s="315">
        <f t="shared" si="200"/>
        <v>0</v>
      </c>
      <c r="IN25" s="315">
        <f t="shared" si="201"/>
        <v>0</v>
      </c>
      <c r="IO25" s="315">
        <f t="shared" si="202"/>
        <v>0</v>
      </c>
      <c r="IP25" s="315">
        <f t="shared" si="203"/>
        <v>0</v>
      </c>
      <c r="IQ25" s="315">
        <f t="shared" si="204"/>
        <v>0</v>
      </c>
      <c r="IR25" s="315">
        <f t="shared" si="205"/>
        <v>0</v>
      </c>
      <c r="IS25" s="315">
        <f t="shared" si="206"/>
        <v>0</v>
      </c>
      <c r="IT25" s="316">
        <f t="shared" si="207"/>
        <v>0</v>
      </c>
      <c r="IU25" s="58"/>
    </row>
    <row r="26" spans="2:255" s="1" customFormat="1" x14ac:dyDescent="0.25">
      <c r="B26" s="56">
        <v>20</v>
      </c>
      <c r="C26" s="255">
        <v>43070</v>
      </c>
      <c r="D26" s="117" t="s">
        <v>380</v>
      </c>
      <c r="E26" s="117" t="s">
        <v>67</v>
      </c>
      <c r="F26" s="117" t="s">
        <v>389</v>
      </c>
      <c r="G26" s="199" t="s">
        <v>63</v>
      </c>
      <c r="H26" t="s">
        <v>409</v>
      </c>
      <c r="I26" t="s">
        <v>82</v>
      </c>
      <c r="J26" s="257" t="s">
        <v>111</v>
      </c>
      <c r="K26" t="s">
        <v>418</v>
      </c>
      <c r="L26" s="171">
        <v>4</v>
      </c>
      <c r="M26" s="172">
        <v>2</v>
      </c>
      <c r="N26" s="172">
        <v>2</v>
      </c>
      <c r="O26" s="174">
        <v>5</v>
      </c>
      <c r="P26" s="174">
        <v>5</v>
      </c>
      <c r="Q26" s="175">
        <v>1</v>
      </c>
      <c r="R26" s="171">
        <v>1</v>
      </c>
      <c r="S26" s="174">
        <v>1</v>
      </c>
      <c r="T26" s="172">
        <v>3</v>
      </c>
      <c r="U26" s="172">
        <v>3</v>
      </c>
      <c r="V26" s="176">
        <v>3</v>
      </c>
      <c r="W26" s="171">
        <v>5</v>
      </c>
      <c r="X26" s="172">
        <v>5</v>
      </c>
      <c r="Y26" s="172">
        <v>5</v>
      </c>
      <c r="Z26" s="174">
        <v>5</v>
      </c>
      <c r="AA26" s="172">
        <v>1</v>
      </c>
      <c r="AB26" s="172">
        <v>1</v>
      </c>
      <c r="AC26" s="176">
        <v>1</v>
      </c>
      <c r="AD26" s="171"/>
      <c r="AE26" s="176"/>
      <c r="AF26" s="171">
        <v>5</v>
      </c>
      <c r="AG26" s="172">
        <v>5</v>
      </c>
      <c r="AH26" s="172">
        <v>3</v>
      </c>
      <c r="AI26" s="174">
        <v>5</v>
      </c>
      <c r="AJ26" s="174">
        <v>5</v>
      </c>
      <c r="AK26" s="174">
        <v>1</v>
      </c>
      <c r="AL26" s="172">
        <v>4</v>
      </c>
      <c r="AM26" s="175">
        <v>5</v>
      </c>
      <c r="AN26" s="55"/>
      <c r="AO26" s="119"/>
      <c r="AP26" s="292" t="s">
        <v>410</v>
      </c>
      <c r="AQ26" s="62">
        <f t="shared" si="218"/>
        <v>3.6666666666666665</v>
      </c>
      <c r="AR26" s="63">
        <f t="shared" si="39"/>
        <v>4</v>
      </c>
      <c r="AS26" s="63">
        <f t="shared" si="2"/>
        <v>4</v>
      </c>
      <c r="AT26" s="63">
        <f t="shared" si="3"/>
        <v>2.3333333333333335</v>
      </c>
      <c r="AU26" s="63">
        <f t="shared" si="4"/>
        <v>2.3333333333333335</v>
      </c>
      <c r="AV26" s="181">
        <f t="shared" si="5"/>
        <v>2.3333333333333335</v>
      </c>
      <c r="AW26" s="62">
        <f t="shared" si="6"/>
        <v>4.333333333333333</v>
      </c>
      <c r="AX26" s="63">
        <f t="shared" si="7"/>
        <v>2.3333333333333335</v>
      </c>
      <c r="AY26" s="63">
        <f t="shared" si="8"/>
        <v>3</v>
      </c>
      <c r="AZ26" s="63">
        <f t="shared" si="9"/>
        <v>2.6666666666666665</v>
      </c>
      <c r="BA26" s="181">
        <f t="shared" si="10"/>
        <v>3</v>
      </c>
      <c r="BB26" s="62">
        <f t="shared" si="11"/>
        <v>5</v>
      </c>
      <c r="BC26" s="63">
        <f t="shared" si="12"/>
        <v>5</v>
      </c>
      <c r="BD26" s="63">
        <f t="shared" si="13"/>
        <v>5</v>
      </c>
      <c r="BE26" s="63">
        <f t="shared" si="14"/>
        <v>5</v>
      </c>
      <c r="BF26" s="63">
        <f t="shared" si="15"/>
        <v>5</v>
      </c>
      <c r="BG26" s="63">
        <f t="shared" si="16"/>
        <v>4</v>
      </c>
      <c r="BH26" s="181">
        <f t="shared" si="17"/>
        <v>4</v>
      </c>
      <c r="BI26" s="62">
        <f t="shared" si="18"/>
        <v>4.666666666666667</v>
      </c>
      <c r="BJ26" s="63">
        <f t="shared" si="19"/>
        <v>4.333333333333333</v>
      </c>
      <c r="BK26" s="62">
        <f t="shared" si="20"/>
        <v>4.666666666666667</v>
      </c>
      <c r="BL26" s="63">
        <f t="shared" si="21"/>
        <v>5</v>
      </c>
      <c r="BM26" s="63">
        <f t="shared" si="22"/>
        <v>4.333333333333333</v>
      </c>
      <c r="BN26" s="63">
        <f t="shared" si="23"/>
        <v>5</v>
      </c>
      <c r="BO26" s="63">
        <f t="shared" si="24"/>
        <v>3</v>
      </c>
      <c r="BP26" s="63">
        <f t="shared" si="25"/>
        <v>5</v>
      </c>
      <c r="BQ26" s="63">
        <f t="shared" si="26"/>
        <v>4.666666666666667</v>
      </c>
      <c r="BR26" s="181">
        <f t="shared" si="27"/>
        <v>5</v>
      </c>
      <c r="BS26" s="62">
        <f t="shared" si="40"/>
        <v>3.1111111111111107</v>
      </c>
      <c r="BT26" s="63">
        <f t="shared" si="41"/>
        <v>3.0666666666666664</v>
      </c>
      <c r="BU26" s="63">
        <f t="shared" si="42"/>
        <v>4.7142857142857144</v>
      </c>
      <c r="BV26" s="63">
        <f t="shared" si="43"/>
        <v>4.5</v>
      </c>
      <c r="BW26" s="63">
        <f t="shared" si="44"/>
        <v>4.5833333333333339</v>
      </c>
      <c r="BX26" s="63">
        <f t="shared" si="45"/>
        <v>3.9950793650793655</v>
      </c>
      <c r="BY26" s="284">
        <f t="shared" si="28"/>
        <v>3</v>
      </c>
      <c r="BZ26" s="55"/>
      <c r="CA26" s="115"/>
      <c r="CB26" s="58"/>
      <c r="CC26" s="188"/>
      <c r="CD26" s="112"/>
      <c r="CE26" s="112"/>
      <c r="CF26" s="112"/>
      <c r="CG26" s="112"/>
      <c r="CH26" s="112"/>
      <c r="CI26" s="305"/>
      <c r="CJ26" s="112"/>
      <c r="CK26" s="112"/>
      <c r="CL26" s="112"/>
      <c r="CM26" s="306"/>
      <c r="CN26" s="112"/>
      <c r="CO26" s="112"/>
      <c r="CP26" s="112"/>
      <c r="CQ26" s="112"/>
      <c r="CR26" s="112"/>
      <c r="CS26" s="112"/>
      <c r="CT26" s="112"/>
      <c r="CU26" s="305"/>
      <c r="CV26" s="306"/>
      <c r="CW26" s="112"/>
      <c r="CX26" s="112"/>
      <c r="CY26" s="112"/>
      <c r="CZ26" s="112"/>
      <c r="DA26" s="112"/>
      <c r="DB26" s="112"/>
      <c r="DC26" s="112"/>
      <c r="DD26" s="204"/>
      <c r="DE26" s="188"/>
      <c r="DF26" s="112"/>
      <c r="DG26" s="112"/>
      <c r="DH26" s="112"/>
      <c r="DI26" s="204"/>
      <c r="DJ26" s="206"/>
      <c r="DK26" s="281">
        <f t="shared" si="76"/>
        <v>0</v>
      </c>
      <c r="DL26" s="209"/>
      <c r="DM26" s="188">
        <f t="shared" si="77"/>
        <v>3.6666666666666665</v>
      </c>
      <c r="DN26" s="112">
        <f t="shared" si="78"/>
        <v>4</v>
      </c>
      <c r="DO26" s="112">
        <f t="shared" si="79"/>
        <v>4</v>
      </c>
      <c r="DP26" s="112">
        <f t="shared" si="80"/>
        <v>2.3333333333333335</v>
      </c>
      <c r="DQ26" s="112">
        <f t="shared" si="81"/>
        <v>2.3333333333333335</v>
      </c>
      <c r="DR26" s="112">
        <f t="shared" si="212"/>
        <v>2.3333333333333335</v>
      </c>
      <c r="DS26" s="305">
        <f t="shared" si="82"/>
        <v>4.333333333333333</v>
      </c>
      <c r="DT26" s="112">
        <f t="shared" si="213"/>
        <v>2.3333333333333335</v>
      </c>
      <c r="DU26" s="112">
        <f t="shared" si="83"/>
        <v>3</v>
      </c>
      <c r="DV26" s="112">
        <f t="shared" si="84"/>
        <v>2.6666666666666665</v>
      </c>
      <c r="DW26" s="306">
        <f t="shared" si="85"/>
        <v>3</v>
      </c>
      <c r="DX26" s="112">
        <f t="shared" si="86"/>
        <v>5</v>
      </c>
      <c r="DY26" s="112">
        <f t="shared" si="214"/>
        <v>5</v>
      </c>
      <c r="DZ26" s="112">
        <f t="shared" si="87"/>
        <v>5</v>
      </c>
      <c r="EA26" s="112">
        <f t="shared" si="215"/>
        <v>5</v>
      </c>
      <c r="EB26" s="112">
        <f t="shared" si="88"/>
        <v>5</v>
      </c>
      <c r="EC26" s="112">
        <f t="shared" si="89"/>
        <v>4</v>
      </c>
      <c r="ED26" s="112">
        <f t="shared" si="90"/>
        <v>4</v>
      </c>
      <c r="EE26" s="305">
        <f t="shared" si="91"/>
        <v>4.666666666666667</v>
      </c>
      <c r="EF26" s="306">
        <f t="shared" si="92"/>
        <v>4.333333333333333</v>
      </c>
      <c r="EG26" s="112">
        <f t="shared" si="93"/>
        <v>4.666666666666667</v>
      </c>
      <c r="EH26" s="112">
        <f t="shared" si="94"/>
        <v>5</v>
      </c>
      <c r="EI26" s="112">
        <f t="shared" si="95"/>
        <v>4.333333333333333</v>
      </c>
      <c r="EJ26" s="112">
        <f t="shared" si="96"/>
        <v>5</v>
      </c>
      <c r="EK26" s="112">
        <f t="shared" si="97"/>
        <v>3</v>
      </c>
      <c r="EL26" s="112">
        <f t="shared" si="217"/>
        <v>5</v>
      </c>
      <c r="EM26" s="112">
        <f t="shared" si="98"/>
        <v>4.666666666666667</v>
      </c>
      <c r="EN26" s="204">
        <f t="shared" si="216"/>
        <v>5</v>
      </c>
      <c r="EO26" s="188">
        <f t="shared" si="99"/>
        <v>3.1111111111111107</v>
      </c>
      <c r="EP26" s="112">
        <f t="shared" si="100"/>
        <v>3.0666666666666664</v>
      </c>
      <c r="EQ26" s="112">
        <f t="shared" si="101"/>
        <v>4.7142857142857144</v>
      </c>
      <c r="ER26" s="112">
        <f t="shared" si="102"/>
        <v>4.5</v>
      </c>
      <c r="ES26" s="204">
        <f t="shared" si="103"/>
        <v>4.5833333333333339</v>
      </c>
      <c r="ET26" s="206">
        <f t="shared" si="104"/>
        <v>3.9950793650793655</v>
      </c>
      <c r="EU26" s="281">
        <f t="shared" si="105"/>
        <v>3</v>
      </c>
      <c r="EV26" s="58"/>
      <c r="EW26" s="318">
        <f t="shared" si="106"/>
        <v>3.9950793650793655</v>
      </c>
      <c r="EX26" s="319">
        <f t="shared" si="107"/>
        <v>0</v>
      </c>
      <c r="EY26" s="320">
        <f t="shared" si="108"/>
        <v>3.9950793650793655</v>
      </c>
      <c r="EZ26" s="315">
        <f t="shared" si="109"/>
        <v>3.1111111111111107</v>
      </c>
      <c r="FA26" s="315">
        <f t="shared" si="110"/>
        <v>0</v>
      </c>
      <c r="FB26" s="315">
        <f t="shared" si="111"/>
        <v>3.1111111111111107</v>
      </c>
      <c r="FC26" s="315">
        <f t="shared" si="112"/>
        <v>3.0666666666666664</v>
      </c>
      <c r="FD26" s="315">
        <f t="shared" si="113"/>
        <v>0</v>
      </c>
      <c r="FE26" s="315">
        <f t="shared" si="114"/>
        <v>3.0666666666666664</v>
      </c>
      <c r="FF26" s="315">
        <f t="shared" si="115"/>
        <v>4.7142857142857144</v>
      </c>
      <c r="FG26" s="315">
        <f t="shared" si="116"/>
        <v>0</v>
      </c>
      <c r="FH26" s="315">
        <f t="shared" si="117"/>
        <v>4.7142857142857144</v>
      </c>
      <c r="FI26" s="315">
        <f t="shared" si="118"/>
        <v>4.5</v>
      </c>
      <c r="FJ26" s="315">
        <f t="shared" si="119"/>
        <v>0</v>
      </c>
      <c r="FK26" s="315">
        <f t="shared" si="120"/>
        <v>4.5</v>
      </c>
      <c r="FL26" s="315">
        <f t="shared" si="121"/>
        <v>4.5833333333333339</v>
      </c>
      <c r="FM26" s="315">
        <f t="shared" si="122"/>
        <v>0</v>
      </c>
      <c r="FN26" s="315">
        <f t="shared" si="123"/>
        <v>4.5833333333333339</v>
      </c>
      <c r="FO26" s="317">
        <f t="shared" si="124"/>
        <v>3.6666666666666665</v>
      </c>
      <c r="FP26" s="315">
        <f t="shared" si="125"/>
        <v>0</v>
      </c>
      <c r="FQ26" s="315">
        <f t="shared" si="126"/>
        <v>3.6666666666666665</v>
      </c>
      <c r="FR26" s="315">
        <f t="shared" si="127"/>
        <v>4</v>
      </c>
      <c r="FS26" s="315">
        <f t="shared" si="128"/>
        <v>0</v>
      </c>
      <c r="FT26" s="315">
        <f t="shared" si="129"/>
        <v>4</v>
      </c>
      <c r="FU26" s="315">
        <f t="shared" si="130"/>
        <v>4</v>
      </c>
      <c r="FV26" s="315">
        <f t="shared" si="131"/>
        <v>0</v>
      </c>
      <c r="FW26" s="315">
        <f t="shared" si="132"/>
        <v>4</v>
      </c>
      <c r="FX26" s="315">
        <f t="shared" si="133"/>
        <v>2.3333333333333335</v>
      </c>
      <c r="FY26" s="315">
        <f t="shared" si="134"/>
        <v>0</v>
      </c>
      <c r="FZ26" s="315">
        <f t="shared" si="135"/>
        <v>2.3333333333333335</v>
      </c>
      <c r="GA26" s="315">
        <f t="shared" si="136"/>
        <v>2.3333333333333335</v>
      </c>
      <c r="GB26" s="315">
        <f t="shared" si="137"/>
        <v>0</v>
      </c>
      <c r="GC26" s="315">
        <f t="shared" si="138"/>
        <v>2.3333333333333335</v>
      </c>
      <c r="GD26" s="315">
        <f t="shared" si="139"/>
        <v>2.3333333333333335</v>
      </c>
      <c r="GE26" s="315">
        <f t="shared" si="140"/>
        <v>0</v>
      </c>
      <c r="GF26" s="315">
        <f t="shared" si="141"/>
        <v>2.3333333333333335</v>
      </c>
      <c r="GG26" s="315">
        <f t="shared" si="142"/>
        <v>4.333333333333333</v>
      </c>
      <c r="GH26" s="315">
        <f t="shared" si="143"/>
        <v>0</v>
      </c>
      <c r="GI26" s="315">
        <f t="shared" si="144"/>
        <v>4.333333333333333</v>
      </c>
      <c r="GJ26" s="315">
        <f t="shared" si="145"/>
        <v>2.3333333333333335</v>
      </c>
      <c r="GK26" s="315">
        <f t="shared" si="146"/>
        <v>0</v>
      </c>
      <c r="GL26" s="315">
        <f t="shared" si="147"/>
        <v>2.3333333333333335</v>
      </c>
      <c r="GM26" s="315">
        <f t="shared" si="148"/>
        <v>3</v>
      </c>
      <c r="GN26" s="315">
        <f t="shared" si="149"/>
        <v>0</v>
      </c>
      <c r="GO26" s="315">
        <f t="shared" si="150"/>
        <v>3</v>
      </c>
      <c r="GP26" s="315">
        <f t="shared" si="151"/>
        <v>2.6666666666666665</v>
      </c>
      <c r="GQ26" s="315">
        <f t="shared" si="152"/>
        <v>0</v>
      </c>
      <c r="GR26" s="315">
        <f t="shared" si="153"/>
        <v>2.6666666666666665</v>
      </c>
      <c r="GS26" s="315">
        <f t="shared" si="154"/>
        <v>3</v>
      </c>
      <c r="GT26" s="315">
        <f t="shared" si="155"/>
        <v>0</v>
      </c>
      <c r="GU26" s="315">
        <f t="shared" si="156"/>
        <v>3</v>
      </c>
      <c r="GV26" s="315">
        <f t="shared" si="157"/>
        <v>5</v>
      </c>
      <c r="GW26" s="315">
        <f t="shared" si="158"/>
        <v>0</v>
      </c>
      <c r="GX26" s="315">
        <f t="shared" si="159"/>
        <v>5</v>
      </c>
      <c r="GY26" s="315">
        <f t="shared" si="160"/>
        <v>5</v>
      </c>
      <c r="GZ26" s="315">
        <f t="shared" si="161"/>
        <v>0</v>
      </c>
      <c r="HA26" s="315">
        <f t="shared" si="162"/>
        <v>5</v>
      </c>
      <c r="HB26" s="315">
        <f t="shared" si="163"/>
        <v>5</v>
      </c>
      <c r="HC26" s="315">
        <f t="shared" si="164"/>
        <v>0</v>
      </c>
      <c r="HD26" s="315">
        <f t="shared" si="165"/>
        <v>5</v>
      </c>
      <c r="HE26" s="315">
        <f t="shared" si="166"/>
        <v>5</v>
      </c>
      <c r="HF26" s="315">
        <f t="shared" si="167"/>
        <v>0</v>
      </c>
      <c r="HG26" s="315">
        <f t="shared" si="168"/>
        <v>5</v>
      </c>
      <c r="HH26" s="315">
        <f t="shared" si="169"/>
        <v>5</v>
      </c>
      <c r="HI26" s="315">
        <f t="shared" si="170"/>
        <v>0</v>
      </c>
      <c r="HJ26" s="315">
        <f t="shared" si="171"/>
        <v>5</v>
      </c>
      <c r="HK26" s="315">
        <f t="shared" si="172"/>
        <v>4</v>
      </c>
      <c r="HL26" s="315">
        <f t="shared" si="173"/>
        <v>0</v>
      </c>
      <c r="HM26" s="315">
        <f t="shared" si="174"/>
        <v>4</v>
      </c>
      <c r="HN26" s="315">
        <f t="shared" si="175"/>
        <v>4</v>
      </c>
      <c r="HO26" s="315">
        <f t="shared" si="176"/>
        <v>0</v>
      </c>
      <c r="HP26" s="315">
        <f t="shared" si="177"/>
        <v>4</v>
      </c>
      <c r="HQ26" s="315">
        <f t="shared" si="178"/>
        <v>4.666666666666667</v>
      </c>
      <c r="HR26" s="315">
        <f t="shared" si="179"/>
        <v>0</v>
      </c>
      <c r="HS26" s="315">
        <f t="shared" si="180"/>
        <v>4.666666666666667</v>
      </c>
      <c r="HT26" s="315">
        <f t="shared" si="181"/>
        <v>4.333333333333333</v>
      </c>
      <c r="HU26" s="315">
        <f t="shared" si="182"/>
        <v>0</v>
      </c>
      <c r="HV26" s="315">
        <f t="shared" si="183"/>
        <v>4.333333333333333</v>
      </c>
      <c r="HW26" s="315">
        <f t="shared" si="184"/>
        <v>4.666666666666667</v>
      </c>
      <c r="HX26" s="315">
        <f t="shared" si="185"/>
        <v>0</v>
      </c>
      <c r="HY26" s="315">
        <f t="shared" si="186"/>
        <v>4.666666666666667</v>
      </c>
      <c r="HZ26" s="315">
        <f t="shared" si="187"/>
        <v>5</v>
      </c>
      <c r="IA26" s="315">
        <f t="shared" si="188"/>
        <v>0</v>
      </c>
      <c r="IB26" s="315">
        <f t="shared" si="189"/>
        <v>5</v>
      </c>
      <c r="IC26" s="315">
        <f t="shared" si="190"/>
        <v>4.333333333333333</v>
      </c>
      <c r="ID26" s="315">
        <f t="shared" si="191"/>
        <v>0</v>
      </c>
      <c r="IE26" s="315">
        <f t="shared" si="192"/>
        <v>4.333333333333333</v>
      </c>
      <c r="IF26" s="315">
        <f t="shared" si="193"/>
        <v>5</v>
      </c>
      <c r="IG26" s="315">
        <f t="shared" si="194"/>
        <v>0</v>
      </c>
      <c r="IH26" s="315">
        <f t="shared" si="195"/>
        <v>5</v>
      </c>
      <c r="II26" s="315">
        <f t="shared" si="196"/>
        <v>3</v>
      </c>
      <c r="IJ26" s="315">
        <f t="shared" si="197"/>
        <v>0</v>
      </c>
      <c r="IK26" s="315">
        <f t="shared" si="198"/>
        <v>3</v>
      </c>
      <c r="IL26" s="315">
        <f t="shared" si="199"/>
        <v>5</v>
      </c>
      <c r="IM26" s="315">
        <f t="shared" si="200"/>
        <v>0</v>
      </c>
      <c r="IN26" s="315">
        <f t="shared" si="201"/>
        <v>5</v>
      </c>
      <c r="IO26" s="315">
        <f t="shared" si="202"/>
        <v>4.666666666666667</v>
      </c>
      <c r="IP26" s="315">
        <f t="shared" si="203"/>
        <v>0</v>
      </c>
      <c r="IQ26" s="315">
        <f t="shared" si="204"/>
        <v>4.666666666666667</v>
      </c>
      <c r="IR26" s="315">
        <f t="shared" si="205"/>
        <v>5</v>
      </c>
      <c r="IS26" s="315">
        <f t="shared" si="206"/>
        <v>0</v>
      </c>
      <c r="IT26" s="316">
        <f t="shared" si="207"/>
        <v>5</v>
      </c>
      <c r="IU26" s="58"/>
    </row>
    <row r="27" spans="2:255" s="1" customFormat="1" x14ac:dyDescent="0.25">
      <c r="B27" s="56">
        <v>21</v>
      </c>
      <c r="C27" s="255">
        <v>43070</v>
      </c>
      <c r="D27" s="117" t="s">
        <v>381</v>
      </c>
      <c r="E27" s="117" t="s">
        <v>67</v>
      </c>
      <c r="F27" s="117" t="s">
        <v>43</v>
      </c>
      <c r="G27" s="256" t="s">
        <v>241</v>
      </c>
      <c r="H27" t="s">
        <v>408</v>
      </c>
      <c r="I27" t="s">
        <v>85</v>
      </c>
      <c r="J27" s="257" t="s">
        <v>114</v>
      </c>
      <c r="K27" t="s">
        <v>419</v>
      </c>
      <c r="L27" s="171">
        <v>4</v>
      </c>
      <c r="M27" s="172">
        <v>5</v>
      </c>
      <c r="N27" s="172">
        <v>4</v>
      </c>
      <c r="O27" s="174">
        <v>1</v>
      </c>
      <c r="P27" s="174">
        <v>5</v>
      </c>
      <c r="Q27" s="175">
        <v>1</v>
      </c>
      <c r="R27" s="171">
        <v>5</v>
      </c>
      <c r="S27" s="174">
        <v>1</v>
      </c>
      <c r="T27" s="172">
        <v>5</v>
      </c>
      <c r="U27" s="172">
        <v>5</v>
      </c>
      <c r="V27" s="176">
        <v>5</v>
      </c>
      <c r="W27" s="171">
        <v>5</v>
      </c>
      <c r="X27" s="172">
        <v>4</v>
      </c>
      <c r="Y27" s="172">
        <v>5</v>
      </c>
      <c r="Z27" s="174">
        <v>5</v>
      </c>
      <c r="AA27" s="172">
        <v>5</v>
      </c>
      <c r="AB27" s="172">
        <v>5</v>
      </c>
      <c r="AC27" s="176">
        <v>4</v>
      </c>
      <c r="AD27" s="171">
        <v>5</v>
      </c>
      <c r="AE27" s="176">
        <v>4</v>
      </c>
      <c r="AF27" s="171">
        <v>5</v>
      </c>
      <c r="AG27" s="172">
        <v>5</v>
      </c>
      <c r="AH27" s="172">
        <v>5</v>
      </c>
      <c r="AI27" s="174">
        <v>5</v>
      </c>
      <c r="AJ27" s="174">
        <v>5</v>
      </c>
      <c r="AK27" s="174">
        <v>5</v>
      </c>
      <c r="AL27" s="172">
        <v>5</v>
      </c>
      <c r="AM27" s="175">
        <v>5</v>
      </c>
      <c r="AN27" s="55"/>
      <c r="AO27" s="119"/>
      <c r="AP27" s="292" t="s">
        <v>411</v>
      </c>
      <c r="AQ27" s="62">
        <f t="shared" si="218"/>
        <v>5</v>
      </c>
      <c r="AR27" s="63">
        <f t="shared" si="39"/>
        <v>5</v>
      </c>
      <c r="AS27" s="63">
        <f t="shared" si="2"/>
        <v>5</v>
      </c>
      <c r="AT27" s="63"/>
      <c r="AU27" s="63"/>
      <c r="AV27" s="181"/>
      <c r="AW27" s="62">
        <f t="shared" si="6"/>
        <v>5</v>
      </c>
      <c r="AX27" s="63">
        <f t="shared" si="7"/>
        <v>5</v>
      </c>
      <c r="AY27" s="63">
        <f t="shared" si="8"/>
        <v>4</v>
      </c>
      <c r="AZ27" s="63">
        <f t="shared" si="9"/>
        <v>5</v>
      </c>
      <c r="BA27" s="181"/>
      <c r="BB27" s="62">
        <f t="shared" si="11"/>
        <v>5</v>
      </c>
      <c r="BC27" s="63">
        <f t="shared" si="12"/>
        <v>5</v>
      </c>
      <c r="BD27" s="63">
        <f t="shared" si="13"/>
        <v>5</v>
      </c>
      <c r="BE27" s="63">
        <f t="shared" si="14"/>
        <v>5</v>
      </c>
      <c r="BF27" s="63">
        <f t="shared" si="15"/>
        <v>5</v>
      </c>
      <c r="BG27" s="63">
        <f t="shared" si="16"/>
        <v>5</v>
      </c>
      <c r="BH27" s="181">
        <f t="shared" si="17"/>
        <v>5</v>
      </c>
      <c r="BI27" s="62">
        <f t="shared" si="18"/>
        <v>5</v>
      </c>
      <c r="BJ27" s="63">
        <f t="shared" si="19"/>
        <v>5</v>
      </c>
      <c r="BK27" s="62"/>
      <c r="BL27" s="63">
        <f t="shared" si="21"/>
        <v>5</v>
      </c>
      <c r="BM27" s="63"/>
      <c r="BN27" s="63"/>
      <c r="BO27" s="63"/>
      <c r="BP27" s="63"/>
      <c r="BQ27" s="63"/>
      <c r="BR27" s="181">
        <f t="shared" si="27"/>
        <v>5</v>
      </c>
      <c r="BS27" s="62">
        <f t="shared" si="40"/>
        <v>5</v>
      </c>
      <c r="BT27" s="63">
        <f t="shared" si="41"/>
        <v>4.75</v>
      </c>
      <c r="BU27" s="63">
        <f t="shared" si="42"/>
        <v>5</v>
      </c>
      <c r="BV27" s="63">
        <f t="shared" si="43"/>
        <v>5</v>
      </c>
      <c r="BW27" s="63">
        <f t="shared" si="44"/>
        <v>5</v>
      </c>
      <c r="BX27" s="63">
        <f t="shared" si="45"/>
        <v>4.95</v>
      </c>
      <c r="BY27" s="284">
        <f t="shared" si="28"/>
        <v>1</v>
      </c>
      <c r="BZ27" s="55"/>
      <c r="CA27" s="115"/>
      <c r="CB27" s="58"/>
      <c r="CC27" s="188"/>
      <c r="CD27" s="112"/>
      <c r="CE27" s="112"/>
      <c r="CF27" s="112"/>
      <c r="CG27" s="112"/>
      <c r="CH27" s="112"/>
      <c r="CI27" s="305"/>
      <c r="CJ27" s="112"/>
      <c r="CK27" s="112"/>
      <c r="CL27" s="112"/>
      <c r="CM27" s="306"/>
      <c r="CN27" s="112"/>
      <c r="CO27" s="112"/>
      <c r="CP27" s="112"/>
      <c r="CQ27" s="112"/>
      <c r="CR27" s="112"/>
      <c r="CS27" s="112"/>
      <c r="CT27" s="112"/>
      <c r="CU27" s="305"/>
      <c r="CV27" s="306"/>
      <c r="CW27" s="112"/>
      <c r="CX27" s="112"/>
      <c r="CY27" s="112"/>
      <c r="CZ27" s="112"/>
      <c r="DA27" s="112"/>
      <c r="DB27" s="112"/>
      <c r="DC27" s="112"/>
      <c r="DD27" s="204"/>
      <c r="DE27" s="188"/>
      <c r="DF27" s="112"/>
      <c r="DG27" s="112"/>
      <c r="DH27" s="112"/>
      <c r="DI27" s="204"/>
      <c r="DJ27" s="206"/>
      <c r="DK27" s="281">
        <f t="shared" si="76"/>
        <v>0</v>
      </c>
      <c r="DL27" s="209"/>
      <c r="DM27" s="188">
        <f t="shared" si="77"/>
        <v>5</v>
      </c>
      <c r="DN27" s="112">
        <f t="shared" si="78"/>
        <v>5</v>
      </c>
      <c r="DO27" s="112">
        <f t="shared" si="79"/>
        <v>5</v>
      </c>
      <c r="DP27" s="112"/>
      <c r="DQ27" s="112"/>
      <c r="DR27" s="112"/>
      <c r="DS27" s="305">
        <f t="shared" si="82"/>
        <v>5</v>
      </c>
      <c r="DT27" s="112">
        <f t="shared" si="213"/>
        <v>5</v>
      </c>
      <c r="DU27" s="112">
        <f t="shared" si="83"/>
        <v>4</v>
      </c>
      <c r="DV27" s="112">
        <f t="shared" si="84"/>
        <v>5</v>
      </c>
      <c r="DW27" s="306"/>
      <c r="DX27" s="112">
        <f t="shared" si="86"/>
        <v>5</v>
      </c>
      <c r="DY27" s="112">
        <f t="shared" si="214"/>
        <v>5</v>
      </c>
      <c r="DZ27" s="112">
        <f t="shared" si="87"/>
        <v>5</v>
      </c>
      <c r="EA27" s="112">
        <f t="shared" si="215"/>
        <v>5</v>
      </c>
      <c r="EB27" s="112">
        <f t="shared" si="88"/>
        <v>5</v>
      </c>
      <c r="EC27" s="112">
        <f t="shared" si="89"/>
        <v>5</v>
      </c>
      <c r="ED27" s="112">
        <f t="shared" si="90"/>
        <v>5</v>
      </c>
      <c r="EE27" s="305">
        <f t="shared" si="91"/>
        <v>5</v>
      </c>
      <c r="EF27" s="306">
        <f t="shared" si="92"/>
        <v>5</v>
      </c>
      <c r="EG27" s="112"/>
      <c r="EH27" s="112">
        <f t="shared" si="94"/>
        <v>5</v>
      </c>
      <c r="EI27" s="112"/>
      <c r="EJ27" s="112"/>
      <c r="EK27" s="112"/>
      <c r="EL27" s="112"/>
      <c r="EM27" s="112"/>
      <c r="EN27" s="204">
        <f t="shared" si="216"/>
        <v>5</v>
      </c>
      <c r="EO27" s="188">
        <f t="shared" si="99"/>
        <v>5</v>
      </c>
      <c r="EP27" s="112">
        <f t="shared" si="100"/>
        <v>4.75</v>
      </c>
      <c r="EQ27" s="112">
        <f t="shared" si="101"/>
        <v>5</v>
      </c>
      <c r="ER27" s="112">
        <f t="shared" si="102"/>
        <v>5</v>
      </c>
      <c r="ES27" s="204">
        <f t="shared" si="103"/>
        <v>5</v>
      </c>
      <c r="ET27" s="206">
        <f t="shared" si="104"/>
        <v>4.95</v>
      </c>
      <c r="EU27" s="281">
        <f t="shared" si="105"/>
        <v>1</v>
      </c>
      <c r="EV27" s="58"/>
      <c r="EW27" s="318">
        <f t="shared" si="106"/>
        <v>4.95</v>
      </c>
      <c r="EX27" s="319">
        <f t="shared" si="107"/>
        <v>0</v>
      </c>
      <c r="EY27" s="320">
        <f t="shared" si="108"/>
        <v>4.95</v>
      </c>
      <c r="EZ27" s="315">
        <f t="shared" si="109"/>
        <v>5</v>
      </c>
      <c r="FA27" s="315">
        <f t="shared" si="110"/>
        <v>0</v>
      </c>
      <c r="FB27" s="315">
        <f t="shared" si="111"/>
        <v>5</v>
      </c>
      <c r="FC27" s="315">
        <f t="shared" si="112"/>
        <v>4.75</v>
      </c>
      <c r="FD27" s="315">
        <f t="shared" si="113"/>
        <v>0</v>
      </c>
      <c r="FE27" s="315">
        <f t="shared" si="114"/>
        <v>4.75</v>
      </c>
      <c r="FF27" s="315">
        <f t="shared" si="115"/>
        <v>5</v>
      </c>
      <c r="FG27" s="315">
        <f t="shared" si="116"/>
        <v>0</v>
      </c>
      <c r="FH27" s="315">
        <f t="shared" si="117"/>
        <v>5</v>
      </c>
      <c r="FI27" s="315">
        <f t="shared" si="118"/>
        <v>5</v>
      </c>
      <c r="FJ27" s="315">
        <f t="shared" si="119"/>
        <v>0</v>
      </c>
      <c r="FK27" s="315">
        <f t="shared" si="120"/>
        <v>5</v>
      </c>
      <c r="FL27" s="315">
        <f t="shared" si="121"/>
        <v>5</v>
      </c>
      <c r="FM27" s="315">
        <f t="shared" si="122"/>
        <v>0</v>
      </c>
      <c r="FN27" s="315">
        <f t="shared" si="123"/>
        <v>5</v>
      </c>
      <c r="FO27" s="317">
        <f t="shared" si="124"/>
        <v>5</v>
      </c>
      <c r="FP27" s="315">
        <f t="shared" si="125"/>
        <v>0</v>
      </c>
      <c r="FQ27" s="315">
        <f t="shared" si="126"/>
        <v>5</v>
      </c>
      <c r="FR27" s="315">
        <f t="shared" si="127"/>
        <v>5</v>
      </c>
      <c r="FS27" s="315">
        <f t="shared" si="128"/>
        <v>0</v>
      </c>
      <c r="FT27" s="315">
        <f t="shared" si="129"/>
        <v>5</v>
      </c>
      <c r="FU27" s="315">
        <f t="shared" si="130"/>
        <v>5</v>
      </c>
      <c r="FV27" s="315">
        <f t="shared" si="131"/>
        <v>0</v>
      </c>
      <c r="FW27" s="315">
        <f t="shared" si="132"/>
        <v>5</v>
      </c>
      <c r="FX27" s="315">
        <f t="shared" si="133"/>
        <v>0</v>
      </c>
      <c r="FY27" s="315">
        <f t="shared" si="134"/>
        <v>0</v>
      </c>
      <c r="FZ27" s="315">
        <f t="shared" si="135"/>
        <v>0</v>
      </c>
      <c r="GA27" s="315">
        <f t="shared" si="136"/>
        <v>0</v>
      </c>
      <c r="GB27" s="315">
        <f t="shared" si="137"/>
        <v>0</v>
      </c>
      <c r="GC27" s="315">
        <f t="shared" si="138"/>
        <v>0</v>
      </c>
      <c r="GD27" s="315">
        <f t="shared" si="139"/>
        <v>0</v>
      </c>
      <c r="GE27" s="315">
        <f t="shared" si="140"/>
        <v>0</v>
      </c>
      <c r="GF27" s="315">
        <f t="shared" si="141"/>
        <v>0</v>
      </c>
      <c r="GG27" s="315">
        <f t="shared" si="142"/>
        <v>5</v>
      </c>
      <c r="GH27" s="315">
        <f t="shared" si="143"/>
        <v>0</v>
      </c>
      <c r="GI27" s="315">
        <f t="shared" si="144"/>
        <v>5</v>
      </c>
      <c r="GJ27" s="315">
        <f t="shared" si="145"/>
        <v>5</v>
      </c>
      <c r="GK27" s="315">
        <f t="shared" si="146"/>
        <v>0</v>
      </c>
      <c r="GL27" s="315">
        <f t="shared" si="147"/>
        <v>5</v>
      </c>
      <c r="GM27" s="315">
        <f t="shared" si="148"/>
        <v>4</v>
      </c>
      <c r="GN27" s="315">
        <f t="shared" si="149"/>
        <v>0</v>
      </c>
      <c r="GO27" s="315">
        <f t="shared" si="150"/>
        <v>4</v>
      </c>
      <c r="GP27" s="315">
        <f t="shared" si="151"/>
        <v>5</v>
      </c>
      <c r="GQ27" s="315">
        <f t="shared" si="152"/>
        <v>0</v>
      </c>
      <c r="GR27" s="315">
        <f t="shared" si="153"/>
        <v>5</v>
      </c>
      <c r="GS27" s="315">
        <f t="shared" si="154"/>
        <v>0</v>
      </c>
      <c r="GT27" s="315">
        <f t="shared" si="155"/>
        <v>0</v>
      </c>
      <c r="GU27" s="315">
        <f t="shared" si="156"/>
        <v>0</v>
      </c>
      <c r="GV27" s="315">
        <f t="shared" si="157"/>
        <v>5</v>
      </c>
      <c r="GW27" s="315">
        <f t="shared" si="158"/>
        <v>0</v>
      </c>
      <c r="GX27" s="315">
        <f t="shared" si="159"/>
        <v>5</v>
      </c>
      <c r="GY27" s="315">
        <f t="shared" si="160"/>
        <v>5</v>
      </c>
      <c r="GZ27" s="315">
        <f t="shared" si="161"/>
        <v>0</v>
      </c>
      <c r="HA27" s="315">
        <f t="shared" si="162"/>
        <v>5</v>
      </c>
      <c r="HB27" s="315">
        <f t="shared" si="163"/>
        <v>5</v>
      </c>
      <c r="HC27" s="315">
        <f t="shared" si="164"/>
        <v>0</v>
      </c>
      <c r="HD27" s="315">
        <f t="shared" si="165"/>
        <v>5</v>
      </c>
      <c r="HE27" s="315">
        <f t="shared" si="166"/>
        <v>5</v>
      </c>
      <c r="HF27" s="315">
        <f t="shared" si="167"/>
        <v>0</v>
      </c>
      <c r="HG27" s="315">
        <f t="shared" si="168"/>
        <v>5</v>
      </c>
      <c r="HH27" s="315">
        <f t="shared" si="169"/>
        <v>5</v>
      </c>
      <c r="HI27" s="315">
        <f t="shared" si="170"/>
        <v>0</v>
      </c>
      <c r="HJ27" s="315">
        <f t="shared" si="171"/>
        <v>5</v>
      </c>
      <c r="HK27" s="315">
        <f t="shared" si="172"/>
        <v>5</v>
      </c>
      <c r="HL27" s="315">
        <f t="shared" si="173"/>
        <v>0</v>
      </c>
      <c r="HM27" s="315">
        <f t="shared" si="174"/>
        <v>5</v>
      </c>
      <c r="HN27" s="315">
        <f t="shared" si="175"/>
        <v>5</v>
      </c>
      <c r="HO27" s="315">
        <f t="shared" si="176"/>
        <v>0</v>
      </c>
      <c r="HP27" s="315">
        <f t="shared" si="177"/>
        <v>5</v>
      </c>
      <c r="HQ27" s="315">
        <f t="shared" si="178"/>
        <v>5</v>
      </c>
      <c r="HR27" s="315">
        <f t="shared" si="179"/>
        <v>0</v>
      </c>
      <c r="HS27" s="315">
        <f t="shared" si="180"/>
        <v>5</v>
      </c>
      <c r="HT27" s="315">
        <f t="shared" si="181"/>
        <v>5</v>
      </c>
      <c r="HU27" s="315">
        <f t="shared" si="182"/>
        <v>0</v>
      </c>
      <c r="HV27" s="315">
        <f t="shared" si="183"/>
        <v>5</v>
      </c>
      <c r="HW27" s="315">
        <f t="shared" si="184"/>
        <v>0</v>
      </c>
      <c r="HX27" s="315">
        <f t="shared" si="185"/>
        <v>0</v>
      </c>
      <c r="HY27" s="315">
        <f t="shared" si="186"/>
        <v>0</v>
      </c>
      <c r="HZ27" s="315">
        <f t="shared" si="187"/>
        <v>5</v>
      </c>
      <c r="IA27" s="315">
        <f t="shared" si="188"/>
        <v>0</v>
      </c>
      <c r="IB27" s="315">
        <f t="shared" si="189"/>
        <v>5</v>
      </c>
      <c r="IC27" s="315">
        <f t="shared" si="190"/>
        <v>0</v>
      </c>
      <c r="ID27" s="315">
        <f t="shared" si="191"/>
        <v>0</v>
      </c>
      <c r="IE27" s="315">
        <f t="shared" si="192"/>
        <v>0</v>
      </c>
      <c r="IF27" s="315">
        <f t="shared" si="193"/>
        <v>0</v>
      </c>
      <c r="IG27" s="315">
        <f t="shared" si="194"/>
        <v>0</v>
      </c>
      <c r="IH27" s="315">
        <f t="shared" si="195"/>
        <v>0</v>
      </c>
      <c r="II27" s="315">
        <f t="shared" si="196"/>
        <v>0</v>
      </c>
      <c r="IJ27" s="315">
        <f t="shared" si="197"/>
        <v>0</v>
      </c>
      <c r="IK27" s="315">
        <f t="shared" si="198"/>
        <v>0</v>
      </c>
      <c r="IL27" s="315">
        <f t="shared" si="199"/>
        <v>0</v>
      </c>
      <c r="IM27" s="315">
        <f t="shared" si="200"/>
        <v>0</v>
      </c>
      <c r="IN27" s="315">
        <f t="shared" si="201"/>
        <v>0</v>
      </c>
      <c r="IO27" s="315">
        <f t="shared" si="202"/>
        <v>0</v>
      </c>
      <c r="IP27" s="315">
        <f t="shared" si="203"/>
        <v>0</v>
      </c>
      <c r="IQ27" s="315">
        <f t="shared" si="204"/>
        <v>0</v>
      </c>
      <c r="IR27" s="315">
        <f t="shared" si="205"/>
        <v>5</v>
      </c>
      <c r="IS27" s="315">
        <f t="shared" si="206"/>
        <v>0</v>
      </c>
      <c r="IT27" s="316">
        <f t="shared" si="207"/>
        <v>5</v>
      </c>
      <c r="IU27" s="58"/>
    </row>
    <row r="28" spans="2:255" s="1" customFormat="1" x14ac:dyDescent="0.25">
      <c r="B28" s="56">
        <v>22</v>
      </c>
      <c r="C28" s="255">
        <v>43070</v>
      </c>
      <c r="D28" s="117" t="s">
        <v>382</v>
      </c>
      <c r="E28" s="117" t="s">
        <v>66</v>
      </c>
      <c r="F28" s="117" t="s">
        <v>390</v>
      </c>
      <c r="G28" s="199" t="s">
        <v>407</v>
      </c>
      <c r="H28" t="s">
        <v>409</v>
      </c>
      <c r="I28" t="s">
        <v>76</v>
      </c>
      <c r="J28" s="257" t="s">
        <v>106</v>
      </c>
      <c r="K28" t="s">
        <v>418</v>
      </c>
      <c r="L28" s="171">
        <v>4</v>
      </c>
      <c r="M28" s="172">
        <v>4</v>
      </c>
      <c r="N28" s="172">
        <v>3</v>
      </c>
      <c r="O28" s="174">
        <v>1</v>
      </c>
      <c r="P28" s="174">
        <v>1</v>
      </c>
      <c r="Q28" s="175"/>
      <c r="R28" s="171">
        <v>4</v>
      </c>
      <c r="S28" s="174"/>
      <c r="T28" s="172">
        <v>4</v>
      </c>
      <c r="U28" s="172">
        <v>4</v>
      </c>
      <c r="V28" s="176">
        <v>4</v>
      </c>
      <c r="W28" s="171">
        <v>4</v>
      </c>
      <c r="X28" s="172"/>
      <c r="Y28" s="172">
        <v>5</v>
      </c>
      <c r="Z28" s="174"/>
      <c r="AA28" s="172">
        <v>5</v>
      </c>
      <c r="AB28" s="172">
        <v>4</v>
      </c>
      <c r="AC28" s="176">
        <v>3</v>
      </c>
      <c r="AD28" s="171">
        <v>3</v>
      </c>
      <c r="AE28" s="176">
        <v>3</v>
      </c>
      <c r="AF28" s="171">
        <v>4</v>
      </c>
      <c r="AG28" s="172">
        <v>4</v>
      </c>
      <c r="AH28" s="172">
        <v>4</v>
      </c>
      <c r="AI28" s="174">
        <v>5</v>
      </c>
      <c r="AJ28" s="174">
        <v>5</v>
      </c>
      <c r="AK28" s="174"/>
      <c r="AL28" s="172">
        <v>4</v>
      </c>
      <c r="AM28" s="175"/>
      <c r="AN28" s="55"/>
      <c r="AO28" s="119"/>
      <c r="AP28" s="292" t="s">
        <v>78</v>
      </c>
      <c r="AQ28" s="62">
        <f t="shared" si="218"/>
        <v>3</v>
      </c>
      <c r="AR28" s="63">
        <f t="shared" si="39"/>
        <v>1.5</v>
      </c>
      <c r="AS28" s="63">
        <f t="shared" si="2"/>
        <v>1.5</v>
      </c>
      <c r="AT28" s="63">
        <f t="shared" si="3"/>
        <v>3</v>
      </c>
      <c r="AU28" s="63">
        <f t="shared" si="4"/>
        <v>1</v>
      </c>
      <c r="AV28" s="181">
        <f t="shared" si="5"/>
        <v>1</v>
      </c>
      <c r="AW28" s="62">
        <f t="shared" si="6"/>
        <v>3</v>
      </c>
      <c r="AX28" s="63">
        <f t="shared" si="7"/>
        <v>1</v>
      </c>
      <c r="AY28" s="63">
        <f t="shared" si="8"/>
        <v>1</v>
      </c>
      <c r="AZ28" s="63">
        <f t="shared" si="9"/>
        <v>1.5</v>
      </c>
      <c r="BA28" s="181">
        <f t="shared" si="10"/>
        <v>1</v>
      </c>
      <c r="BB28" s="62">
        <f t="shared" si="11"/>
        <v>3</v>
      </c>
      <c r="BC28" s="63">
        <f t="shared" si="12"/>
        <v>4</v>
      </c>
      <c r="BD28" s="63">
        <f t="shared" si="13"/>
        <v>4</v>
      </c>
      <c r="BE28" s="63">
        <f t="shared" si="14"/>
        <v>1</v>
      </c>
      <c r="BF28" s="63">
        <f t="shared" si="15"/>
        <v>4</v>
      </c>
      <c r="BG28" s="63">
        <f t="shared" si="16"/>
        <v>2.5</v>
      </c>
      <c r="BH28" s="181">
        <f t="shared" si="17"/>
        <v>3</v>
      </c>
      <c r="BI28" s="62">
        <f t="shared" si="18"/>
        <v>3</v>
      </c>
      <c r="BJ28" s="63">
        <f t="shared" si="19"/>
        <v>4.5</v>
      </c>
      <c r="BK28" s="62">
        <f t="shared" si="20"/>
        <v>4.5</v>
      </c>
      <c r="BL28" s="63">
        <f t="shared" si="21"/>
        <v>2.5</v>
      </c>
      <c r="BM28" s="63">
        <f t="shared" si="22"/>
        <v>2.5</v>
      </c>
      <c r="BN28" s="63">
        <f t="shared" si="23"/>
        <v>5</v>
      </c>
      <c r="BO28" s="63">
        <f t="shared" si="24"/>
        <v>5</v>
      </c>
      <c r="BP28" s="63">
        <f t="shared" si="25"/>
        <v>3</v>
      </c>
      <c r="BQ28" s="63">
        <f t="shared" si="26"/>
        <v>2</v>
      </c>
      <c r="BR28" s="181">
        <f t="shared" si="27"/>
        <v>3</v>
      </c>
      <c r="BS28" s="62">
        <f t="shared" si="40"/>
        <v>1.8333333333333333</v>
      </c>
      <c r="BT28" s="63">
        <f t="shared" si="41"/>
        <v>1.5</v>
      </c>
      <c r="BU28" s="63">
        <f t="shared" si="42"/>
        <v>3.0714285714285716</v>
      </c>
      <c r="BV28" s="63">
        <f t="shared" si="43"/>
        <v>3.75</v>
      </c>
      <c r="BW28" s="63">
        <f t="shared" si="44"/>
        <v>3.4375</v>
      </c>
      <c r="BX28" s="63">
        <f t="shared" si="45"/>
        <v>2.7184523809523808</v>
      </c>
      <c r="BY28" s="284">
        <f t="shared" si="28"/>
        <v>2</v>
      </c>
      <c r="BZ28" s="55"/>
      <c r="CA28" s="115"/>
      <c r="CB28" s="58"/>
      <c r="CC28" s="188">
        <f t="shared" si="208"/>
        <v>3</v>
      </c>
      <c r="CD28" s="112">
        <f t="shared" si="46"/>
        <v>1.5</v>
      </c>
      <c r="CE28" s="112">
        <f t="shared" si="47"/>
        <v>1.5</v>
      </c>
      <c r="CF28" s="112">
        <f t="shared" si="48"/>
        <v>3</v>
      </c>
      <c r="CG28" s="112">
        <f t="shared" si="49"/>
        <v>1</v>
      </c>
      <c r="CH28" s="112">
        <f t="shared" si="50"/>
        <v>1</v>
      </c>
      <c r="CI28" s="305">
        <f t="shared" si="51"/>
        <v>3</v>
      </c>
      <c r="CJ28" s="112">
        <f t="shared" si="52"/>
        <v>1</v>
      </c>
      <c r="CK28" s="112">
        <f t="shared" si="53"/>
        <v>1</v>
      </c>
      <c r="CL28" s="112">
        <f t="shared" si="54"/>
        <v>1.5</v>
      </c>
      <c r="CM28" s="306">
        <f t="shared" si="55"/>
        <v>1</v>
      </c>
      <c r="CN28" s="112">
        <f t="shared" si="56"/>
        <v>3</v>
      </c>
      <c r="CO28" s="112">
        <f t="shared" si="57"/>
        <v>4</v>
      </c>
      <c r="CP28" s="112">
        <f t="shared" si="58"/>
        <v>4</v>
      </c>
      <c r="CQ28" s="112">
        <f t="shared" si="209"/>
        <v>1</v>
      </c>
      <c r="CR28" s="112">
        <f t="shared" si="59"/>
        <v>4</v>
      </c>
      <c r="CS28" s="112">
        <f t="shared" si="60"/>
        <v>2.5</v>
      </c>
      <c r="CT28" s="112">
        <f t="shared" si="210"/>
        <v>3</v>
      </c>
      <c r="CU28" s="305">
        <f t="shared" si="61"/>
        <v>3</v>
      </c>
      <c r="CV28" s="306">
        <f t="shared" si="62"/>
        <v>4.5</v>
      </c>
      <c r="CW28" s="112">
        <f t="shared" si="63"/>
        <v>4.5</v>
      </c>
      <c r="CX28" s="112">
        <f t="shared" si="64"/>
        <v>2.5</v>
      </c>
      <c r="CY28" s="112">
        <f t="shared" si="65"/>
        <v>2.5</v>
      </c>
      <c r="CZ28" s="112">
        <f t="shared" si="66"/>
        <v>5</v>
      </c>
      <c r="DA28" s="112">
        <f t="shared" si="211"/>
        <v>5</v>
      </c>
      <c r="DB28" s="112">
        <f t="shared" si="67"/>
        <v>3</v>
      </c>
      <c r="DC28" s="112">
        <f t="shared" si="68"/>
        <v>2</v>
      </c>
      <c r="DD28" s="204">
        <f t="shared" si="69"/>
        <v>3</v>
      </c>
      <c r="DE28" s="188">
        <f t="shared" si="70"/>
        <v>1.8333333333333333</v>
      </c>
      <c r="DF28" s="112">
        <f t="shared" si="71"/>
        <v>1.5</v>
      </c>
      <c r="DG28" s="112">
        <f t="shared" si="72"/>
        <v>3.0714285714285716</v>
      </c>
      <c r="DH28" s="112">
        <f t="shared" si="73"/>
        <v>3.75</v>
      </c>
      <c r="DI28" s="204">
        <f t="shared" si="74"/>
        <v>3.4375</v>
      </c>
      <c r="DJ28" s="206">
        <f t="shared" si="75"/>
        <v>2.7184523809523808</v>
      </c>
      <c r="DK28" s="281">
        <f t="shared" si="76"/>
        <v>2</v>
      </c>
      <c r="DL28" s="209"/>
      <c r="DM28" s="188"/>
      <c r="DN28" s="112"/>
      <c r="DO28" s="112"/>
      <c r="DP28" s="112"/>
      <c r="DQ28" s="112"/>
      <c r="DR28" s="112"/>
      <c r="DS28" s="305"/>
      <c r="DT28" s="112"/>
      <c r="DU28" s="112"/>
      <c r="DV28" s="112"/>
      <c r="DW28" s="306"/>
      <c r="DX28" s="112"/>
      <c r="DY28" s="112"/>
      <c r="DZ28" s="112"/>
      <c r="EA28" s="112"/>
      <c r="EB28" s="112"/>
      <c r="EC28" s="112"/>
      <c r="ED28" s="112"/>
      <c r="EE28" s="305"/>
      <c r="EF28" s="306"/>
      <c r="EG28" s="112"/>
      <c r="EH28" s="112"/>
      <c r="EI28" s="112"/>
      <c r="EJ28" s="112"/>
      <c r="EK28" s="112"/>
      <c r="EL28" s="112"/>
      <c r="EM28" s="112"/>
      <c r="EN28" s="204"/>
      <c r="EO28" s="188"/>
      <c r="EP28" s="112"/>
      <c r="EQ28" s="112"/>
      <c r="ER28" s="112"/>
      <c r="ES28" s="204"/>
      <c r="ET28" s="206"/>
      <c r="EU28" s="281">
        <f t="shared" si="105"/>
        <v>0</v>
      </c>
      <c r="EV28" s="58"/>
      <c r="EW28" s="318">
        <f t="shared" si="106"/>
        <v>2.7184523809523808</v>
      </c>
      <c r="EX28" s="319">
        <f t="shared" si="107"/>
        <v>2.7184523809523808</v>
      </c>
      <c r="EY28" s="320">
        <f t="shared" si="108"/>
        <v>0</v>
      </c>
      <c r="EZ28" s="315">
        <f t="shared" si="109"/>
        <v>1.8333333333333333</v>
      </c>
      <c r="FA28" s="315">
        <f t="shared" si="110"/>
        <v>1.8333333333333333</v>
      </c>
      <c r="FB28" s="315">
        <f t="shared" si="111"/>
        <v>0</v>
      </c>
      <c r="FC28" s="315">
        <f t="shared" si="112"/>
        <v>1.5</v>
      </c>
      <c r="FD28" s="315">
        <f t="shared" si="113"/>
        <v>1.5</v>
      </c>
      <c r="FE28" s="315">
        <f t="shared" si="114"/>
        <v>0</v>
      </c>
      <c r="FF28" s="315">
        <f t="shared" si="115"/>
        <v>3.0714285714285716</v>
      </c>
      <c r="FG28" s="315">
        <f t="shared" si="116"/>
        <v>3.0714285714285716</v>
      </c>
      <c r="FH28" s="315">
        <f t="shared" si="117"/>
        <v>0</v>
      </c>
      <c r="FI28" s="315">
        <f t="shared" si="118"/>
        <v>3.75</v>
      </c>
      <c r="FJ28" s="315">
        <f t="shared" si="119"/>
        <v>3.75</v>
      </c>
      <c r="FK28" s="315">
        <f t="shared" si="120"/>
        <v>0</v>
      </c>
      <c r="FL28" s="315">
        <f t="shared" si="121"/>
        <v>3.4375</v>
      </c>
      <c r="FM28" s="315">
        <f t="shared" si="122"/>
        <v>3.4375</v>
      </c>
      <c r="FN28" s="315">
        <f t="shared" si="123"/>
        <v>0</v>
      </c>
      <c r="FO28" s="317">
        <f t="shared" si="124"/>
        <v>3</v>
      </c>
      <c r="FP28" s="315">
        <f t="shared" si="125"/>
        <v>3</v>
      </c>
      <c r="FQ28" s="315">
        <f t="shared" si="126"/>
        <v>0</v>
      </c>
      <c r="FR28" s="315">
        <f t="shared" si="127"/>
        <v>1.5</v>
      </c>
      <c r="FS28" s="315">
        <f t="shared" si="128"/>
        <v>1.5</v>
      </c>
      <c r="FT28" s="315">
        <f t="shared" si="129"/>
        <v>0</v>
      </c>
      <c r="FU28" s="315">
        <f t="shared" si="130"/>
        <v>1.5</v>
      </c>
      <c r="FV28" s="315">
        <f t="shared" si="131"/>
        <v>1.5</v>
      </c>
      <c r="FW28" s="315">
        <f t="shared" si="132"/>
        <v>0</v>
      </c>
      <c r="FX28" s="315">
        <f t="shared" si="133"/>
        <v>3</v>
      </c>
      <c r="FY28" s="315">
        <f t="shared" si="134"/>
        <v>3</v>
      </c>
      <c r="FZ28" s="315">
        <f t="shared" si="135"/>
        <v>0</v>
      </c>
      <c r="GA28" s="315">
        <f t="shared" si="136"/>
        <v>1</v>
      </c>
      <c r="GB28" s="315">
        <f t="shared" si="137"/>
        <v>1</v>
      </c>
      <c r="GC28" s="315">
        <f t="shared" si="138"/>
        <v>0</v>
      </c>
      <c r="GD28" s="315">
        <f t="shared" si="139"/>
        <v>1</v>
      </c>
      <c r="GE28" s="315">
        <f t="shared" si="140"/>
        <v>1</v>
      </c>
      <c r="GF28" s="315">
        <f t="shared" si="141"/>
        <v>0</v>
      </c>
      <c r="GG28" s="315">
        <f t="shared" si="142"/>
        <v>3</v>
      </c>
      <c r="GH28" s="315">
        <f t="shared" si="143"/>
        <v>3</v>
      </c>
      <c r="GI28" s="315">
        <f t="shared" si="144"/>
        <v>0</v>
      </c>
      <c r="GJ28" s="315">
        <f t="shared" si="145"/>
        <v>1</v>
      </c>
      <c r="GK28" s="315">
        <f t="shared" si="146"/>
        <v>1</v>
      </c>
      <c r="GL28" s="315">
        <f t="shared" si="147"/>
        <v>0</v>
      </c>
      <c r="GM28" s="315">
        <f t="shared" si="148"/>
        <v>1</v>
      </c>
      <c r="GN28" s="315">
        <f t="shared" si="149"/>
        <v>1</v>
      </c>
      <c r="GO28" s="315">
        <f t="shared" si="150"/>
        <v>0</v>
      </c>
      <c r="GP28" s="315">
        <f t="shared" si="151"/>
        <v>1.5</v>
      </c>
      <c r="GQ28" s="315">
        <f t="shared" si="152"/>
        <v>1.5</v>
      </c>
      <c r="GR28" s="315">
        <f t="shared" si="153"/>
        <v>0</v>
      </c>
      <c r="GS28" s="315">
        <f t="shared" si="154"/>
        <v>1</v>
      </c>
      <c r="GT28" s="315">
        <f t="shared" si="155"/>
        <v>1</v>
      </c>
      <c r="GU28" s="315">
        <f t="shared" si="156"/>
        <v>0</v>
      </c>
      <c r="GV28" s="315">
        <f t="shared" si="157"/>
        <v>3</v>
      </c>
      <c r="GW28" s="315">
        <f t="shared" si="158"/>
        <v>3</v>
      </c>
      <c r="GX28" s="315">
        <f t="shared" si="159"/>
        <v>0</v>
      </c>
      <c r="GY28" s="315">
        <f t="shared" si="160"/>
        <v>4</v>
      </c>
      <c r="GZ28" s="315">
        <f t="shared" si="161"/>
        <v>4</v>
      </c>
      <c r="HA28" s="315">
        <f t="shared" si="162"/>
        <v>0</v>
      </c>
      <c r="HB28" s="315">
        <f t="shared" si="163"/>
        <v>4</v>
      </c>
      <c r="HC28" s="315">
        <f t="shared" si="164"/>
        <v>4</v>
      </c>
      <c r="HD28" s="315">
        <f t="shared" si="165"/>
        <v>0</v>
      </c>
      <c r="HE28" s="315">
        <f t="shared" si="166"/>
        <v>1</v>
      </c>
      <c r="HF28" s="315">
        <f t="shared" si="167"/>
        <v>1</v>
      </c>
      <c r="HG28" s="315">
        <f t="shared" si="168"/>
        <v>0</v>
      </c>
      <c r="HH28" s="315">
        <f t="shared" si="169"/>
        <v>4</v>
      </c>
      <c r="HI28" s="315">
        <f t="shared" si="170"/>
        <v>4</v>
      </c>
      <c r="HJ28" s="315">
        <f t="shared" si="171"/>
        <v>0</v>
      </c>
      <c r="HK28" s="315">
        <f t="shared" si="172"/>
        <v>2.5</v>
      </c>
      <c r="HL28" s="315">
        <f t="shared" si="173"/>
        <v>2.5</v>
      </c>
      <c r="HM28" s="315">
        <f t="shared" si="174"/>
        <v>0</v>
      </c>
      <c r="HN28" s="315">
        <f t="shared" si="175"/>
        <v>3</v>
      </c>
      <c r="HO28" s="315">
        <f t="shared" si="176"/>
        <v>3</v>
      </c>
      <c r="HP28" s="315">
        <f t="shared" si="177"/>
        <v>0</v>
      </c>
      <c r="HQ28" s="315">
        <f t="shared" si="178"/>
        <v>3</v>
      </c>
      <c r="HR28" s="315">
        <f t="shared" si="179"/>
        <v>3</v>
      </c>
      <c r="HS28" s="315">
        <f t="shared" si="180"/>
        <v>0</v>
      </c>
      <c r="HT28" s="315">
        <f t="shared" si="181"/>
        <v>4.5</v>
      </c>
      <c r="HU28" s="315">
        <f t="shared" si="182"/>
        <v>4.5</v>
      </c>
      <c r="HV28" s="315">
        <f t="shared" si="183"/>
        <v>0</v>
      </c>
      <c r="HW28" s="315">
        <f t="shared" si="184"/>
        <v>4.5</v>
      </c>
      <c r="HX28" s="315">
        <f t="shared" si="185"/>
        <v>4.5</v>
      </c>
      <c r="HY28" s="315">
        <f t="shared" si="186"/>
        <v>0</v>
      </c>
      <c r="HZ28" s="315">
        <f t="shared" si="187"/>
        <v>2.5</v>
      </c>
      <c r="IA28" s="315">
        <f t="shared" si="188"/>
        <v>2.5</v>
      </c>
      <c r="IB28" s="315">
        <f t="shared" si="189"/>
        <v>0</v>
      </c>
      <c r="IC28" s="315">
        <f t="shared" si="190"/>
        <v>2.5</v>
      </c>
      <c r="ID28" s="315">
        <f t="shared" si="191"/>
        <v>2.5</v>
      </c>
      <c r="IE28" s="315">
        <f t="shared" si="192"/>
        <v>0</v>
      </c>
      <c r="IF28" s="315">
        <f t="shared" si="193"/>
        <v>5</v>
      </c>
      <c r="IG28" s="315">
        <f t="shared" si="194"/>
        <v>5</v>
      </c>
      <c r="IH28" s="315">
        <f t="shared" si="195"/>
        <v>0</v>
      </c>
      <c r="II28" s="315">
        <f t="shared" si="196"/>
        <v>5</v>
      </c>
      <c r="IJ28" s="315">
        <f t="shared" si="197"/>
        <v>5</v>
      </c>
      <c r="IK28" s="315">
        <f t="shared" si="198"/>
        <v>0</v>
      </c>
      <c r="IL28" s="315">
        <f t="shared" si="199"/>
        <v>3</v>
      </c>
      <c r="IM28" s="315">
        <f t="shared" si="200"/>
        <v>3</v>
      </c>
      <c r="IN28" s="315">
        <f t="shared" si="201"/>
        <v>0</v>
      </c>
      <c r="IO28" s="315">
        <f t="shared" si="202"/>
        <v>2</v>
      </c>
      <c r="IP28" s="315">
        <f t="shared" si="203"/>
        <v>2</v>
      </c>
      <c r="IQ28" s="315">
        <f t="shared" si="204"/>
        <v>0</v>
      </c>
      <c r="IR28" s="315">
        <f t="shared" si="205"/>
        <v>3</v>
      </c>
      <c r="IS28" s="315">
        <f t="shared" si="206"/>
        <v>3</v>
      </c>
      <c r="IT28" s="316">
        <f t="shared" si="207"/>
        <v>0</v>
      </c>
      <c r="IU28" s="58"/>
    </row>
    <row r="29" spans="2:255" s="1" customFormat="1" x14ac:dyDescent="0.25">
      <c r="B29" s="56">
        <v>23</v>
      </c>
      <c r="C29" s="255">
        <v>43070</v>
      </c>
      <c r="D29" s="117" t="s">
        <v>425</v>
      </c>
      <c r="E29" s="117" t="s">
        <v>66</v>
      </c>
      <c r="F29" s="117" t="s">
        <v>43</v>
      </c>
      <c r="G29" s="256" t="s">
        <v>241</v>
      </c>
      <c r="H29" t="s">
        <v>409</v>
      </c>
      <c r="I29" t="s">
        <v>88</v>
      </c>
      <c r="J29" s="257" t="s">
        <v>117</v>
      </c>
      <c r="K29" t="s">
        <v>419</v>
      </c>
      <c r="L29" s="171">
        <v>5</v>
      </c>
      <c r="M29" s="172"/>
      <c r="N29" s="172">
        <v>5</v>
      </c>
      <c r="O29" s="174">
        <v>1</v>
      </c>
      <c r="P29" s="174">
        <v>1</v>
      </c>
      <c r="Q29" s="175">
        <v>1</v>
      </c>
      <c r="R29" s="171">
        <v>5</v>
      </c>
      <c r="S29" s="174">
        <v>1</v>
      </c>
      <c r="T29" s="172">
        <v>5</v>
      </c>
      <c r="U29" s="172">
        <v>5</v>
      </c>
      <c r="V29" s="176">
        <v>5</v>
      </c>
      <c r="W29" s="171">
        <v>5</v>
      </c>
      <c r="X29" s="172">
        <v>5</v>
      </c>
      <c r="Y29" s="172">
        <v>5</v>
      </c>
      <c r="Z29" s="174">
        <v>5</v>
      </c>
      <c r="AA29" s="172">
        <v>5</v>
      </c>
      <c r="AB29" s="172">
        <v>5</v>
      </c>
      <c r="AC29" s="176">
        <v>5</v>
      </c>
      <c r="AD29" s="171">
        <v>3</v>
      </c>
      <c r="AE29" s="176">
        <v>4</v>
      </c>
      <c r="AF29" s="171">
        <v>5</v>
      </c>
      <c r="AG29" s="172">
        <v>5</v>
      </c>
      <c r="AH29" s="172">
        <v>5</v>
      </c>
      <c r="AI29" s="174">
        <v>5</v>
      </c>
      <c r="AJ29" s="174">
        <v>5</v>
      </c>
      <c r="AK29" s="174">
        <v>1</v>
      </c>
      <c r="AL29" s="172">
        <v>5</v>
      </c>
      <c r="AM29" s="175">
        <v>5</v>
      </c>
      <c r="AN29" s="55"/>
      <c r="AO29" s="119"/>
      <c r="AP29" s="292" t="s">
        <v>94</v>
      </c>
      <c r="AQ29" s="62">
        <f t="shared" si="218"/>
        <v>5</v>
      </c>
      <c r="AR29" s="63">
        <f t="shared" si="39"/>
        <v>2</v>
      </c>
      <c r="AS29" s="63">
        <f t="shared" si="2"/>
        <v>3</v>
      </c>
      <c r="AT29" s="63">
        <f t="shared" si="3"/>
        <v>5</v>
      </c>
      <c r="AU29" s="63">
        <f t="shared" si="4"/>
        <v>1</v>
      </c>
      <c r="AV29" s="181">
        <f t="shared" si="5"/>
        <v>1</v>
      </c>
      <c r="AW29" s="62">
        <f t="shared" si="6"/>
        <v>4</v>
      </c>
      <c r="AX29" s="63">
        <f t="shared" si="7"/>
        <v>1</v>
      </c>
      <c r="AY29" s="63">
        <f t="shared" si="8"/>
        <v>4</v>
      </c>
      <c r="AZ29" s="63">
        <f t="shared" si="9"/>
        <v>4</v>
      </c>
      <c r="BA29" s="181">
        <f t="shared" si="10"/>
        <v>3</v>
      </c>
      <c r="BB29" s="62">
        <f t="shared" si="11"/>
        <v>4</v>
      </c>
      <c r="BC29" s="63">
        <f t="shared" si="12"/>
        <v>4</v>
      </c>
      <c r="BD29" s="63">
        <f t="shared" si="13"/>
        <v>4</v>
      </c>
      <c r="BE29" s="63">
        <f t="shared" si="14"/>
        <v>5</v>
      </c>
      <c r="BF29" s="63">
        <f t="shared" si="15"/>
        <v>3</v>
      </c>
      <c r="BG29" s="63">
        <f t="shared" si="16"/>
        <v>3</v>
      </c>
      <c r="BH29" s="181">
        <f t="shared" si="17"/>
        <v>3</v>
      </c>
      <c r="BI29" s="62">
        <f t="shared" si="18"/>
        <v>2</v>
      </c>
      <c r="BJ29" s="63">
        <f t="shared" si="19"/>
        <v>2</v>
      </c>
      <c r="BK29" s="62">
        <f t="shared" si="20"/>
        <v>5</v>
      </c>
      <c r="BL29" s="63">
        <f t="shared" si="21"/>
        <v>5</v>
      </c>
      <c r="BM29" s="63">
        <f t="shared" si="22"/>
        <v>5</v>
      </c>
      <c r="BN29" s="63">
        <f t="shared" si="23"/>
        <v>5</v>
      </c>
      <c r="BO29" s="63">
        <f t="shared" si="24"/>
        <v>5</v>
      </c>
      <c r="BP29" s="63"/>
      <c r="BQ29" s="63">
        <f t="shared" si="26"/>
        <v>3</v>
      </c>
      <c r="BR29" s="181"/>
      <c r="BS29" s="62">
        <f t="shared" si="40"/>
        <v>2.8333333333333335</v>
      </c>
      <c r="BT29" s="63">
        <f t="shared" si="41"/>
        <v>3.2</v>
      </c>
      <c r="BU29" s="63">
        <f t="shared" si="42"/>
        <v>3.7142857142857144</v>
      </c>
      <c r="BV29" s="63">
        <f t="shared" si="43"/>
        <v>2</v>
      </c>
      <c r="BW29" s="63">
        <f t="shared" si="44"/>
        <v>4.666666666666667</v>
      </c>
      <c r="BX29" s="63">
        <f t="shared" si="45"/>
        <v>3.2828571428571429</v>
      </c>
      <c r="BY29" s="284">
        <f t="shared" si="28"/>
        <v>1</v>
      </c>
      <c r="BZ29" s="55"/>
      <c r="CA29" s="115"/>
      <c r="CB29" s="58"/>
      <c r="CC29" s="188">
        <f t="shared" si="208"/>
        <v>5</v>
      </c>
      <c r="CD29" s="112">
        <f t="shared" si="46"/>
        <v>2</v>
      </c>
      <c r="CE29" s="112">
        <f t="shared" si="47"/>
        <v>3</v>
      </c>
      <c r="CF29" s="112">
        <f t="shared" si="48"/>
        <v>5</v>
      </c>
      <c r="CG29" s="112">
        <f t="shared" si="49"/>
        <v>1</v>
      </c>
      <c r="CH29" s="112">
        <f t="shared" si="50"/>
        <v>1</v>
      </c>
      <c r="CI29" s="305">
        <f t="shared" si="51"/>
        <v>4</v>
      </c>
      <c r="CJ29" s="112">
        <f t="shared" si="52"/>
        <v>1</v>
      </c>
      <c r="CK29" s="112">
        <f t="shared" si="53"/>
        <v>4</v>
      </c>
      <c r="CL29" s="112">
        <f t="shared" si="54"/>
        <v>4</v>
      </c>
      <c r="CM29" s="306">
        <f t="shared" si="55"/>
        <v>3</v>
      </c>
      <c r="CN29" s="112">
        <f t="shared" si="56"/>
        <v>4</v>
      </c>
      <c r="CO29" s="112">
        <f t="shared" si="57"/>
        <v>4</v>
      </c>
      <c r="CP29" s="112">
        <f t="shared" si="58"/>
        <v>4</v>
      </c>
      <c r="CQ29" s="112">
        <f t="shared" si="209"/>
        <v>5</v>
      </c>
      <c r="CR29" s="112">
        <f t="shared" si="59"/>
        <v>3</v>
      </c>
      <c r="CS29" s="112">
        <f t="shared" si="60"/>
        <v>3</v>
      </c>
      <c r="CT29" s="112">
        <f t="shared" si="210"/>
        <v>3</v>
      </c>
      <c r="CU29" s="305">
        <f t="shared" si="61"/>
        <v>2</v>
      </c>
      <c r="CV29" s="306">
        <f t="shared" si="62"/>
        <v>2</v>
      </c>
      <c r="CW29" s="112">
        <f t="shared" si="63"/>
        <v>5</v>
      </c>
      <c r="CX29" s="112">
        <f t="shared" si="64"/>
        <v>5</v>
      </c>
      <c r="CY29" s="112">
        <f t="shared" si="65"/>
        <v>5</v>
      </c>
      <c r="CZ29" s="112">
        <f t="shared" si="66"/>
        <v>5</v>
      </c>
      <c r="DA29" s="112">
        <f t="shared" si="211"/>
        <v>5</v>
      </c>
      <c r="DB29" s="112"/>
      <c r="DC29" s="112">
        <f t="shared" si="68"/>
        <v>3</v>
      </c>
      <c r="DD29" s="204"/>
      <c r="DE29" s="188">
        <f t="shared" si="70"/>
        <v>2.8333333333333335</v>
      </c>
      <c r="DF29" s="112">
        <f t="shared" si="71"/>
        <v>3.2</v>
      </c>
      <c r="DG29" s="112">
        <f t="shared" si="72"/>
        <v>3.7142857142857144</v>
      </c>
      <c r="DH29" s="112">
        <f t="shared" si="73"/>
        <v>2</v>
      </c>
      <c r="DI29" s="204">
        <f t="shared" si="74"/>
        <v>4.666666666666667</v>
      </c>
      <c r="DJ29" s="206">
        <f t="shared" si="75"/>
        <v>3.2828571428571429</v>
      </c>
      <c r="DK29" s="281">
        <f t="shared" si="76"/>
        <v>1</v>
      </c>
      <c r="DL29" s="209"/>
      <c r="DM29" s="188"/>
      <c r="DN29" s="112"/>
      <c r="DO29" s="112"/>
      <c r="DP29" s="112"/>
      <c r="DQ29" s="112"/>
      <c r="DR29" s="112"/>
      <c r="DS29" s="305"/>
      <c r="DT29" s="112"/>
      <c r="DU29" s="112"/>
      <c r="DV29" s="112"/>
      <c r="DW29" s="306"/>
      <c r="DX29" s="112"/>
      <c r="DY29" s="112"/>
      <c r="DZ29" s="112"/>
      <c r="EA29" s="112"/>
      <c r="EB29" s="112"/>
      <c r="EC29" s="112"/>
      <c r="ED29" s="112"/>
      <c r="EE29" s="305"/>
      <c r="EF29" s="306"/>
      <c r="EG29" s="112"/>
      <c r="EH29" s="112"/>
      <c r="EI29" s="112"/>
      <c r="EJ29" s="112"/>
      <c r="EK29" s="112"/>
      <c r="EL29" s="112"/>
      <c r="EM29" s="112"/>
      <c r="EN29" s="204"/>
      <c r="EO29" s="188"/>
      <c r="EP29" s="112"/>
      <c r="EQ29" s="112"/>
      <c r="ER29" s="112"/>
      <c r="ES29" s="204"/>
      <c r="ET29" s="206"/>
      <c r="EU29" s="281">
        <f t="shared" si="105"/>
        <v>0</v>
      </c>
      <c r="EV29" s="58"/>
      <c r="EW29" s="318">
        <f t="shared" si="106"/>
        <v>3.2828571428571429</v>
      </c>
      <c r="EX29" s="319">
        <f t="shared" si="107"/>
        <v>3.2828571428571429</v>
      </c>
      <c r="EY29" s="320">
        <f t="shared" si="108"/>
        <v>0</v>
      </c>
      <c r="EZ29" s="315">
        <f t="shared" si="109"/>
        <v>2.8333333333333335</v>
      </c>
      <c r="FA29" s="315">
        <f t="shared" si="110"/>
        <v>2.8333333333333335</v>
      </c>
      <c r="FB29" s="315">
        <f t="shared" si="111"/>
        <v>0</v>
      </c>
      <c r="FC29" s="315">
        <f t="shared" si="112"/>
        <v>3.2</v>
      </c>
      <c r="FD29" s="315">
        <f t="shared" si="113"/>
        <v>3.2</v>
      </c>
      <c r="FE29" s="315">
        <f t="shared" si="114"/>
        <v>0</v>
      </c>
      <c r="FF29" s="315">
        <f t="shared" si="115"/>
        <v>3.7142857142857144</v>
      </c>
      <c r="FG29" s="315">
        <f t="shared" si="116"/>
        <v>3.7142857142857144</v>
      </c>
      <c r="FH29" s="315">
        <f t="shared" si="117"/>
        <v>0</v>
      </c>
      <c r="FI29" s="315">
        <f t="shared" si="118"/>
        <v>2</v>
      </c>
      <c r="FJ29" s="315">
        <f t="shared" si="119"/>
        <v>2</v>
      </c>
      <c r="FK29" s="315">
        <f t="shared" si="120"/>
        <v>0</v>
      </c>
      <c r="FL29" s="315">
        <f t="shared" si="121"/>
        <v>4.666666666666667</v>
      </c>
      <c r="FM29" s="315">
        <f t="shared" si="122"/>
        <v>4.666666666666667</v>
      </c>
      <c r="FN29" s="315">
        <f t="shared" si="123"/>
        <v>0</v>
      </c>
      <c r="FO29" s="317">
        <f t="shared" si="124"/>
        <v>5</v>
      </c>
      <c r="FP29" s="315">
        <f t="shared" si="125"/>
        <v>5</v>
      </c>
      <c r="FQ29" s="315">
        <f t="shared" si="126"/>
        <v>0</v>
      </c>
      <c r="FR29" s="315">
        <f t="shared" si="127"/>
        <v>2</v>
      </c>
      <c r="FS29" s="315">
        <f t="shared" si="128"/>
        <v>2</v>
      </c>
      <c r="FT29" s="315">
        <f t="shared" si="129"/>
        <v>0</v>
      </c>
      <c r="FU29" s="315">
        <f t="shared" si="130"/>
        <v>3</v>
      </c>
      <c r="FV29" s="315">
        <f t="shared" si="131"/>
        <v>3</v>
      </c>
      <c r="FW29" s="315">
        <f t="shared" si="132"/>
        <v>0</v>
      </c>
      <c r="FX29" s="315">
        <f t="shared" si="133"/>
        <v>5</v>
      </c>
      <c r="FY29" s="315">
        <f t="shared" si="134"/>
        <v>5</v>
      </c>
      <c r="FZ29" s="315">
        <f t="shared" si="135"/>
        <v>0</v>
      </c>
      <c r="GA29" s="315">
        <f t="shared" si="136"/>
        <v>1</v>
      </c>
      <c r="GB29" s="315">
        <f t="shared" si="137"/>
        <v>1</v>
      </c>
      <c r="GC29" s="315">
        <f t="shared" si="138"/>
        <v>0</v>
      </c>
      <c r="GD29" s="315">
        <f t="shared" si="139"/>
        <v>1</v>
      </c>
      <c r="GE29" s="315">
        <f t="shared" si="140"/>
        <v>1</v>
      </c>
      <c r="GF29" s="315">
        <f t="shared" si="141"/>
        <v>0</v>
      </c>
      <c r="GG29" s="315">
        <f t="shared" si="142"/>
        <v>4</v>
      </c>
      <c r="GH29" s="315">
        <f t="shared" si="143"/>
        <v>4</v>
      </c>
      <c r="GI29" s="315">
        <f t="shared" si="144"/>
        <v>0</v>
      </c>
      <c r="GJ29" s="315">
        <f t="shared" si="145"/>
        <v>1</v>
      </c>
      <c r="GK29" s="315">
        <f t="shared" si="146"/>
        <v>1</v>
      </c>
      <c r="GL29" s="315">
        <f t="shared" si="147"/>
        <v>0</v>
      </c>
      <c r="GM29" s="315">
        <f t="shared" si="148"/>
        <v>4</v>
      </c>
      <c r="GN29" s="315">
        <f t="shared" si="149"/>
        <v>4</v>
      </c>
      <c r="GO29" s="315">
        <f t="shared" si="150"/>
        <v>0</v>
      </c>
      <c r="GP29" s="315">
        <f t="shared" si="151"/>
        <v>4</v>
      </c>
      <c r="GQ29" s="315">
        <f t="shared" si="152"/>
        <v>4</v>
      </c>
      <c r="GR29" s="315">
        <f t="shared" si="153"/>
        <v>0</v>
      </c>
      <c r="GS29" s="315">
        <f t="shared" si="154"/>
        <v>3</v>
      </c>
      <c r="GT29" s="315">
        <f t="shared" si="155"/>
        <v>3</v>
      </c>
      <c r="GU29" s="315">
        <f t="shared" si="156"/>
        <v>0</v>
      </c>
      <c r="GV29" s="315">
        <f t="shared" si="157"/>
        <v>4</v>
      </c>
      <c r="GW29" s="315">
        <f t="shared" si="158"/>
        <v>4</v>
      </c>
      <c r="GX29" s="315">
        <f t="shared" si="159"/>
        <v>0</v>
      </c>
      <c r="GY29" s="315">
        <f t="shared" si="160"/>
        <v>4</v>
      </c>
      <c r="GZ29" s="315">
        <f t="shared" si="161"/>
        <v>4</v>
      </c>
      <c r="HA29" s="315">
        <f t="shared" si="162"/>
        <v>0</v>
      </c>
      <c r="HB29" s="315">
        <f t="shared" si="163"/>
        <v>4</v>
      </c>
      <c r="HC29" s="315">
        <f t="shared" si="164"/>
        <v>4</v>
      </c>
      <c r="HD29" s="315">
        <f t="shared" si="165"/>
        <v>0</v>
      </c>
      <c r="HE29" s="315">
        <f t="shared" si="166"/>
        <v>5</v>
      </c>
      <c r="HF29" s="315">
        <f t="shared" si="167"/>
        <v>5</v>
      </c>
      <c r="HG29" s="315">
        <f t="shared" si="168"/>
        <v>0</v>
      </c>
      <c r="HH29" s="315">
        <f t="shared" si="169"/>
        <v>3</v>
      </c>
      <c r="HI29" s="315">
        <f t="shared" si="170"/>
        <v>3</v>
      </c>
      <c r="HJ29" s="315">
        <f t="shared" si="171"/>
        <v>0</v>
      </c>
      <c r="HK29" s="315">
        <f t="shared" si="172"/>
        <v>3</v>
      </c>
      <c r="HL29" s="315">
        <f t="shared" si="173"/>
        <v>3</v>
      </c>
      <c r="HM29" s="315">
        <f t="shared" si="174"/>
        <v>0</v>
      </c>
      <c r="HN29" s="315">
        <f t="shared" si="175"/>
        <v>3</v>
      </c>
      <c r="HO29" s="315">
        <f t="shared" si="176"/>
        <v>3</v>
      </c>
      <c r="HP29" s="315">
        <f t="shared" si="177"/>
        <v>0</v>
      </c>
      <c r="HQ29" s="315">
        <f t="shared" si="178"/>
        <v>2</v>
      </c>
      <c r="HR29" s="315">
        <f t="shared" si="179"/>
        <v>2</v>
      </c>
      <c r="HS29" s="315">
        <f t="shared" si="180"/>
        <v>0</v>
      </c>
      <c r="HT29" s="315">
        <f t="shared" si="181"/>
        <v>2</v>
      </c>
      <c r="HU29" s="315">
        <f t="shared" si="182"/>
        <v>2</v>
      </c>
      <c r="HV29" s="315">
        <f t="shared" si="183"/>
        <v>0</v>
      </c>
      <c r="HW29" s="315">
        <f t="shared" si="184"/>
        <v>5</v>
      </c>
      <c r="HX29" s="315">
        <f t="shared" si="185"/>
        <v>5</v>
      </c>
      <c r="HY29" s="315">
        <f t="shared" si="186"/>
        <v>0</v>
      </c>
      <c r="HZ29" s="315">
        <f t="shared" si="187"/>
        <v>5</v>
      </c>
      <c r="IA29" s="315">
        <f t="shared" si="188"/>
        <v>5</v>
      </c>
      <c r="IB29" s="315">
        <f t="shared" si="189"/>
        <v>0</v>
      </c>
      <c r="IC29" s="315">
        <f t="shared" si="190"/>
        <v>5</v>
      </c>
      <c r="ID29" s="315">
        <f t="shared" si="191"/>
        <v>5</v>
      </c>
      <c r="IE29" s="315">
        <f t="shared" si="192"/>
        <v>0</v>
      </c>
      <c r="IF29" s="315">
        <f t="shared" si="193"/>
        <v>5</v>
      </c>
      <c r="IG29" s="315">
        <f t="shared" si="194"/>
        <v>5</v>
      </c>
      <c r="IH29" s="315">
        <f t="shared" si="195"/>
        <v>0</v>
      </c>
      <c r="II29" s="315">
        <f t="shared" si="196"/>
        <v>5</v>
      </c>
      <c r="IJ29" s="315">
        <f t="shared" si="197"/>
        <v>5</v>
      </c>
      <c r="IK29" s="315">
        <f t="shared" si="198"/>
        <v>0</v>
      </c>
      <c r="IL29" s="315">
        <f t="shared" si="199"/>
        <v>0</v>
      </c>
      <c r="IM29" s="315">
        <f t="shared" si="200"/>
        <v>0</v>
      </c>
      <c r="IN29" s="315">
        <f t="shared" si="201"/>
        <v>0</v>
      </c>
      <c r="IO29" s="315">
        <f t="shared" si="202"/>
        <v>3</v>
      </c>
      <c r="IP29" s="315">
        <f t="shared" si="203"/>
        <v>3</v>
      </c>
      <c r="IQ29" s="315">
        <f t="shared" si="204"/>
        <v>0</v>
      </c>
      <c r="IR29" s="315">
        <f t="shared" si="205"/>
        <v>0</v>
      </c>
      <c r="IS29" s="315">
        <f t="shared" si="206"/>
        <v>0</v>
      </c>
      <c r="IT29" s="316">
        <f t="shared" si="207"/>
        <v>0</v>
      </c>
      <c r="IU29" s="58"/>
    </row>
    <row r="30" spans="2:255" s="1" customFormat="1" ht="45" x14ac:dyDescent="0.25">
      <c r="B30" s="56">
        <v>24</v>
      </c>
      <c r="C30" s="255">
        <v>43070</v>
      </c>
      <c r="D30" s="117" t="s">
        <v>378</v>
      </c>
      <c r="E30" s="117" t="s">
        <v>66</v>
      </c>
      <c r="F30" s="117" t="s">
        <v>387</v>
      </c>
      <c r="G30" s="199" t="s">
        <v>63</v>
      </c>
      <c r="H30" t="s">
        <v>409</v>
      </c>
      <c r="I30" t="s">
        <v>77</v>
      </c>
      <c r="J30" s="257" t="s">
        <v>415</v>
      </c>
      <c r="K30" t="s">
        <v>418</v>
      </c>
      <c r="L30" s="171">
        <v>1</v>
      </c>
      <c r="M30" s="172">
        <v>1</v>
      </c>
      <c r="N30" s="172">
        <v>1</v>
      </c>
      <c r="O30" s="174">
        <v>5</v>
      </c>
      <c r="P30" s="174">
        <v>5</v>
      </c>
      <c r="Q30" s="175">
        <v>1</v>
      </c>
      <c r="R30" s="171">
        <v>1</v>
      </c>
      <c r="S30" s="174">
        <v>5</v>
      </c>
      <c r="T30" s="172">
        <v>2</v>
      </c>
      <c r="U30" s="172">
        <v>2</v>
      </c>
      <c r="V30" s="176">
        <v>2</v>
      </c>
      <c r="W30" s="171">
        <v>2</v>
      </c>
      <c r="X30" s="172">
        <v>5</v>
      </c>
      <c r="Y30" s="172">
        <v>5</v>
      </c>
      <c r="Z30" s="174">
        <v>5</v>
      </c>
      <c r="AA30" s="172">
        <v>3</v>
      </c>
      <c r="AB30" s="172">
        <v>3</v>
      </c>
      <c r="AC30" s="176">
        <v>3</v>
      </c>
      <c r="AD30" s="171"/>
      <c r="AE30" s="176"/>
      <c r="AF30" s="171">
        <v>4</v>
      </c>
      <c r="AG30" s="172">
        <v>4</v>
      </c>
      <c r="AH30" s="172">
        <v>3</v>
      </c>
      <c r="AI30" s="174">
        <v>1</v>
      </c>
      <c r="AJ30" s="174">
        <v>1</v>
      </c>
      <c r="AK30" s="174">
        <v>5</v>
      </c>
      <c r="AL30" s="172"/>
      <c r="AM30" s="175">
        <v>1</v>
      </c>
      <c r="AN30" s="55"/>
      <c r="AO30" s="119"/>
      <c r="AP30" s="292" t="s">
        <v>74</v>
      </c>
      <c r="AQ30" s="62">
        <f t="shared" si="218"/>
        <v>3.7142857142857144</v>
      </c>
      <c r="AR30" s="63">
        <f t="shared" si="39"/>
        <v>3.1428571428571428</v>
      </c>
      <c r="AS30" s="63">
        <f t="shared" si="2"/>
        <v>3.5</v>
      </c>
      <c r="AT30" s="63">
        <f t="shared" si="3"/>
        <v>5</v>
      </c>
      <c r="AU30" s="63">
        <f t="shared" si="4"/>
        <v>2.3333333333333335</v>
      </c>
      <c r="AV30" s="181">
        <f t="shared" si="5"/>
        <v>1</v>
      </c>
      <c r="AW30" s="62">
        <f t="shared" si="6"/>
        <v>3.8571428571428572</v>
      </c>
      <c r="AX30" s="63">
        <f t="shared" si="7"/>
        <v>3.4</v>
      </c>
      <c r="AY30" s="63">
        <f t="shared" si="8"/>
        <v>3.5714285714285716</v>
      </c>
      <c r="AZ30" s="63">
        <f t="shared" si="9"/>
        <v>3.4285714285714284</v>
      </c>
      <c r="BA30" s="181">
        <f t="shared" si="10"/>
        <v>3.8571428571428572</v>
      </c>
      <c r="BB30" s="62">
        <f t="shared" si="11"/>
        <v>4.1428571428571432</v>
      </c>
      <c r="BC30" s="63">
        <f t="shared" si="12"/>
        <v>4.8571428571428568</v>
      </c>
      <c r="BD30" s="63">
        <f t="shared" si="13"/>
        <v>4.8571428571428568</v>
      </c>
      <c r="BE30" s="63">
        <f t="shared" si="14"/>
        <v>4.2</v>
      </c>
      <c r="BF30" s="63">
        <f t="shared" si="15"/>
        <v>3.7142857142857144</v>
      </c>
      <c r="BG30" s="63">
        <f t="shared" si="16"/>
        <v>4</v>
      </c>
      <c r="BH30" s="181">
        <f t="shared" si="17"/>
        <v>3.6</v>
      </c>
      <c r="BI30" s="62">
        <f t="shared" si="18"/>
        <v>3.8571428571428572</v>
      </c>
      <c r="BJ30" s="63">
        <f t="shared" si="19"/>
        <v>4.1428571428571432</v>
      </c>
      <c r="BK30" s="62">
        <f t="shared" si="20"/>
        <v>4.2857142857142856</v>
      </c>
      <c r="BL30" s="63">
        <f t="shared" si="21"/>
        <v>3.8571428571428572</v>
      </c>
      <c r="BM30" s="63">
        <f t="shared" si="22"/>
        <v>3.1428571428571428</v>
      </c>
      <c r="BN30" s="63">
        <f t="shared" si="23"/>
        <v>5</v>
      </c>
      <c r="BO30" s="63">
        <f t="shared" si="24"/>
        <v>3</v>
      </c>
      <c r="BP30" s="63">
        <f t="shared" si="25"/>
        <v>4.333333333333333</v>
      </c>
      <c r="BQ30" s="63">
        <f t="shared" si="26"/>
        <v>3</v>
      </c>
      <c r="BR30" s="181">
        <f t="shared" si="27"/>
        <v>4.2</v>
      </c>
      <c r="BS30" s="62">
        <f t="shared" si="40"/>
        <v>3.1150793650793651</v>
      </c>
      <c r="BT30" s="63">
        <f t="shared" si="41"/>
        <v>3.6228571428571428</v>
      </c>
      <c r="BU30" s="63">
        <f t="shared" si="42"/>
        <v>4.1959183673469393</v>
      </c>
      <c r="BV30" s="63">
        <f t="shared" si="43"/>
        <v>4</v>
      </c>
      <c r="BW30" s="63">
        <f t="shared" si="44"/>
        <v>3.852380952380952</v>
      </c>
      <c r="BX30" s="63">
        <f t="shared" si="45"/>
        <v>3.7572471655328799</v>
      </c>
      <c r="BY30" s="284">
        <f t="shared" si="28"/>
        <v>7</v>
      </c>
      <c r="BZ30" s="55"/>
      <c r="CA30" s="115"/>
      <c r="CB30" s="58"/>
      <c r="CC30" s="188">
        <f t="shared" si="208"/>
        <v>3.5</v>
      </c>
      <c r="CD30" s="112">
        <f t="shared" si="46"/>
        <v>2</v>
      </c>
      <c r="CE30" s="112">
        <f t="shared" si="47"/>
        <v>2.5</v>
      </c>
      <c r="CF30" s="112">
        <f t="shared" si="48"/>
        <v>5</v>
      </c>
      <c r="CG30" s="112">
        <f t="shared" si="49"/>
        <v>1</v>
      </c>
      <c r="CH30" s="112">
        <f t="shared" si="50"/>
        <v>1</v>
      </c>
      <c r="CI30" s="305">
        <f t="shared" si="51"/>
        <v>4.5</v>
      </c>
      <c r="CJ30" s="112">
        <f t="shared" si="52"/>
        <v>1</v>
      </c>
      <c r="CK30" s="112">
        <f t="shared" si="53"/>
        <v>3.5</v>
      </c>
      <c r="CL30" s="112">
        <f t="shared" si="54"/>
        <v>3.5</v>
      </c>
      <c r="CM30" s="306">
        <f t="shared" si="55"/>
        <v>4.5</v>
      </c>
      <c r="CN30" s="112">
        <f t="shared" si="56"/>
        <v>4.5</v>
      </c>
      <c r="CO30" s="112">
        <f t="shared" si="57"/>
        <v>4.5</v>
      </c>
      <c r="CP30" s="112">
        <f t="shared" si="58"/>
        <v>4.5</v>
      </c>
      <c r="CQ30" s="112">
        <f t="shared" si="209"/>
        <v>5</v>
      </c>
      <c r="CR30" s="112">
        <f t="shared" si="59"/>
        <v>4</v>
      </c>
      <c r="CS30" s="112">
        <f t="shared" si="60"/>
        <v>4</v>
      </c>
      <c r="CT30" s="112"/>
      <c r="CU30" s="305">
        <f t="shared" si="61"/>
        <v>4</v>
      </c>
      <c r="CV30" s="306">
        <f t="shared" si="62"/>
        <v>4</v>
      </c>
      <c r="CW30" s="112">
        <f t="shared" si="63"/>
        <v>4</v>
      </c>
      <c r="CX30" s="112">
        <f t="shared" si="64"/>
        <v>4</v>
      </c>
      <c r="CY30" s="112">
        <f t="shared" si="65"/>
        <v>2</v>
      </c>
      <c r="CZ30" s="112">
        <f t="shared" si="66"/>
        <v>5</v>
      </c>
      <c r="DA30" s="112">
        <f t="shared" si="211"/>
        <v>1</v>
      </c>
      <c r="DB30" s="112">
        <f t="shared" si="67"/>
        <v>5</v>
      </c>
      <c r="DC30" s="112">
        <f t="shared" si="68"/>
        <v>3.5</v>
      </c>
      <c r="DD30" s="204"/>
      <c r="DE30" s="188">
        <f t="shared" si="70"/>
        <v>2.5</v>
      </c>
      <c r="DF30" s="112">
        <f t="shared" si="71"/>
        <v>3.4</v>
      </c>
      <c r="DG30" s="112">
        <f t="shared" si="72"/>
        <v>4.416666666666667</v>
      </c>
      <c r="DH30" s="112">
        <f t="shared" si="73"/>
        <v>4</v>
      </c>
      <c r="DI30" s="204">
        <f t="shared" si="74"/>
        <v>3.5</v>
      </c>
      <c r="DJ30" s="206">
        <f t="shared" si="75"/>
        <v>3.5633333333333335</v>
      </c>
      <c r="DK30" s="281">
        <f t="shared" si="76"/>
        <v>2</v>
      </c>
      <c r="DL30" s="209"/>
      <c r="DM30" s="188">
        <f t="shared" si="77"/>
        <v>3.8</v>
      </c>
      <c r="DN30" s="112">
        <f t="shared" si="78"/>
        <v>3.6</v>
      </c>
      <c r="DO30" s="112">
        <f t="shared" si="79"/>
        <v>4</v>
      </c>
      <c r="DP30" s="112">
        <f t="shared" si="80"/>
        <v>5</v>
      </c>
      <c r="DQ30" s="112">
        <f t="shared" si="81"/>
        <v>3</v>
      </c>
      <c r="DR30" s="112">
        <f t="shared" si="212"/>
        <v>1</v>
      </c>
      <c r="DS30" s="305">
        <f t="shared" si="82"/>
        <v>3.6</v>
      </c>
      <c r="DT30" s="112">
        <f t="shared" si="213"/>
        <v>5</v>
      </c>
      <c r="DU30" s="112">
        <f t="shared" si="83"/>
        <v>3.6</v>
      </c>
      <c r="DV30" s="112">
        <f t="shared" si="84"/>
        <v>3.4</v>
      </c>
      <c r="DW30" s="306">
        <f t="shared" si="85"/>
        <v>3.6</v>
      </c>
      <c r="DX30" s="112">
        <f t="shared" si="86"/>
        <v>4</v>
      </c>
      <c r="DY30" s="112">
        <f t="shared" si="214"/>
        <v>5</v>
      </c>
      <c r="DZ30" s="112">
        <f t="shared" si="87"/>
        <v>5</v>
      </c>
      <c r="EA30" s="112">
        <f t="shared" si="215"/>
        <v>4</v>
      </c>
      <c r="EB30" s="112">
        <f t="shared" si="88"/>
        <v>3.6</v>
      </c>
      <c r="EC30" s="112">
        <f t="shared" si="89"/>
        <v>4</v>
      </c>
      <c r="ED30" s="112">
        <f t="shared" si="90"/>
        <v>3.6</v>
      </c>
      <c r="EE30" s="305">
        <f t="shared" si="91"/>
        <v>3.8</v>
      </c>
      <c r="EF30" s="306">
        <f t="shared" si="92"/>
        <v>4.2</v>
      </c>
      <c r="EG30" s="112">
        <f t="shared" si="93"/>
        <v>4.4000000000000004</v>
      </c>
      <c r="EH30" s="112">
        <f t="shared" si="94"/>
        <v>3.8</v>
      </c>
      <c r="EI30" s="112">
        <f t="shared" si="95"/>
        <v>3.6</v>
      </c>
      <c r="EJ30" s="112">
        <f t="shared" si="96"/>
        <v>5</v>
      </c>
      <c r="EK30" s="112">
        <f t="shared" si="97"/>
        <v>3.4</v>
      </c>
      <c r="EL30" s="112">
        <f t="shared" si="217"/>
        <v>4.2</v>
      </c>
      <c r="EM30" s="112">
        <f t="shared" si="98"/>
        <v>2.8</v>
      </c>
      <c r="EN30" s="204">
        <f t="shared" si="216"/>
        <v>4.2</v>
      </c>
      <c r="EO30" s="188">
        <f t="shared" si="99"/>
        <v>3.4</v>
      </c>
      <c r="EP30" s="112">
        <f t="shared" si="100"/>
        <v>3.84</v>
      </c>
      <c r="EQ30" s="112">
        <f t="shared" si="101"/>
        <v>4.1714285714285717</v>
      </c>
      <c r="ER30" s="112">
        <f t="shared" si="102"/>
        <v>4</v>
      </c>
      <c r="ES30" s="204">
        <f t="shared" si="103"/>
        <v>3.9249999999999994</v>
      </c>
      <c r="ET30" s="206">
        <f t="shared" si="104"/>
        <v>3.8672857142857149</v>
      </c>
      <c r="EU30" s="281">
        <f t="shared" si="105"/>
        <v>5</v>
      </c>
      <c r="EV30" s="58"/>
      <c r="EW30" s="318">
        <f t="shared" si="106"/>
        <v>3.7572471655328799</v>
      </c>
      <c r="EX30" s="319">
        <f t="shared" si="107"/>
        <v>3.5633333333333335</v>
      </c>
      <c r="EY30" s="320">
        <f t="shared" si="108"/>
        <v>3.8672857142857149</v>
      </c>
      <c r="EZ30" s="315">
        <f t="shared" si="109"/>
        <v>3.1150793650793651</v>
      </c>
      <c r="FA30" s="315">
        <f t="shared" si="110"/>
        <v>2.5</v>
      </c>
      <c r="FB30" s="315">
        <f t="shared" si="111"/>
        <v>3.4</v>
      </c>
      <c r="FC30" s="315">
        <f t="shared" si="112"/>
        <v>3.6228571428571428</v>
      </c>
      <c r="FD30" s="315">
        <f t="shared" si="113"/>
        <v>3.4</v>
      </c>
      <c r="FE30" s="315">
        <f t="shared" si="114"/>
        <v>3.84</v>
      </c>
      <c r="FF30" s="315">
        <f t="shared" si="115"/>
        <v>4.1959183673469393</v>
      </c>
      <c r="FG30" s="315">
        <f t="shared" si="116"/>
        <v>4.416666666666667</v>
      </c>
      <c r="FH30" s="315">
        <f t="shared" si="117"/>
        <v>4.1714285714285717</v>
      </c>
      <c r="FI30" s="315">
        <f t="shared" si="118"/>
        <v>4</v>
      </c>
      <c r="FJ30" s="315">
        <f t="shared" si="119"/>
        <v>4</v>
      </c>
      <c r="FK30" s="315">
        <f t="shared" si="120"/>
        <v>4</v>
      </c>
      <c r="FL30" s="315">
        <f t="shared" si="121"/>
        <v>3.852380952380952</v>
      </c>
      <c r="FM30" s="315">
        <f t="shared" si="122"/>
        <v>3.5</v>
      </c>
      <c r="FN30" s="315">
        <f t="shared" si="123"/>
        <v>3.9249999999999994</v>
      </c>
      <c r="FO30" s="317">
        <f t="shared" si="124"/>
        <v>3.7142857142857144</v>
      </c>
      <c r="FP30" s="315">
        <f t="shared" si="125"/>
        <v>3.5</v>
      </c>
      <c r="FQ30" s="315">
        <f t="shared" si="126"/>
        <v>3.8</v>
      </c>
      <c r="FR30" s="315">
        <f t="shared" si="127"/>
        <v>3.1428571428571428</v>
      </c>
      <c r="FS30" s="315">
        <f t="shared" si="128"/>
        <v>2</v>
      </c>
      <c r="FT30" s="315">
        <f t="shared" si="129"/>
        <v>3.6</v>
      </c>
      <c r="FU30" s="315">
        <f t="shared" si="130"/>
        <v>3.5</v>
      </c>
      <c r="FV30" s="315">
        <f t="shared" si="131"/>
        <v>2.5</v>
      </c>
      <c r="FW30" s="315">
        <f t="shared" si="132"/>
        <v>4</v>
      </c>
      <c r="FX30" s="315">
        <f t="shared" si="133"/>
        <v>5</v>
      </c>
      <c r="FY30" s="315">
        <f t="shared" si="134"/>
        <v>5</v>
      </c>
      <c r="FZ30" s="315">
        <f t="shared" si="135"/>
        <v>5</v>
      </c>
      <c r="GA30" s="315">
        <f t="shared" si="136"/>
        <v>2.3333333333333335</v>
      </c>
      <c r="GB30" s="315">
        <f t="shared" si="137"/>
        <v>1</v>
      </c>
      <c r="GC30" s="315">
        <f t="shared" si="138"/>
        <v>3</v>
      </c>
      <c r="GD30" s="315">
        <f t="shared" si="139"/>
        <v>1</v>
      </c>
      <c r="GE30" s="315">
        <f t="shared" si="140"/>
        <v>1</v>
      </c>
      <c r="GF30" s="315">
        <f t="shared" si="141"/>
        <v>1</v>
      </c>
      <c r="GG30" s="315">
        <f t="shared" si="142"/>
        <v>3.8571428571428572</v>
      </c>
      <c r="GH30" s="315">
        <f t="shared" si="143"/>
        <v>4.5</v>
      </c>
      <c r="GI30" s="315">
        <f t="shared" si="144"/>
        <v>3.6</v>
      </c>
      <c r="GJ30" s="315">
        <f t="shared" si="145"/>
        <v>3.4</v>
      </c>
      <c r="GK30" s="315">
        <f t="shared" si="146"/>
        <v>1</v>
      </c>
      <c r="GL30" s="315">
        <f t="shared" si="147"/>
        <v>5</v>
      </c>
      <c r="GM30" s="315">
        <f t="shared" si="148"/>
        <v>3.5714285714285716</v>
      </c>
      <c r="GN30" s="315">
        <f t="shared" si="149"/>
        <v>3.5</v>
      </c>
      <c r="GO30" s="315">
        <f t="shared" si="150"/>
        <v>3.6</v>
      </c>
      <c r="GP30" s="315">
        <f t="shared" si="151"/>
        <v>3.4285714285714284</v>
      </c>
      <c r="GQ30" s="315">
        <f t="shared" si="152"/>
        <v>3.5</v>
      </c>
      <c r="GR30" s="315">
        <f t="shared" si="153"/>
        <v>3.4</v>
      </c>
      <c r="GS30" s="315">
        <f t="shared" si="154"/>
        <v>3.8571428571428572</v>
      </c>
      <c r="GT30" s="315">
        <f t="shared" si="155"/>
        <v>4.5</v>
      </c>
      <c r="GU30" s="315">
        <f t="shared" si="156"/>
        <v>3.6</v>
      </c>
      <c r="GV30" s="315">
        <f t="shared" si="157"/>
        <v>4.1428571428571432</v>
      </c>
      <c r="GW30" s="315">
        <f t="shared" si="158"/>
        <v>4.5</v>
      </c>
      <c r="GX30" s="315">
        <f t="shared" si="159"/>
        <v>4</v>
      </c>
      <c r="GY30" s="315">
        <f t="shared" si="160"/>
        <v>4.8571428571428568</v>
      </c>
      <c r="GZ30" s="315">
        <f t="shared" si="161"/>
        <v>4.5</v>
      </c>
      <c r="HA30" s="315">
        <f t="shared" si="162"/>
        <v>5</v>
      </c>
      <c r="HB30" s="315">
        <f t="shared" si="163"/>
        <v>4.8571428571428568</v>
      </c>
      <c r="HC30" s="315">
        <f t="shared" si="164"/>
        <v>4.5</v>
      </c>
      <c r="HD30" s="315">
        <f t="shared" si="165"/>
        <v>5</v>
      </c>
      <c r="HE30" s="315">
        <f t="shared" si="166"/>
        <v>4.2</v>
      </c>
      <c r="HF30" s="315">
        <f t="shared" si="167"/>
        <v>5</v>
      </c>
      <c r="HG30" s="315">
        <f t="shared" si="168"/>
        <v>4</v>
      </c>
      <c r="HH30" s="315">
        <f t="shared" si="169"/>
        <v>3.7142857142857144</v>
      </c>
      <c r="HI30" s="315">
        <f t="shared" si="170"/>
        <v>4</v>
      </c>
      <c r="HJ30" s="315">
        <f t="shared" si="171"/>
        <v>3.6</v>
      </c>
      <c r="HK30" s="315">
        <f t="shared" si="172"/>
        <v>4</v>
      </c>
      <c r="HL30" s="315">
        <f t="shared" si="173"/>
        <v>4</v>
      </c>
      <c r="HM30" s="315">
        <f t="shared" si="174"/>
        <v>4</v>
      </c>
      <c r="HN30" s="315">
        <f t="shared" si="175"/>
        <v>3.6</v>
      </c>
      <c r="HO30" s="315">
        <f t="shared" si="176"/>
        <v>0</v>
      </c>
      <c r="HP30" s="315">
        <f t="shared" si="177"/>
        <v>3.6</v>
      </c>
      <c r="HQ30" s="315">
        <f t="shared" si="178"/>
        <v>3.8571428571428572</v>
      </c>
      <c r="HR30" s="315">
        <f t="shared" si="179"/>
        <v>4</v>
      </c>
      <c r="HS30" s="315">
        <f t="shared" si="180"/>
        <v>3.8</v>
      </c>
      <c r="HT30" s="315">
        <f t="shared" si="181"/>
        <v>4.1428571428571432</v>
      </c>
      <c r="HU30" s="315">
        <f t="shared" si="182"/>
        <v>4</v>
      </c>
      <c r="HV30" s="315">
        <f t="shared" si="183"/>
        <v>4.2</v>
      </c>
      <c r="HW30" s="315">
        <f t="shared" si="184"/>
        <v>4.2857142857142856</v>
      </c>
      <c r="HX30" s="315">
        <f t="shared" si="185"/>
        <v>4</v>
      </c>
      <c r="HY30" s="315">
        <f t="shared" si="186"/>
        <v>4.4000000000000004</v>
      </c>
      <c r="HZ30" s="315">
        <f t="shared" si="187"/>
        <v>3.8571428571428572</v>
      </c>
      <c r="IA30" s="315">
        <f t="shared" si="188"/>
        <v>4</v>
      </c>
      <c r="IB30" s="315">
        <f t="shared" si="189"/>
        <v>3.8</v>
      </c>
      <c r="IC30" s="315">
        <f t="shared" si="190"/>
        <v>3.1428571428571428</v>
      </c>
      <c r="ID30" s="315">
        <f t="shared" si="191"/>
        <v>2</v>
      </c>
      <c r="IE30" s="315">
        <f t="shared" si="192"/>
        <v>3.6</v>
      </c>
      <c r="IF30" s="315">
        <f t="shared" si="193"/>
        <v>5</v>
      </c>
      <c r="IG30" s="315">
        <f t="shared" si="194"/>
        <v>5</v>
      </c>
      <c r="IH30" s="315">
        <f t="shared" si="195"/>
        <v>5</v>
      </c>
      <c r="II30" s="315">
        <f t="shared" si="196"/>
        <v>3</v>
      </c>
      <c r="IJ30" s="315">
        <f t="shared" si="197"/>
        <v>1</v>
      </c>
      <c r="IK30" s="315">
        <f t="shared" si="198"/>
        <v>3.4</v>
      </c>
      <c r="IL30" s="315">
        <f t="shared" si="199"/>
        <v>4.333333333333333</v>
      </c>
      <c r="IM30" s="315">
        <f t="shared" si="200"/>
        <v>5</v>
      </c>
      <c r="IN30" s="315">
        <f t="shared" si="201"/>
        <v>4.2</v>
      </c>
      <c r="IO30" s="315">
        <f t="shared" si="202"/>
        <v>3</v>
      </c>
      <c r="IP30" s="315">
        <f t="shared" si="203"/>
        <v>3.5</v>
      </c>
      <c r="IQ30" s="315">
        <f t="shared" si="204"/>
        <v>2.8</v>
      </c>
      <c r="IR30" s="315">
        <f t="shared" si="205"/>
        <v>4.2</v>
      </c>
      <c r="IS30" s="315">
        <f t="shared" si="206"/>
        <v>0</v>
      </c>
      <c r="IT30" s="316">
        <f t="shared" si="207"/>
        <v>4.2</v>
      </c>
      <c r="IU30" s="58"/>
    </row>
    <row r="31" spans="2:255" s="1" customFormat="1" x14ac:dyDescent="0.25">
      <c r="B31" s="56">
        <v>25</v>
      </c>
      <c r="C31" s="255">
        <v>43070</v>
      </c>
      <c r="D31" s="117" t="s">
        <v>378</v>
      </c>
      <c r="E31" s="117" t="s">
        <v>66</v>
      </c>
      <c r="F31" s="117" t="s">
        <v>43</v>
      </c>
      <c r="G31" s="256" t="s">
        <v>241</v>
      </c>
      <c r="H31" t="s">
        <v>409</v>
      </c>
      <c r="I31" t="s">
        <v>99</v>
      </c>
      <c r="J31" s="257" t="s">
        <v>126</v>
      </c>
      <c r="K31" t="s">
        <v>418</v>
      </c>
      <c r="L31" s="171"/>
      <c r="M31" s="172"/>
      <c r="N31" s="172"/>
      <c r="O31" s="174">
        <v>1</v>
      </c>
      <c r="P31" s="174">
        <v>1</v>
      </c>
      <c r="Q31" s="175"/>
      <c r="R31" s="171">
        <v>3</v>
      </c>
      <c r="S31" s="174"/>
      <c r="T31" s="172">
        <v>4</v>
      </c>
      <c r="U31" s="172">
        <v>4</v>
      </c>
      <c r="V31" s="176">
        <v>4</v>
      </c>
      <c r="W31" s="171">
        <v>4</v>
      </c>
      <c r="X31" s="172">
        <v>5</v>
      </c>
      <c r="Y31" s="172">
        <v>5</v>
      </c>
      <c r="Z31" s="174">
        <v>5</v>
      </c>
      <c r="AA31" s="172">
        <v>3</v>
      </c>
      <c r="AB31" s="172"/>
      <c r="AC31" s="176"/>
      <c r="AD31" s="171"/>
      <c r="AE31" s="176">
        <v>4</v>
      </c>
      <c r="AF31" s="171">
        <v>4</v>
      </c>
      <c r="AG31" s="172">
        <v>4</v>
      </c>
      <c r="AH31" s="172">
        <v>4</v>
      </c>
      <c r="AI31" s="174">
        <v>5</v>
      </c>
      <c r="AJ31" s="174">
        <v>5</v>
      </c>
      <c r="AK31" s="174"/>
      <c r="AL31" s="172">
        <v>4</v>
      </c>
      <c r="AM31" s="175">
        <v>5</v>
      </c>
      <c r="AN31" s="55"/>
      <c r="AO31" s="119"/>
      <c r="AP31" s="292" t="s">
        <v>99</v>
      </c>
      <c r="AQ31" s="62">
        <f t="shared" si="218"/>
        <v>5</v>
      </c>
      <c r="AR31" s="63">
        <f t="shared" si="39"/>
        <v>5</v>
      </c>
      <c r="AS31" s="63">
        <f t="shared" si="2"/>
        <v>5</v>
      </c>
      <c r="AT31" s="63">
        <f t="shared" si="3"/>
        <v>3</v>
      </c>
      <c r="AU31" s="63">
        <f t="shared" si="4"/>
        <v>3</v>
      </c>
      <c r="AV31" s="181">
        <f t="shared" si="5"/>
        <v>5</v>
      </c>
      <c r="AW31" s="62">
        <f t="shared" si="6"/>
        <v>3.5</v>
      </c>
      <c r="AX31" s="63">
        <f t="shared" si="7"/>
        <v>5</v>
      </c>
      <c r="AY31" s="63">
        <f t="shared" si="8"/>
        <v>4</v>
      </c>
      <c r="AZ31" s="63">
        <f t="shared" si="9"/>
        <v>4</v>
      </c>
      <c r="BA31" s="181">
        <f t="shared" si="10"/>
        <v>4</v>
      </c>
      <c r="BB31" s="62">
        <f t="shared" si="11"/>
        <v>4.5</v>
      </c>
      <c r="BC31" s="63">
        <f t="shared" si="12"/>
        <v>5</v>
      </c>
      <c r="BD31" s="63">
        <f t="shared" si="13"/>
        <v>5</v>
      </c>
      <c r="BE31" s="63">
        <f t="shared" si="14"/>
        <v>5</v>
      </c>
      <c r="BF31" s="63">
        <f t="shared" si="15"/>
        <v>4</v>
      </c>
      <c r="BG31" s="63">
        <f t="shared" si="16"/>
        <v>5</v>
      </c>
      <c r="BH31" s="181">
        <f t="shared" si="17"/>
        <v>5</v>
      </c>
      <c r="BI31" s="62">
        <f t="shared" si="18"/>
        <v>5</v>
      </c>
      <c r="BJ31" s="63">
        <f t="shared" si="19"/>
        <v>4</v>
      </c>
      <c r="BK31" s="62">
        <f t="shared" si="20"/>
        <v>4</v>
      </c>
      <c r="BL31" s="63">
        <f t="shared" si="21"/>
        <v>4</v>
      </c>
      <c r="BM31" s="63">
        <f t="shared" si="22"/>
        <v>4</v>
      </c>
      <c r="BN31" s="63">
        <f t="shared" si="23"/>
        <v>5</v>
      </c>
      <c r="BO31" s="63">
        <f t="shared" si="24"/>
        <v>5</v>
      </c>
      <c r="BP31" s="63">
        <f t="shared" si="25"/>
        <v>5</v>
      </c>
      <c r="BQ31" s="63">
        <f t="shared" si="26"/>
        <v>4.5</v>
      </c>
      <c r="BR31" s="181">
        <f t="shared" si="27"/>
        <v>5</v>
      </c>
      <c r="BS31" s="62">
        <f t="shared" si="40"/>
        <v>4.333333333333333</v>
      </c>
      <c r="BT31" s="63">
        <f t="shared" si="41"/>
        <v>4.0999999999999996</v>
      </c>
      <c r="BU31" s="63">
        <f t="shared" si="42"/>
        <v>4.7857142857142856</v>
      </c>
      <c r="BV31" s="63">
        <f t="shared" si="43"/>
        <v>4.5</v>
      </c>
      <c r="BW31" s="63">
        <f t="shared" si="44"/>
        <v>4.5625</v>
      </c>
      <c r="BX31" s="63">
        <f t="shared" si="45"/>
        <v>4.4563095238095238</v>
      </c>
      <c r="BY31" s="284">
        <f t="shared" si="28"/>
        <v>2</v>
      </c>
      <c r="BZ31" s="55"/>
      <c r="CA31" s="115"/>
      <c r="CB31" s="58"/>
      <c r="CC31" s="188"/>
      <c r="CD31" s="112"/>
      <c r="CE31" s="112"/>
      <c r="CF31" s="112"/>
      <c r="CG31" s="112"/>
      <c r="CH31" s="112"/>
      <c r="CI31" s="305"/>
      <c r="CJ31" s="112"/>
      <c r="CK31" s="112"/>
      <c r="CL31" s="112"/>
      <c r="CM31" s="306"/>
      <c r="CN31" s="112"/>
      <c r="CO31" s="112"/>
      <c r="CP31" s="112"/>
      <c r="CQ31" s="112"/>
      <c r="CR31" s="112"/>
      <c r="CS31" s="112"/>
      <c r="CT31" s="112"/>
      <c r="CU31" s="305"/>
      <c r="CV31" s="306"/>
      <c r="CW31" s="112"/>
      <c r="CX31" s="112"/>
      <c r="CY31" s="112"/>
      <c r="CZ31" s="112"/>
      <c r="DA31" s="112"/>
      <c r="DB31" s="112"/>
      <c r="DC31" s="112"/>
      <c r="DD31" s="204"/>
      <c r="DE31" s="188"/>
      <c r="DF31" s="112"/>
      <c r="DG31" s="112"/>
      <c r="DH31" s="112"/>
      <c r="DI31" s="204"/>
      <c r="DJ31" s="206"/>
      <c r="DK31" s="281">
        <f t="shared" si="76"/>
        <v>0</v>
      </c>
      <c r="DL31" s="209"/>
      <c r="DM31" s="188">
        <f t="shared" si="77"/>
        <v>5</v>
      </c>
      <c r="DN31" s="112">
        <f t="shared" si="78"/>
        <v>5</v>
      </c>
      <c r="DO31" s="112">
        <f t="shared" si="79"/>
        <v>5</v>
      </c>
      <c r="DP31" s="112">
        <f t="shared" si="80"/>
        <v>3</v>
      </c>
      <c r="DQ31" s="112">
        <f t="shared" si="81"/>
        <v>3</v>
      </c>
      <c r="DR31" s="112">
        <f t="shared" si="212"/>
        <v>5</v>
      </c>
      <c r="DS31" s="305">
        <f t="shared" si="82"/>
        <v>3.5</v>
      </c>
      <c r="DT31" s="112">
        <f t="shared" si="213"/>
        <v>5</v>
      </c>
      <c r="DU31" s="112">
        <f t="shared" si="83"/>
        <v>4</v>
      </c>
      <c r="DV31" s="112">
        <f t="shared" si="84"/>
        <v>4</v>
      </c>
      <c r="DW31" s="306">
        <f t="shared" si="85"/>
        <v>4</v>
      </c>
      <c r="DX31" s="112">
        <f t="shared" si="86"/>
        <v>4.5</v>
      </c>
      <c r="DY31" s="112">
        <f t="shared" si="214"/>
        <v>5</v>
      </c>
      <c r="DZ31" s="112">
        <f t="shared" si="87"/>
        <v>5</v>
      </c>
      <c r="EA31" s="112">
        <f t="shared" si="215"/>
        <v>5</v>
      </c>
      <c r="EB31" s="112">
        <f t="shared" si="88"/>
        <v>4</v>
      </c>
      <c r="EC31" s="112">
        <f t="shared" si="89"/>
        <v>5</v>
      </c>
      <c r="ED31" s="112">
        <f t="shared" si="90"/>
        <v>5</v>
      </c>
      <c r="EE31" s="305">
        <f t="shared" si="91"/>
        <v>5</v>
      </c>
      <c r="EF31" s="306">
        <f t="shared" si="92"/>
        <v>4</v>
      </c>
      <c r="EG31" s="112">
        <f t="shared" si="93"/>
        <v>4</v>
      </c>
      <c r="EH31" s="112">
        <f t="shared" si="94"/>
        <v>4</v>
      </c>
      <c r="EI31" s="112">
        <f t="shared" si="95"/>
        <v>4</v>
      </c>
      <c r="EJ31" s="112">
        <f t="shared" si="96"/>
        <v>5</v>
      </c>
      <c r="EK31" s="112">
        <f t="shared" si="97"/>
        <v>5</v>
      </c>
      <c r="EL31" s="112">
        <f t="shared" si="217"/>
        <v>5</v>
      </c>
      <c r="EM31" s="112">
        <f t="shared" si="98"/>
        <v>4.5</v>
      </c>
      <c r="EN31" s="204">
        <f t="shared" si="216"/>
        <v>5</v>
      </c>
      <c r="EO31" s="188">
        <f t="shared" si="99"/>
        <v>4.333333333333333</v>
      </c>
      <c r="EP31" s="112">
        <f t="shared" si="100"/>
        <v>4.0999999999999996</v>
      </c>
      <c r="EQ31" s="112">
        <f t="shared" si="101"/>
        <v>4.7857142857142856</v>
      </c>
      <c r="ER31" s="112">
        <f t="shared" si="102"/>
        <v>4.5</v>
      </c>
      <c r="ES31" s="204">
        <f t="shared" si="103"/>
        <v>4.5625</v>
      </c>
      <c r="ET31" s="206">
        <f t="shared" si="104"/>
        <v>4.4563095238095238</v>
      </c>
      <c r="EU31" s="281">
        <f t="shared" si="105"/>
        <v>2</v>
      </c>
      <c r="EV31" s="58"/>
      <c r="EW31" s="318">
        <f t="shared" si="106"/>
        <v>4.4563095238095238</v>
      </c>
      <c r="EX31" s="319">
        <f t="shared" si="107"/>
        <v>0</v>
      </c>
      <c r="EY31" s="320">
        <f t="shared" si="108"/>
        <v>4.4563095238095238</v>
      </c>
      <c r="EZ31" s="315">
        <f t="shared" si="109"/>
        <v>4.333333333333333</v>
      </c>
      <c r="FA31" s="315">
        <f t="shared" si="110"/>
        <v>0</v>
      </c>
      <c r="FB31" s="315">
        <f t="shared" si="111"/>
        <v>4.333333333333333</v>
      </c>
      <c r="FC31" s="315">
        <f t="shared" si="112"/>
        <v>4.0999999999999996</v>
      </c>
      <c r="FD31" s="315">
        <f t="shared" si="113"/>
        <v>0</v>
      </c>
      <c r="FE31" s="315">
        <f t="shared" si="114"/>
        <v>4.0999999999999996</v>
      </c>
      <c r="FF31" s="315">
        <f t="shared" si="115"/>
        <v>4.7857142857142856</v>
      </c>
      <c r="FG31" s="315">
        <f t="shared" si="116"/>
        <v>0</v>
      </c>
      <c r="FH31" s="315">
        <f t="shared" si="117"/>
        <v>4.7857142857142856</v>
      </c>
      <c r="FI31" s="315">
        <f t="shared" si="118"/>
        <v>4.5</v>
      </c>
      <c r="FJ31" s="315">
        <f t="shared" si="119"/>
        <v>0</v>
      </c>
      <c r="FK31" s="315">
        <f t="shared" si="120"/>
        <v>4.5</v>
      </c>
      <c r="FL31" s="315">
        <f t="shared" si="121"/>
        <v>4.5625</v>
      </c>
      <c r="FM31" s="315">
        <f t="shared" si="122"/>
        <v>0</v>
      </c>
      <c r="FN31" s="315">
        <f t="shared" si="123"/>
        <v>4.5625</v>
      </c>
      <c r="FO31" s="317">
        <f t="shared" si="124"/>
        <v>5</v>
      </c>
      <c r="FP31" s="315">
        <f t="shared" si="125"/>
        <v>0</v>
      </c>
      <c r="FQ31" s="315">
        <f t="shared" si="126"/>
        <v>5</v>
      </c>
      <c r="FR31" s="315">
        <f t="shared" si="127"/>
        <v>5</v>
      </c>
      <c r="FS31" s="315">
        <f t="shared" si="128"/>
        <v>0</v>
      </c>
      <c r="FT31" s="315">
        <f t="shared" si="129"/>
        <v>5</v>
      </c>
      <c r="FU31" s="315">
        <f t="shared" si="130"/>
        <v>5</v>
      </c>
      <c r="FV31" s="315">
        <f t="shared" si="131"/>
        <v>0</v>
      </c>
      <c r="FW31" s="315">
        <f t="shared" si="132"/>
        <v>5</v>
      </c>
      <c r="FX31" s="315">
        <f t="shared" si="133"/>
        <v>3</v>
      </c>
      <c r="FY31" s="315">
        <f t="shared" si="134"/>
        <v>0</v>
      </c>
      <c r="FZ31" s="315">
        <f t="shared" si="135"/>
        <v>3</v>
      </c>
      <c r="GA31" s="315">
        <f t="shared" si="136"/>
        <v>3</v>
      </c>
      <c r="GB31" s="315">
        <f t="shared" si="137"/>
        <v>0</v>
      </c>
      <c r="GC31" s="315">
        <f t="shared" si="138"/>
        <v>3</v>
      </c>
      <c r="GD31" s="315">
        <f t="shared" si="139"/>
        <v>5</v>
      </c>
      <c r="GE31" s="315">
        <f t="shared" si="140"/>
        <v>0</v>
      </c>
      <c r="GF31" s="315">
        <f t="shared" si="141"/>
        <v>5</v>
      </c>
      <c r="GG31" s="315">
        <f t="shared" si="142"/>
        <v>3.5</v>
      </c>
      <c r="GH31" s="315">
        <f t="shared" si="143"/>
        <v>0</v>
      </c>
      <c r="GI31" s="315">
        <f t="shared" si="144"/>
        <v>3.5</v>
      </c>
      <c r="GJ31" s="315">
        <f t="shared" si="145"/>
        <v>5</v>
      </c>
      <c r="GK31" s="315">
        <f t="shared" si="146"/>
        <v>0</v>
      </c>
      <c r="GL31" s="315">
        <f t="shared" si="147"/>
        <v>5</v>
      </c>
      <c r="GM31" s="315">
        <f t="shared" si="148"/>
        <v>4</v>
      </c>
      <c r="GN31" s="315">
        <f t="shared" si="149"/>
        <v>0</v>
      </c>
      <c r="GO31" s="315">
        <f t="shared" si="150"/>
        <v>4</v>
      </c>
      <c r="GP31" s="315">
        <f t="shared" si="151"/>
        <v>4</v>
      </c>
      <c r="GQ31" s="315">
        <f t="shared" si="152"/>
        <v>0</v>
      </c>
      <c r="GR31" s="315">
        <f t="shared" si="153"/>
        <v>4</v>
      </c>
      <c r="GS31" s="315">
        <f t="shared" si="154"/>
        <v>4</v>
      </c>
      <c r="GT31" s="315">
        <f t="shared" si="155"/>
        <v>0</v>
      </c>
      <c r="GU31" s="315">
        <f t="shared" si="156"/>
        <v>4</v>
      </c>
      <c r="GV31" s="315">
        <f t="shared" si="157"/>
        <v>4.5</v>
      </c>
      <c r="GW31" s="315">
        <f t="shared" si="158"/>
        <v>0</v>
      </c>
      <c r="GX31" s="315">
        <f t="shared" si="159"/>
        <v>4.5</v>
      </c>
      <c r="GY31" s="315">
        <f t="shared" si="160"/>
        <v>5</v>
      </c>
      <c r="GZ31" s="315">
        <f t="shared" si="161"/>
        <v>0</v>
      </c>
      <c r="HA31" s="315">
        <f t="shared" si="162"/>
        <v>5</v>
      </c>
      <c r="HB31" s="315">
        <f t="shared" si="163"/>
        <v>5</v>
      </c>
      <c r="HC31" s="315">
        <f t="shared" si="164"/>
        <v>0</v>
      </c>
      <c r="HD31" s="315">
        <f t="shared" si="165"/>
        <v>5</v>
      </c>
      <c r="HE31" s="315">
        <f t="shared" si="166"/>
        <v>5</v>
      </c>
      <c r="HF31" s="315">
        <f t="shared" si="167"/>
        <v>0</v>
      </c>
      <c r="HG31" s="315">
        <f t="shared" si="168"/>
        <v>5</v>
      </c>
      <c r="HH31" s="315">
        <f t="shared" si="169"/>
        <v>4</v>
      </c>
      <c r="HI31" s="315">
        <f t="shared" si="170"/>
        <v>0</v>
      </c>
      <c r="HJ31" s="315">
        <f t="shared" si="171"/>
        <v>4</v>
      </c>
      <c r="HK31" s="315">
        <f t="shared" si="172"/>
        <v>5</v>
      </c>
      <c r="HL31" s="315">
        <f t="shared" si="173"/>
        <v>0</v>
      </c>
      <c r="HM31" s="315">
        <f t="shared" si="174"/>
        <v>5</v>
      </c>
      <c r="HN31" s="315">
        <f t="shared" si="175"/>
        <v>5</v>
      </c>
      <c r="HO31" s="315">
        <f t="shared" si="176"/>
        <v>0</v>
      </c>
      <c r="HP31" s="315">
        <f t="shared" si="177"/>
        <v>5</v>
      </c>
      <c r="HQ31" s="315">
        <f t="shared" si="178"/>
        <v>5</v>
      </c>
      <c r="HR31" s="315">
        <f t="shared" si="179"/>
        <v>0</v>
      </c>
      <c r="HS31" s="315">
        <f t="shared" si="180"/>
        <v>5</v>
      </c>
      <c r="HT31" s="315">
        <f t="shared" si="181"/>
        <v>4</v>
      </c>
      <c r="HU31" s="315">
        <f t="shared" si="182"/>
        <v>0</v>
      </c>
      <c r="HV31" s="315">
        <f t="shared" si="183"/>
        <v>4</v>
      </c>
      <c r="HW31" s="315">
        <f t="shared" si="184"/>
        <v>4</v>
      </c>
      <c r="HX31" s="315">
        <f t="shared" si="185"/>
        <v>0</v>
      </c>
      <c r="HY31" s="315">
        <f t="shared" si="186"/>
        <v>4</v>
      </c>
      <c r="HZ31" s="315">
        <f t="shared" si="187"/>
        <v>4</v>
      </c>
      <c r="IA31" s="315">
        <f t="shared" si="188"/>
        <v>0</v>
      </c>
      <c r="IB31" s="315">
        <f t="shared" si="189"/>
        <v>4</v>
      </c>
      <c r="IC31" s="315">
        <f t="shared" si="190"/>
        <v>4</v>
      </c>
      <c r="ID31" s="315">
        <f t="shared" si="191"/>
        <v>0</v>
      </c>
      <c r="IE31" s="315">
        <f t="shared" si="192"/>
        <v>4</v>
      </c>
      <c r="IF31" s="315">
        <f t="shared" si="193"/>
        <v>5</v>
      </c>
      <c r="IG31" s="315">
        <f t="shared" si="194"/>
        <v>0</v>
      </c>
      <c r="IH31" s="315">
        <f t="shared" si="195"/>
        <v>5</v>
      </c>
      <c r="II31" s="315">
        <f t="shared" si="196"/>
        <v>5</v>
      </c>
      <c r="IJ31" s="315">
        <f t="shared" si="197"/>
        <v>0</v>
      </c>
      <c r="IK31" s="315">
        <f t="shared" si="198"/>
        <v>5</v>
      </c>
      <c r="IL31" s="315">
        <f t="shared" si="199"/>
        <v>5</v>
      </c>
      <c r="IM31" s="315">
        <f t="shared" si="200"/>
        <v>0</v>
      </c>
      <c r="IN31" s="315">
        <f t="shared" si="201"/>
        <v>5</v>
      </c>
      <c r="IO31" s="315">
        <f t="shared" si="202"/>
        <v>4.5</v>
      </c>
      <c r="IP31" s="315">
        <f t="shared" si="203"/>
        <v>0</v>
      </c>
      <c r="IQ31" s="315">
        <f t="shared" si="204"/>
        <v>4.5</v>
      </c>
      <c r="IR31" s="315">
        <f t="shared" si="205"/>
        <v>5</v>
      </c>
      <c r="IS31" s="315">
        <f t="shared" si="206"/>
        <v>0</v>
      </c>
      <c r="IT31" s="316">
        <f t="shared" si="207"/>
        <v>5</v>
      </c>
      <c r="IU31" s="58"/>
    </row>
    <row r="32" spans="2:255" s="1" customFormat="1" x14ac:dyDescent="0.25">
      <c r="B32" s="56">
        <v>26</v>
      </c>
      <c r="C32" s="255">
        <v>43070</v>
      </c>
      <c r="D32" s="117" t="s">
        <v>378</v>
      </c>
      <c r="E32" s="117" t="s">
        <v>66</v>
      </c>
      <c r="F32" s="117" t="s">
        <v>43</v>
      </c>
      <c r="G32" s="256" t="s">
        <v>241</v>
      </c>
      <c r="H32" t="s">
        <v>408</v>
      </c>
      <c r="I32" t="s">
        <v>72</v>
      </c>
      <c r="J32" s="257" t="s">
        <v>102</v>
      </c>
      <c r="K32" t="s">
        <v>419</v>
      </c>
      <c r="L32" s="171">
        <v>2</v>
      </c>
      <c r="M32" s="172">
        <v>2</v>
      </c>
      <c r="N32" s="172">
        <v>2</v>
      </c>
      <c r="O32" s="174">
        <v>1</v>
      </c>
      <c r="P32" s="174"/>
      <c r="Q32" s="175">
        <v>1</v>
      </c>
      <c r="R32" s="171">
        <v>4</v>
      </c>
      <c r="S32" s="174">
        <v>1</v>
      </c>
      <c r="T32" s="172">
        <v>3</v>
      </c>
      <c r="U32" s="172">
        <v>3</v>
      </c>
      <c r="V32" s="176">
        <v>3</v>
      </c>
      <c r="W32" s="171">
        <v>5</v>
      </c>
      <c r="X32" s="172">
        <v>5</v>
      </c>
      <c r="Y32" s="172">
        <v>5</v>
      </c>
      <c r="Z32" s="174">
        <v>5</v>
      </c>
      <c r="AA32" s="172">
        <v>5</v>
      </c>
      <c r="AB32" s="172">
        <v>3</v>
      </c>
      <c r="AC32" s="176">
        <v>5</v>
      </c>
      <c r="AD32" s="171">
        <v>4</v>
      </c>
      <c r="AE32" s="176">
        <v>4</v>
      </c>
      <c r="AF32" s="171">
        <v>5</v>
      </c>
      <c r="AG32" s="172">
        <v>5</v>
      </c>
      <c r="AH32" s="172">
        <v>4</v>
      </c>
      <c r="AI32" s="174">
        <v>1</v>
      </c>
      <c r="AJ32" s="174">
        <v>5</v>
      </c>
      <c r="AK32" s="174">
        <v>5</v>
      </c>
      <c r="AL32" s="172">
        <v>5</v>
      </c>
      <c r="AM32" s="175">
        <v>5</v>
      </c>
      <c r="AN32" s="55"/>
      <c r="AO32" s="119"/>
      <c r="AP32" s="292" t="s">
        <v>88</v>
      </c>
      <c r="AQ32" s="62">
        <f t="shared" si="218"/>
        <v>4.375</v>
      </c>
      <c r="AR32" s="63">
        <f t="shared" si="39"/>
        <v>3.5714285714285716</v>
      </c>
      <c r="AS32" s="63">
        <f t="shared" si="2"/>
        <v>3</v>
      </c>
      <c r="AT32" s="63">
        <f t="shared" si="3"/>
        <v>2.1428571428571428</v>
      </c>
      <c r="AU32" s="63">
        <f t="shared" si="4"/>
        <v>1.5714285714285714</v>
      </c>
      <c r="AV32" s="181">
        <f t="shared" si="5"/>
        <v>2.1428571428571428</v>
      </c>
      <c r="AW32" s="62">
        <f t="shared" si="6"/>
        <v>4.875</v>
      </c>
      <c r="AX32" s="63">
        <f t="shared" si="7"/>
        <v>2</v>
      </c>
      <c r="AY32" s="63">
        <f t="shared" si="8"/>
        <v>4.125</v>
      </c>
      <c r="AZ32" s="63">
        <f t="shared" si="9"/>
        <v>3.875</v>
      </c>
      <c r="BA32" s="181">
        <f t="shared" si="10"/>
        <v>3.75</v>
      </c>
      <c r="BB32" s="62">
        <f t="shared" si="11"/>
        <v>4.875</v>
      </c>
      <c r="BC32" s="63">
        <f t="shared" si="12"/>
        <v>4.375</v>
      </c>
      <c r="BD32" s="63">
        <f t="shared" si="13"/>
        <v>4.375</v>
      </c>
      <c r="BE32" s="63">
        <f t="shared" si="14"/>
        <v>5</v>
      </c>
      <c r="BF32" s="63">
        <f t="shared" si="15"/>
        <v>4.125</v>
      </c>
      <c r="BG32" s="63">
        <f t="shared" si="16"/>
        <v>4</v>
      </c>
      <c r="BH32" s="181">
        <f t="shared" si="17"/>
        <v>3.8</v>
      </c>
      <c r="BI32" s="62">
        <f t="shared" si="18"/>
        <v>4</v>
      </c>
      <c r="BJ32" s="63">
        <f t="shared" si="19"/>
        <v>4</v>
      </c>
      <c r="BK32" s="62">
        <f t="shared" si="20"/>
        <v>4</v>
      </c>
      <c r="BL32" s="63">
        <f t="shared" si="21"/>
        <v>4.25</v>
      </c>
      <c r="BM32" s="63">
        <f t="shared" si="22"/>
        <v>4.25</v>
      </c>
      <c r="BN32" s="63">
        <f t="shared" si="23"/>
        <v>4.4285714285714288</v>
      </c>
      <c r="BO32" s="63">
        <f t="shared" si="24"/>
        <v>3.8571428571428572</v>
      </c>
      <c r="BP32" s="63">
        <f t="shared" si="25"/>
        <v>3</v>
      </c>
      <c r="BQ32" s="63">
        <f t="shared" si="26"/>
        <v>4.25</v>
      </c>
      <c r="BR32" s="181">
        <f t="shared" si="27"/>
        <v>5</v>
      </c>
      <c r="BS32" s="62">
        <f t="shared" si="40"/>
        <v>2.8005952380952377</v>
      </c>
      <c r="BT32" s="63">
        <f t="shared" si="41"/>
        <v>3.7250000000000001</v>
      </c>
      <c r="BU32" s="63">
        <f t="shared" si="42"/>
        <v>4.3642857142857148</v>
      </c>
      <c r="BV32" s="63">
        <f t="shared" si="43"/>
        <v>4</v>
      </c>
      <c r="BW32" s="63">
        <f t="shared" si="44"/>
        <v>4.1294642857142865</v>
      </c>
      <c r="BX32" s="63">
        <f t="shared" si="45"/>
        <v>3.803869047619048</v>
      </c>
      <c r="BY32" s="284">
        <f t="shared" si="28"/>
        <v>8</v>
      </c>
      <c r="BZ32" s="55"/>
      <c r="CA32" s="115"/>
      <c r="CB32" s="58"/>
      <c r="CC32" s="188">
        <f t="shared" si="208"/>
        <v>4.5999999999999996</v>
      </c>
      <c r="CD32" s="112">
        <f t="shared" si="46"/>
        <v>3</v>
      </c>
      <c r="CE32" s="112">
        <f t="shared" si="47"/>
        <v>2.6</v>
      </c>
      <c r="CF32" s="112">
        <f t="shared" si="48"/>
        <v>1.8</v>
      </c>
      <c r="CG32" s="112">
        <f t="shared" si="49"/>
        <v>1.8</v>
      </c>
      <c r="CH32" s="112">
        <f t="shared" si="50"/>
        <v>1.8</v>
      </c>
      <c r="CI32" s="305">
        <f t="shared" si="51"/>
        <v>5</v>
      </c>
      <c r="CJ32" s="112">
        <f t="shared" si="52"/>
        <v>1.8</v>
      </c>
      <c r="CK32" s="112">
        <f t="shared" si="53"/>
        <v>4.4000000000000004</v>
      </c>
      <c r="CL32" s="112">
        <f t="shared" si="54"/>
        <v>4</v>
      </c>
      <c r="CM32" s="306">
        <f t="shared" si="55"/>
        <v>3.8</v>
      </c>
      <c r="CN32" s="112">
        <f t="shared" si="56"/>
        <v>4.8</v>
      </c>
      <c r="CO32" s="112">
        <f t="shared" si="57"/>
        <v>4.4000000000000004</v>
      </c>
      <c r="CP32" s="112">
        <f t="shared" si="58"/>
        <v>4.4000000000000004</v>
      </c>
      <c r="CQ32" s="112">
        <f t="shared" si="209"/>
        <v>5</v>
      </c>
      <c r="CR32" s="112">
        <f t="shared" si="59"/>
        <v>4</v>
      </c>
      <c r="CS32" s="112">
        <f t="shared" si="60"/>
        <v>4.25</v>
      </c>
      <c r="CT32" s="112">
        <f t="shared" si="210"/>
        <v>3.6666666666666665</v>
      </c>
      <c r="CU32" s="305">
        <f t="shared" si="61"/>
        <v>3.8</v>
      </c>
      <c r="CV32" s="306">
        <f t="shared" si="62"/>
        <v>3.6</v>
      </c>
      <c r="CW32" s="112">
        <f t="shared" si="63"/>
        <v>4</v>
      </c>
      <c r="CX32" s="112">
        <f t="shared" si="64"/>
        <v>4.2</v>
      </c>
      <c r="CY32" s="112">
        <f t="shared" si="65"/>
        <v>4.4000000000000004</v>
      </c>
      <c r="CZ32" s="112">
        <f t="shared" si="66"/>
        <v>4.2</v>
      </c>
      <c r="DA32" s="112">
        <f t="shared" si="211"/>
        <v>4.2</v>
      </c>
      <c r="DB32" s="112">
        <f t="shared" si="67"/>
        <v>2</v>
      </c>
      <c r="DC32" s="112">
        <f t="shared" si="68"/>
        <v>4.2</v>
      </c>
      <c r="DD32" s="204">
        <f t="shared" si="69"/>
        <v>5</v>
      </c>
      <c r="DE32" s="188">
        <f t="shared" si="70"/>
        <v>2.6</v>
      </c>
      <c r="DF32" s="112">
        <f t="shared" si="71"/>
        <v>3.8</v>
      </c>
      <c r="DG32" s="112">
        <f t="shared" si="72"/>
        <v>4.35952380952381</v>
      </c>
      <c r="DH32" s="112">
        <f t="shared" si="73"/>
        <v>3.7</v>
      </c>
      <c r="DI32" s="204">
        <f t="shared" si="74"/>
        <v>4.0250000000000004</v>
      </c>
      <c r="DJ32" s="206">
        <f t="shared" si="75"/>
        <v>3.6969047619047615</v>
      </c>
      <c r="DK32" s="281">
        <f t="shared" si="76"/>
        <v>5</v>
      </c>
      <c r="DL32" s="209"/>
      <c r="DM32" s="188">
        <f t="shared" si="77"/>
        <v>4</v>
      </c>
      <c r="DN32" s="112">
        <f t="shared" si="78"/>
        <v>4.333333333333333</v>
      </c>
      <c r="DO32" s="112">
        <f t="shared" si="79"/>
        <v>4</v>
      </c>
      <c r="DP32" s="112">
        <f t="shared" si="80"/>
        <v>3</v>
      </c>
      <c r="DQ32" s="112">
        <f t="shared" si="81"/>
        <v>1</v>
      </c>
      <c r="DR32" s="112">
        <f t="shared" si="212"/>
        <v>3</v>
      </c>
      <c r="DS32" s="305">
        <f t="shared" si="82"/>
        <v>4.666666666666667</v>
      </c>
      <c r="DT32" s="112">
        <f t="shared" si="213"/>
        <v>2.3333333333333335</v>
      </c>
      <c r="DU32" s="112">
        <f t="shared" si="83"/>
        <v>3.6666666666666665</v>
      </c>
      <c r="DV32" s="112">
        <f t="shared" si="84"/>
        <v>3.6666666666666665</v>
      </c>
      <c r="DW32" s="306">
        <f t="shared" si="85"/>
        <v>3.6666666666666665</v>
      </c>
      <c r="DX32" s="112">
        <f t="shared" si="86"/>
        <v>5</v>
      </c>
      <c r="DY32" s="112">
        <f t="shared" si="214"/>
        <v>4.333333333333333</v>
      </c>
      <c r="DZ32" s="112">
        <f t="shared" si="87"/>
        <v>4.333333333333333</v>
      </c>
      <c r="EA32" s="112">
        <f t="shared" si="215"/>
        <v>5</v>
      </c>
      <c r="EB32" s="112">
        <f t="shared" si="88"/>
        <v>4.333333333333333</v>
      </c>
      <c r="EC32" s="112">
        <f t="shared" si="89"/>
        <v>3.6666666666666665</v>
      </c>
      <c r="ED32" s="112">
        <f t="shared" si="90"/>
        <v>4</v>
      </c>
      <c r="EE32" s="305">
        <f t="shared" si="91"/>
        <v>4.333333333333333</v>
      </c>
      <c r="EF32" s="306">
        <f t="shared" si="92"/>
        <v>5</v>
      </c>
      <c r="EG32" s="112">
        <f t="shared" si="93"/>
        <v>4</v>
      </c>
      <c r="EH32" s="112">
        <f t="shared" si="94"/>
        <v>4.333333333333333</v>
      </c>
      <c r="EI32" s="112">
        <f t="shared" si="95"/>
        <v>4</v>
      </c>
      <c r="EJ32" s="112">
        <f t="shared" si="96"/>
        <v>5</v>
      </c>
      <c r="EK32" s="112">
        <f t="shared" si="97"/>
        <v>3</v>
      </c>
      <c r="EL32" s="112">
        <f t="shared" si="217"/>
        <v>5</v>
      </c>
      <c r="EM32" s="112">
        <f t="shared" si="98"/>
        <v>4.333333333333333</v>
      </c>
      <c r="EN32" s="204">
        <f t="shared" si="216"/>
        <v>5</v>
      </c>
      <c r="EO32" s="188">
        <f t="shared" si="99"/>
        <v>3.2222222222222219</v>
      </c>
      <c r="EP32" s="112">
        <f t="shared" si="100"/>
        <v>3.6</v>
      </c>
      <c r="EQ32" s="112">
        <f t="shared" si="101"/>
        <v>4.3809523809523805</v>
      </c>
      <c r="ER32" s="112">
        <f t="shared" si="102"/>
        <v>4.6666666666666661</v>
      </c>
      <c r="ES32" s="204">
        <f t="shared" si="103"/>
        <v>4.333333333333333</v>
      </c>
      <c r="ET32" s="206">
        <f t="shared" si="104"/>
        <v>4.0406349206349201</v>
      </c>
      <c r="EU32" s="281">
        <f t="shared" si="105"/>
        <v>3</v>
      </c>
      <c r="EV32" s="58"/>
      <c r="EW32" s="318">
        <f t="shared" si="106"/>
        <v>3.803869047619048</v>
      </c>
      <c r="EX32" s="319">
        <f t="shared" si="107"/>
        <v>3.6969047619047615</v>
      </c>
      <c r="EY32" s="320">
        <f t="shared" si="108"/>
        <v>4.0406349206349201</v>
      </c>
      <c r="EZ32" s="315">
        <f t="shared" si="109"/>
        <v>2.8005952380952377</v>
      </c>
      <c r="FA32" s="315">
        <f t="shared" si="110"/>
        <v>2.6</v>
      </c>
      <c r="FB32" s="315">
        <f t="shared" si="111"/>
        <v>3.2222222222222219</v>
      </c>
      <c r="FC32" s="315">
        <f t="shared" si="112"/>
        <v>3.7250000000000001</v>
      </c>
      <c r="FD32" s="315">
        <f t="shared" si="113"/>
        <v>3.8</v>
      </c>
      <c r="FE32" s="315">
        <f t="shared" si="114"/>
        <v>3.6</v>
      </c>
      <c r="FF32" s="315">
        <f t="shared" si="115"/>
        <v>4.3642857142857148</v>
      </c>
      <c r="FG32" s="315">
        <f t="shared" si="116"/>
        <v>4.35952380952381</v>
      </c>
      <c r="FH32" s="315">
        <f t="shared" si="117"/>
        <v>4.3809523809523805</v>
      </c>
      <c r="FI32" s="315">
        <f t="shared" si="118"/>
        <v>4</v>
      </c>
      <c r="FJ32" s="315">
        <f t="shared" si="119"/>
        <v>3.7</v>
      </c>
      <c r="FK32" s="315">
        <f t="shared" si="120"/>
        <v>4.6666666666666661</v>
      </c>
      <c r="FL32" s="315">
        <f t="shared" si="121"/>
        <v>4.1294642857142865</v>
      </c>
      <c r="FM32" s="315">
        <f t="shared" si="122"/>
        <v>4.0250000000000004</v>
      </c>
      <c r="FN32" s="315">
        <f t="shared" si="123"/>
        <v>4.333333333333333</v>
      </c>
      <c r="FO32" s="317">
        <f t="shared" si="124"/>
        <v>4.375</v>
      </c>
      <c r="FP32" s="315">
        <f t="shared" si="125"/>
        <v>4.5999999999999996</v>
      </c>
      <c r="FQ32" s="315">
        <f t="shared" si="126"/>
        <v>4</v>
      </c>
      <c r="FR32" s="315">
        <f t="shared" si="127"/>
        <v>3.5714285714285716</v>
      </c>
      <c r="FS32" s="315">
        <f t="shared" si="128"/>
        <v>3</v>
      </c>
      <c r="FT32" s="315">
        <f t="shared" si="129"/>
        <v>4.333333333333333</v>
      </c>
      <c r="FU32" s="315">
        <f t="shared" si="130"/>
        <v>3</v>
      </c>
      <c r="FV32" s="315">
        <f t="shared" si="131"/>
        <v>2.6</v>
      </c>
      <c r="FW32" s="315">
        <f t="shared" si="132"/>
        <v>4</v>
      </c>
      <c r="FX32" s="315">
        <f t="shared" si="133"/>
        <v>2.1428571428571428</v>
      </c>
      <c r="FY32" s="315">
        <f t="shared" si="134"/>
        <v>1.8</v>
      </c>
      <c r="FZ32" s="315">
        <f t="shared" si="135"/>
        <v>3</v>
      </c>
      <c r="GA32" s="315">
        <f t="shared" si="136"/>
        <v>1.5714285714285714</v>
      </c>
      <c r="GB32" s="315">
        <f t="shared" si="137"/>
        <v>1.8</v>
      </c>
      <c r="GC32" s="315">
        <f t="shared" si="138"/>
        <v>1</v>
      </c>
      <c r="GD32" s="315">
        <f t="shared" si="139"/>
        <v>2.1428571428571428</v>
      </c>
      <c r="GE32" s="315">
        <f t="shared" si="140"/>
        <v>1.8</v>
      </c>
      <c r="GF32" s="315">
        <f t="shared" si="141"/>
        <v>3</v>
      </c>
      <c r="GG32" s="315">
        <f t="shared" si="142"/>
        <v>4.875</v>
      </c>
      <c r="GH32" s="315">
        <f t="shared" si="143"/>
        <v>5</v>
      </c>
      <c r="GI32" s="315">
        <f t="shared" si="144"/>
        <v>4.666666666666667</v>
      </c>
      <c r="GJ32" s="315">
        <f t="shared" si="145"/>
        <v>2</v>
      </c>
      <c r="GK32" s="315">
        <f t="shared" si="146"/>
        <v>1.8</v>
      </c>
      <c r="GL32" s="315">
        <f t="shared" si="147"/>
        <v>2.3333333333333335</v>
      </c>
      <c r="GM32" s="315">
        <f t="shared" si="148"/>
        <v>4.125</v>
      </c>
      <c r="GN32" s="315">
        <f t="shared" si="149"/>
        <v>4.4000000000000004</v>
      </c>
      <c r="GO32" s="315">
        <f t="shared" si="150"/>
        <v>3.6666666666666665</v>
      </c>
      <c r="GP32" s="315">
        <f t="shared" si="151"/>
        <v>3.875</v>
      </c>
      <c r="GQ32" s="315">
        <f t="shared" si="152"/>
        <v>4</v>
      </c>
      <c r="GR32" s="315">
        <f t="shared" si="153"/>
        <v>3.6666666666666665</v>
      </c>
      <c r="GS32" s="315">
        <f t="shared" si="154"/>
        <v>3.75</v>
      </c>
      <c r="GT32" s="315">
        <f t="shared" si="155"/>
        <v>3.8</v>
      </c>
      <c r="GU32" s="315">
        <f t="shared" si="156"/>
        <v>3.6666666666666665</v>
      </c>
      <c r="GV32" s="315">
        <f t="shared" si="157"/>
        <v>4.875</v>
      </c>
      <c r="GW32" s="315">
        <f t="shared" si="158"/>
        <v>4.8</v>
      </c>
      <c r="GX32" s="315">
        <f t="shared" si="159"/>
        <v>5</v>
      </c>
      <c r="GY32" s="315">
        <f t="shared" si="160"/>
        <v>4.375</v>
      </c>
      <c r="GZ32" s="315">
        <f t="shared" si="161"/>
        <v>4.4000000000000004</v>
      </c>
      <c r="HA32" s="315">
        <f t="shared" si="162"/>
        <v>4.333333333333333</v>
      </c>
      <c r="HB32" s="315">
        <f t="shared" si="163"/>
        <v>4.375</v>
      </c>
      <c r="HC32" s="315">
        <f t="shared" si="164"/>
        <v>4.4000000000000004</v>
      </c>
      <c r="HD32" s="315">
        <f t="shared" si="165"/>
        <v>4.333333333333333</v>
      </c>
      <c r="HE32" s="315">
        <f t="shared" si="166"/>
        <v>5</v>
      </c>
      <c r="HF32" s="315">
        <f t="shared" si="167"/>
        <v>5</v>
      </c>
      <c r="HG32" s="315">
        <f t="shared" si="168"/>
        <v>5</v>
      </c>
      <c r="HH32" s="315">
        <f t="shared" si="169"/>
        <v>4.125</v>
      </c>
      <c r="HI32" s="315">
        <f t="shared" si="170"/>
        <v>4</v>
      </c>
      <c r="HJ32" s="315">
        <f t="shared" si="171"/>
        <v>4.333333333333333</v>
      </c>
      <c r="HK32" s="315">
        <f t="shared" si="172"/>
        <v>4</v>
      </c>
      <c r="HL32" s="315">
        <f t="shared" si="173"/>
        <v>4.25</v>
      </c>
      <c r="HM32" s="315">
        <f t="shared" si="174"/>
        <v>3.6666666666666665</v>
      </c>
      <c r="HN32" s="315">
        <f t="shared" si="175"/>
        <v>3.8</v>
      </c>
      <c r="HO32" s="315">
        <f t="shared" si="176"/>
        <v>3.6666666666666665</v>
      </c>
      <c r="HP32" s="315">
        <f t="shared" si="177"/>
        <v>4</v>
      </c>
      <c r="HQ32" s="315">
        <f t="shared" si="178"/>
        <v>4</v>
      </c>
      <c r="HR32" s="315">
        <f t="shared" si="179"/>
        <v>3.8</v>
      </c>
      <c r="HS32" s="315">
        <f t="shared" si="180"/>
        <v>4.333333333333333</v>
      </c>
      <c r="HT32" s="315">
        <f t="shared" si="181"/>
        <v>4</v>
      </c>
      <c r="HU32" s="315">
        <f t="shared" si="182"/>
        <v>3.6</v>
      </c>
      <c r="HV32" s="315">
        <f t="shared" si="183"/>
        <v>5</v>
      </c>
      <c r="HW32" s="315">
        <f t="shared" si="184"/>
        <v>4</v>
      </c>
      <c r="HX32" s="315">
        <f t="shared" si="185"/>
        <v>4</v>
      </c>
      <c r="HY32" s="315">
        <f t="shared" si="186"/>
        <v>4</v>
      </c>
      <c r="HZ32" s="315">
        <f t="shared" si="187"/>
        <v>4.25</v>
      </c>
      <c r="IA32" s="315">
        <f t="shared" si="188"/>
        <v>4.2</v>
      </c>
      <c r="IB32" s="315">
        <f t="shared" si="189"/>
        <v>4.333333333333333</v>
      </c>
      <c r="IC32" s="315">
        <f t="shared" si="190"/>
        <v>4.25</v>
      </c>
      <c r="ID32" s="315">
        <f t="shared" si="191"/>
        <v>4.4000000000000004</v>
      </c>
      <c r="IE32" s="315">
        <f t="shared" si="192"/>
        <v>4</v>
      </c>
      <c r="IF32" s="315">
        <f t="shared" si="193"/>
        <v>4.4285714285714288</v>
      </c>
      <c r="IG32" s="315">
        <f t="shared" si="194"/>
        <v>4.2</v>
      </c>
      <c r="IH32" s="315">
        <f t="shared" si="195"/>
        <v>5</v>
      </c>
      <c r="II32" s="315">
        <f t="shared" si="196"/>
        <v>3.8571428571428572</v>
      </c>
      <c r="IJ32" s="315">
        <f t="shared" si="197"/>
        <v>4.2</v>
      </c>
      <c r="IK32" s="315">
        <f t="shared" si="198"/>
        <v>3</v>
      </c>
      <c r="IL32" s="315">
        <f t="shared" si="199"/>
        <v>3</v>
      </c>
      <c r="IM32" s="315">
        <f t="shared" si="200"/>
        <v>2</v>
      </c>
      <c r="IN32" s="315">
        <f t="shared" si="201"/>
        <v>5</v>
      </c>
      <c r="IO32" s="315">
        <f t="shared" si="202"/>
        <v>4.25</v>
      </c>
      <c r="IP32" s="315">
        <f t="shared" si="203"/>
        <v>4.2</v>
      </c>
      <c r="IQ32" s="315">
        <f t="shared" si="204"/>
        <v>4.333333333333333</v>
      </c>
      <c r="IR32" s="315">
        <f t="shared" si="205"/>
        <v>5</v>
      </c>
      <c r="IS32" s="315">
        <f t="shared" si="206"/>
        <v>5</v>
      </c>
      <c r="IT32" s="316">
        <f t="shared" si="207"/>
        <v>5</v>
      </c>
      <c r="IU32" s="58"/>
    </row>
    <row r="33" spans="2:255" s="1" customFormat="1" x14ac:dyDescent="0.25">
      <c r="B33" s="56">
        <v>27</v>
      </c>
      <c r="C33" s="255">
        <v>43070</v>
      </c>
      <c r="D33" s="117" t="s">
        <v>378</v>
      </c>
      <c r="E33" s="117" t="s">
        <v>67</v>
      </c>
      <c r="F33" s="117" t="s">
        <v>43</v>
      </c>
      <c r="G33" s="256" t="s">
        <v>241</v>
      </c>
      <c r="H33" t="s">
        <v>409</v>
      </c>
      <c r="I33" t="s">
        <v>86</v>
      </c>
      <c r="J33" s="257" t="s">
        <v>115</v>
      </c>
      <c r="K33" t="s">
        <v>418</v>
      </c>
      <c r="L33" s="171">
        <v>1</v>
      </c>
      <c r="M33" s="172">
        <v>1</v>
      </c>
      <c r="N33" s="172">
        <v>2</v>
      </c>
      <c r="O33" s="174">
        <v>5</v>
      </c>
      <c r="P33" s="174">
        <v>1</v>
      </c>
      <c r="Q33" s="175">
        <v>1</v>
      </c>
      <c r="R33" s="171">
        <v>3</v>
      </c>
      <c r="S33" s="174">
        <v>1</v>
      </c>
      <c r="T33" s="172">
        <v>4</v>
      </c>
      <c r="U33" s="172">
        <v>4</v>
      </c>
      <c r="V33" s="176">
        <v>4</v>
      </c>
      <c r="W33" s="171">
        <v>5</v>
      </c>
      <c r="X33" s="172">
        <v>5</v>
      </c>
      <c r="Y33" s="172">
        <v>5</v>
      </c>
      <c r="Z33" s="174">
        <v>5</v>
      </c>
      <c r="AA33" s="172">
        <v>5</v>
      </c>
      <c r="AB33" s="172">
        <v>4</v>
      </c>
      <c r="AC33" s="176">
        <v>2</v>
      </c>
      <c r="AD33" s="171">
        <v>4</v>
      </c>
      <c r="AE33" s="176">
        <v>4</v>
      </c>
      <c r="AF33" s="171">
        <v>5</v>
      </c>
      <c r="AG33" s="172">
        <v>5</v>
      </c>
      <c r="AH33" s="172">
        <v>1</v>
      </c>
      <c r="AI33" s="174">
        <v>1</v>
      </c>
      <c r="AJ33" s="174">
        <v>5</v>
      </c>
      <c r="AK33" s="174">
        <v>5</v>
      </c>
      <c r="AL33" s="172">
        <v>3</v>
      </c>
      <c r="AM33" s="175">
        <v>5</v>
      </c>
      <c r="AN33" s="55"/>
      <c r="AO33" s="119"/>
      <c r="AP33" s="292" t="s">
        <v>96</v>
      </c>
      <c r="AQ33" s="62">
        <f t="shared" si="218"/>
        <v>4.25</v>
      </c>
      <c r="AR33" s="63">
        <f t="shared" si="39"/>
        <v>3.4</v>
      </c>
      <c r="AS33" s="63">
        <f t="shared" si="2"/>
        <v>3.2</v>
      </c>
      <c r="AT33" s="63">
        <f t="shared" si="3"/>
        <v>4</v>
      </c>
      <c r="AU33" s="63">
        <f t="shared" si="4"/>
        <v>1</v>
      </c>
      <c r="AV33" s="181">
        <f t="shared" si="5"/>
        <v>2</v>
      </c>
      <c r="AW33" s="62">
        <f t="shared" si="6"/>
        <v>3.4</v>
      </c>
      <c r="AX33" s="63">
        <f t="shared" si="7"/>
        <v>2</v>
      </c>
      <c r="AY33" s="63">
        <f t="shared" si="8"/>
        <v>3.2</v>
      </c>
      <c r="AZ33" s="63">
        <f t="shared" si="9"/>
        <v>3.2</v>
      </c>
      <c r="BA33" s="181">
        <f t="shared" si="10"/>
        <v>3.5</v>
      </c>
      <c r="BB33" s="62">
        <f t="shared" si="11"/>
        <v>3.8</v>
      </c>
      <c r="BC33" s="63">
        <f t="shared" si="12"/>
        <v>4.4000000000000004</v>
      </c>
      <c r="BD33" s="63">
        <f t="shared" si="13"/>
        <v>4.4000000000000004</v>
      </c>
      <c r="BE33" s="63">
        <f t="shared" si="14"/>
        <v>3.4</v>
      </c>
      <c r="BF33" s="63">
        <f t="shared" si="15"/>
        <v>4.2</v>
      </c>
      <c r="BG33" s="63">
        <f t="shared" si="16"/>
        <v>4.25</v>
      </c>
      <c r="BH33" s="181">
        <f t="shared" si="17"/>
        <v>3.75</v>
      </c>
      <c r="BI33" s="62">
        <f t="shared" si="18"/>
        <v>3.8</v>
      </c>
      <c r="BJ33" s="63">
        <f t="shared" si="19"/>
        <v>3.8</v>
      </c>
      <c r="BK33" s="62">
        <f t="shared" si="20"/>
        <v>4.25</v>
      </c>
      <c r="BL33" s="63">
        <f t="shared" si="21"/>
        <v>3.6</v>
      </c>
      <c r="BM33" s="63">
        <f t="shared" si="22"/>
        <v>3.2</v>
      </c>
      <c r="BN33" s="63">
        <f t="shared" si="23"/>
        <v>5</v>
      </c>
      <c r="BO33" s="63">
        <f t="shared" si="24"/>
        <v>3</v>
      </c>
      <c r="BP33" s="63">
        <f t="shared" si="25"/>
        <v>5</v>
      </c>
      <c r="BQ33" s="63">
        <f t="shared" si="26"/>
        <v>3.4</v>
      </c>
      <c r="BR33" s="181">
        <f t="shared" si="27"/>
        <v>4</v>
      </c>
      <c r="BS33" s="62">
        <f t="shared" si="40"/>
        <v>2.9750000000000001</v>
      </c>
      <c r="BT33" s="63">
        <f t="shared" si="41"/>
        <v>3.06</v>
      </c>
      <c r="BU33" s="63">
        <f t="shared" si="42"/>
        <v>4.0285714285714285</v>
      </c>
      <c r="BV33" s="63">
        <f t="shared" si="43"/>
        <v>3.8</v>
      </c>
      <c r="BW33" s="63">
        <f t="shared" si="44"/>
        <v>3.9312499999999999</v>
      </c>
      <c r="BX33" s="63">
        <f t="shared" si="45"/>
        <v>3.5589642857142856</v>
      </c>
      <c r="BY33" s="284">
        <f t="shared" si="28"/>
        <v>5</v>
      </c>
      <c r="BZ33" s="55"/>
      <c r="CA33" s="115"/>
      <c r="CB33" s="58"/>
      <c r="CC33" s="188">
        <f t="shared" si="208"/>
        <v>4</v>
      </c>
      <c r="CD33" s="112">
        <f t="shared" si="46"/>
        <v>3.3333333333333335</v>
      </c>
      <c r="CE33" s="112">
        <f t="shared" si="47"/>
        <v>3.3333333333333335</v>
      </c>
      <c r="CF33" s="112">
        <f t="shared" si="48"/>
        <v>5</v>
      </c>
      <c r="CG33" s="112">
        <f t="shared" si="49"/>
        <v>1</v>
      </c>
      <c r="CH33" s="112">
        <f t="shared" si="50"/>
        <v>1</v>
      </c>
      <c r="CI33" s="305">
        <f t="shared" si="51"/>
        <v>3</v>
      </c>
      <c r="CJ33" s="112">
        <f t="shared" si="52"/>
        <v>1</v>
      </c>
      <c r="CK33" s="112">
        <f t="shared" si="53"/>
        <v>3.6666666666666665</v>
      </c>
      <c r="CL33" s="112">
        <f t="shared" si="54"/>
        <v>3.3333333333333335</v>
      </c>
      <c r="CM33" s="306">
        <f t="shared" si="55"/>
        <v>3.5</v>
      </c>
      <c r="CN33" s="112">
        <f t="shared" si="56"/>
        <v>3.6666666666666665</v>
      </c>
      <c r="CO33" s="112">
        <f t="shared" si="57"/>
        <v>4</v>
      </c>
      <c r="CP33" s="112">
        <f t="shared" si="58"/>
        <v>4</v>
      </c>
      <c r="CQ33" s="112">
        <f t="shared" si="209"/>
        <v>3.6666666666666665</v>
      </c>
      <c r="CR33" s="112">
        <f t="shared" si="59"/>
        <v>3.6666666666666665</v>
      </c>
      <c r="CS33" s="112">
        <f t="shared" si="60"/>
        <v>4</v>
      </c>
      <c r="CT33" s="112">
        <f t="shared" si="210"/>
        <v>3.6666666666666665</v>
      </c>
      <c r="CU33" s="305">
        <f t="shared" si="61"/>
        <v>4</v>
      </c>
      <c r="CV33" s="306">
        <f t="shared" si="62"/>
        <v>4</v>
      </c>
      <c r="CW33" s="112">
        <f t="shared" si="63"/>
        <v>4</v>
      </c>
      <c r="CX33" s="112">
        <f t="shared" si="64"/>
        <v>3</v>
      </c>
      <c r="CY33" s="112">
        <f t="shared" si="65"/>
        <v>3</v>
      </c>
      <c r="CZ33" s="112">
        <f t="shared" si="66"/>
        <v>5</v>
      </c>
      <c r="DA33" s="112">
        <f t="shared" si="211"/>
        <v>2.3333333333333335</v>
      </c>
      <c r="DB33" s="112">
        <f t="shared" si="67"/>
        <v>5</v>
      </c>
      <c r="DC33" s="112">
        <f t="shared" si="68"/>
        <v>3.3333333333333335</v>
      </c>
      <c r="DD33" s="204">
        <f t="shared" si="69"/>
        <v>3.6666666666666665</v>
      </c>
      <c r="DE33" s="188">
        <f t="shared" si="70"/>
        <v>2.9444444444444446</v>
      </c>
      <c r="DF33" s="112">
        <f t="shared" si="71"/>
        <v>2.9</v>
      </c>
      <c r="DG33" s="112">
        <f t="shared" si="72"/>
        <v>3.8095238095238098</v>
      </c>
      <c r="DH33" s="112">
        <f t="shared" si="73"/>
        <v>4</v>
      </c>
      <c r="DI33" s="204">
        <f t="shared" si="74"/>
        <v>3.6666666666666665</v>
      </c>
      <c r="DJ33" s="206">
        <f t="shared" si="75"/>
        <v>3.4641269841269846</v>
      </c>
      <c r="DK33" s="281">
        <f t="shared" si="76"/>
        <v>3</v>
      </c>
      <c r="DL33" s="209"/>
      <c r="DM33" s="188">
        <f t="shared" si="77"/>
        <v>5</v>
      </c>
      <c r="DN33" s="112">
        <f t="shared" si="78"/>
        <v>3.5</v>
      </c>
      <c r="DO33" s="112">
        <f t="shared" si="79"/>
        <v>3</v>
      </c>
      <c r="DP33" s="112">
        <f t="shared" si="80"/>
        <v>3</v>
      </c>
      <c r="DQ33" s="112">
        <f t="shared" si="81"/>
        <v>1</v>
      </c>
      <c r="DR33" s="112">
        <f t="shared" si="212"/>
        <v>3</v>
      </c>
      <c r="DS33" s="305">
        <f t="shared" si="82"/>
        <v>4</v>
      </c>
      <c r="DT33" s="112">
        <f t="shared" si="213"/>
        <v>3</v>
      </c>
      <c r="DU33" s="112">
        <f t="shared" si="83"/>
        <v>2.5</v>
      </c>
      <c r="DV33" s="112">
        <f t="shared" si="84"/>
        <v>3</v>
      </c>
      <c r="DW33" s="306">
        <f t="shared" si="85"/>
        <v>3.5</v>
      </c>
      <c r="DX33" s="112">
        <f t="shared" si="86"/>
        <v>4</v>
      </c>
      <c r="DY33" s="112">
        <f t="shared" si="214"/>
        <v>5</v>
      </c>
      <c r="DZ33" s="112">
        <f t="shared" si="87"/>
        <v>5</v>
      </c>
      <c r="EA33" s="112">
        <f t="shared" si="215"/>
        <v>3</v>
      </c>
      <c r="EB33" s="112">
        <f t="shared" si="88"/>
        <v>5</v>
      </c>
      <c r="EC33" s="112">
        <f t="shared" si="89"/>
        <v>4.5</v>
      </c>
      <c r="ED33" s="112">
        <f t="shared" si="90"/>
        <v>4</v>
      </c>
      <c r="EE33" s="305">
        <f t="shared" si="91"/>
        <v>3.5</v>
      </c>
      <c r="EF33" s="306">
        <f t="shared" si="92"/>
        <v>3.5</v>
      </c>
      <c r="EG33" s="112">
        <f t="shared" si="93"/>
        <v>5</v>
      </c>
      <c r="EH33" s="112">
        <f t="shared" si="94"/>
        <v>4.5</v>
      </c>
      <c r="EI33" s="112">
        <f t="shared" si="95"/>
        <v>3.5</v>
      </c>
      <c r="EJ33" s="112">
        <f t="shared" si="96"/>
        <v>5</v>
      </c>
      <c r="EK33" s="112">
        <f t="shared" si="97"/>
        <v>5</v>
      </c>
      <c r="EL33" s="112">
        <f t="shared" si="217"/>
        <v>5</v>
      </c>
      <c r="EM33" s="112">
        <f t="shared" si="98"/>
        <v>3.5</v>
      </c>
      <c r="EN33" s="204">
        <f t="shared" si="216"/>
        <v>5</v>
      </c>
      <c r="EO33" s="188">
        <f t="shared" si="99"/>
        <v>3.0833333333333335</v>
      </c>
      <c r="EP33" s="112">
        <f t="shared" si="100"/>
        <v>3.2</v>
      </c>
      <c r="EQ33" s="112">
        <f t="shared" si="101"/>
        <v>4.3571428571428568</v>
      </c>
      <c r="ER33" s="112">
        <f t="shared" si="102"/>
        <v>3.5</v>
      </c>
      <c r="ES33" s="204">
        <f t="shared" si="103"/>
        <v>4.5625</v>
      </c>
      <c r="ET33" s="206">
        <f t="shared" si="104"/>
        <v>3.7405952380952376</v>
      </c>
      <c r="EU33" s="281">
        <f t="shared" si="105"/>
        <v>2</v>
      </c>
      <c r="EV33" s="58"/>
      <c r="EW33" s="318">
        <f t="shared" si="106"/>
        <v>3.5589642857142856</v>
      </c>
      <c r="EX33" s="319">
        <f t="shared" si="107"/>
        <v>3.4641269841269846</v>
      </c>
      <c r="EY33" s="320">
        <f t="shared" si="108"/>
        <v>3.7405952380952376</v>
      </c>
      <c r="EZ33" s="315">
        <f t="shared" si="109"/>
        <v>2.9750000000000001</v>
      </c>
      <c r="FA33" s="315">
        <f t="shared" si="110"/>
        <v>2.9444444444444446</v>
      </c>
      <c r="FB33" s="315">
        <f t="shared" si="111"/>
        <v>3.0833333333333335</v>
      </c>
      <c r="FC33" s="315">
        <f t="shared" si="112"/>
        <v>3.06</v>
      </c>
      <c r="FD33" s="315">
        <f t="shared" si="113"/>
        <v>2.9</v>
      </c>
      <c r="FE33" s="315">
        <f t="shared" si="114"/>
        <v>3.2</v>
      </c>
      <c r="FF33" s="315">
        <f t="shared" si="115"/>
        <v>4.0285714285714285</v>
      </c>
      <c r="FG33" s="315">
        <f t="shared" si="116"/>
        <v>3.8095238095238098</v>
      </c>
      <c r="FH33" s="315">
        <f t="shared" si="117"/>
        <v>4.3571428571428568</v>
      </c>
      <c r="FI33" s="315">
        <f t="shared" si="118"/>
        <v>3.8</v>
      </c>
      <c r="FJ33" s="315">
        <f t="shared" si="119"/>
        <v>4</v>
      </c>
      <c r="FK33" s="315">
        <f t="shared" si="120"/>
        <v>3.5</v>
      </c>
      <c r="FL33" s="315">
        <f t="shared" si="121"/>
        <v>3.9312499999999999</v>
      </c>
      <c r="FM33" s="315">
        <f t="shared" si="122"/>
        <v>3.6666666666666665</v>
      </c>
      <c r="FN33" s="315">
        <f t="shared" si="123"/>
        <v>4.5625</v>
      </c>
      <c r="FO33" s="317">
        <f t="shared" si="124"/>
        <v>4.25</v>
      </c>
      <c r="FP33" s="315">
        <f t="shared" si="125"/>
        <v>4</v>
      </c>
      <c r="FQ33" s="315">
        <f t="shared" si="126"/>
        <v>5</v>
      </c>
      <c r="FR33" s="315">
        <f t="shared" si="127"/>
        <v>3.4</v>
      </c>
      <c r="FS33" s="315">
        <f t="shared" si="128"/>
        <v>3.3333333333333335</v>
      </c>
      <c r="FT33" s="315">
        <f t="shared" si="129"/>
        <v>3.5</v>
      </c>
      <c r="FU33" s="315">
        <f t="shared" si="130"/>
        <v>3.2</v>
      </c>
      <c r="FV33" s="315">
        <f t="shared" si="131"/>
        <v>3.3333333333333335</v>
      </c>
      <c r="FW33" s="315">
        <f t="shared" si="132"/>
        <v>3</v>
      </c>
      <c r="FX33" s="315">
        <f t="shared" si="133"/>
        <v>4</v>
      </c>
      <c r="FY33" s="315">
        <f t="shared" si="134"/>
        <v>5</v>
      </c>
      <c r="FZ33" s="315">
        <f t="shared" si="135"/>
        <v>3</v>
      </c>
      <c r="GA33" s="315">
        <f t="shared" si="136"/>
        <v>1</v>
      </c>
      <c r="GB33" s="315">
        <f t="shared" si="137"/>
        <v>1</v>
      </c>
      <c r="GC33" s="315">
        <f t="shared" si="138"/>
        <v>1</v>
      </c>
      <c r="GD33" s="315">
        <f t="shared" si="139"/>
        <v>2</v>
      </c>
      <c r="GE33" s="315">
        <f t="shared" si="140"/>
        <v>1</v>
      </c>
      <c r="GF33" s="315">
        <f t="shared" si="141"/>
        <v>3</v>
      </c>
      <c r="GG33" s="315">
        <f t="shared" si="142"/>
        <v>3.4</v>
      </c>
      <c r="GH33" s="315">
        <f t="shared" si="143"/>
        <v>3</v>
      </c>
      <c r="GI33" s="315">
        <f t="shared" si="144"/>
        <v>4</v>
      </c>
      <c r="GJ33" s="315">
        <f t="shared" si="145"/>
        <v>2</v>
      </c>
      <c r="GK33" s="315">
        <f t="shared" si="146"/>
        <v>1</v>
      </c>
      <c r="GL33" s="315">
        <f t="shared" si="147"/>
        <v>3</v>
      </c>
      <c r="GM33" s="315">
        <f t="shared" si="148"/>
        <v>3.2</v>
      </c>
      <c r="GN33" s="315">
        <f t="shared" si="149"/>
        <v>3.6666666666666665</v>
      </c>
      <c r="GO33" s="315">
        <f t="shared" si="150"/>
        <v>2.5</v>
      </c>
      <c r="GP33" s="315">
        <f t="shared" si="151"/>
        <v>3.2</v>
      </c>
      <c r="GQ33" s="315">
        <f t="shared" si="152"/>
        <v>3.3333333333333335</v>
      </c>
      <c r="GR33" s="315">
        <f t="shared" si="153"/>
        <v>3</v>
      </c>
      <c r="GS33" s="315">
        <f t="shared" si="154"/>
        <v>3.5</v>
      </c>
      <c r="GT33" s="315">
        <f t="shared" si="155"/>
        <v>3.5</v>
      </c>
      <c r="GU33" s="315">
        <f t="shared" si="156"/>
        <v>3.5</v>
      </c>
      <c r="GV33" s="315">
        <f t="shared" si="157"/>
        <v>3.8</v>
      </c>
      <c r="GW33" s="315">
        <f t="shared" si="158"/>
        <v>3.6666666666666665</v>
      </c>
      <c r="GX33" s="315">
        <f t="shared" si="159"/>
        <v>4</v>
      </c>
      <c r="GY33" s="315">
        <f t="shared" si="160"/>
        <v>4.4000000000000004</v>
      </c>
      <c r="GZ33" s="315">
        <f t="shared" si="161"/>
        <v>4</v>
      </c>
      <c r="HA33" s="315">
        <f t="shared" si="162"/>
        <v>5</v>
      </c>
      <c r="HB33" s="315">
        <f t="shared" si="163"/>
        <v>4.4000000000000004</v>
      </c>
      <c r="HC33" s="315">
        <f t="shared" si="164"/>
        <v>4</v>
      </c>
      <c r="HD33" s="315">
        <f t="shared" si="165"/>
        <v>5</v>
      </c>
      <c r="HE33" s="315">
        <f t="shared" si="166"/>
        <v>3.4</v>
      </c>
      <c r="HF33" s="315">
        <f t="shared" si="167"/>
        <v>3.6666666666666665</v>
      </c>
      <c r="HG33" s="315">
        <f t="shared" si="168"/>
        <v>3</v>
      </c>
      <c r="HH33" s="315">
        <f t="shared" si="169"/>
        <v>4.2</v>
      </c>
      <c r="HI33" s="315">
        <f t="shared" si="170"/>
        <v>3.6666666666666665</v>
      </c>
      <c r="HJ33" s="315">
        <f t="shared" si="171"/>
        <v>5</v>
      </c>
      <c r="HK33" s="315">
        <f t="shared" si="172"/>
        <v>4.25</v>
      </c>
      <c r="HL33" s="315">
        <f t="shared" si="173"/>
        <v>4</v>
      </c>
      <c r="HM33" s="315">
        <f t="shared" si="174"/>
        <v>4.5</v>
      </c>
      <c r="HN33" s="315">
        <f t="shared" si="175"/>
        <v>3.75</v>
      </c>
      <c r="HO33" s="315">
        <f t="shared" si="176"/>
        <v>3.6666666666666665</v>
      </c>
      <c r="HP33" s="315">
        <f t="shared" si="177"/>
        <v>4</v>
      </c>
      <c r="HQ33" s="315">
        <f t="shared" si="178"/>
        <v>3.8</v>
      </c>
      <c r="HR33" s="315">
        <f t="shared" si="179"/>
        <v>4</v>
      </c>
      <c r="HS33" s="315">
        <f t="shared" si="180"/>
        <v>3.5</v>
      </c>
      <c r="HT33" s="315">
        <f t="shared" si="181"/>
        <v>3.8</v>
      </c>
      <c r="HU33" s="315">
        <f t="shared" si="182"/>
        <v>4</v>
      </c>
      <c r="HV33" s="315">
        <f t="shared" si="183"/>
        <v>3.5</v>
      </c>
      <c r="HW33" s="315">
        <f t="shared" si="184"/>
        <v>4.25</v>
      </c>
      <c r="HX33" s="315">
        <f t="shared" si="185"/>
        <v>4</v>
      </c>
      <c r="HY33" s="315">
        <f t="shared" si="186"/>
        <v>5</v>
      </c>
      <c r="HZ33" s="315">
        <f t="shared" si="187"/>
        <v>3.6</v>
      </c>
      <c r="IA33" s="315">
        <f t="shared" si="188"/>
        <v>3</v>
      </c>
      <c r="IB33" s="315">
        <f t="shared" si="189"/>
        <v>4.5</v>
      </c>
      <c r="IC33" s="315">
        <f t="shared" si="190"/>
        <v>3.2</v>
      </c>
      <c r="ID33" s="315">
        <f t="shared" si="191"/>
        <v>3</v>
      </c>
      <c r="IE33" s="315">
        <f t="shared" si="192"/>
        <v>3.5</v>
      </c>
      <c r="IF33" s="315">
        <f t="shared" si="193"/>
        <v>5</v>
      </c>
      <c r="IG33" s="315">
        <f t="shared" si="194"/>
        <v>5</v>
      </c>
      <c r="IH33" s="315">
        <f t="shared" si="195"/>
        <v>5</v>
      </c>
      <c r="II33" s="315">
        <f t="shared" si="196"/>
        <v>3</v>
      </c>
      <c r="IJ33" s="315">
        <f t="shared" si="197"/>
        <v>2.3333333333333335</v>
      </c>
      <c r="IK33" s="315">
        <f t="shared" si="198"/>
        <v>5</v>
      </c>
      <c r="IL33" s="315">
        <f t="shared" si="199"/>
        <v>5</v>
      </c>
      <c r="IM33" s="315">
        <f t="shared" si="200"/>
        <v>5</v>
      </c>
      <c r="IN33" s="315">
        <f t="shared" si="201"/>
        <v>5</v>
      </c>
      <c r="IO33" s="315">
        <f t="shared" si="202"/>
        <v>3.4</v>
      </c>
      <c r="IP33" s="315">
        <f t="shared" si="203"/>
        <v>3.3333333333333335</v>
      </c>
      <c r="IQ33" s="315">
        <f t="shared" si="204"/>
        <v>3.5</v>
      </c>
      <c r="IR33" s="315">
        <f t="shared" si="205"/>
        <v>4</v>
      </c>
      <c r="IS33" s="315">
        <f t="shared" si="206"/>
        <v>3.6666666666666665</v>
      </c>
      <c r="IT33" s="316">
        <f t="shared" si="207"/>
        <v>5</v>
      </c>
      <c r="IU33" s="58"/>
    </row>
    <row r="34" spans="2:255" s="1" customFormat="1" x14ac:dyDescent="0.25">
      <c r="B34" s="56">
        <v>28</v>
      </c>
      <c r="C34" s="255">
        <v>43070</v>
      </c>
      <c r="D34" s="117" t="s">
        <v>378</v>
      </c>
      <c r="E34" s="117" t="s">
        <v>67</v>
      </c>
      <c r="F34" s="117" t="s">
        <v>43</v>
      </c>
      <c r="G34" s="256" t="s">
        <v>241</v>
      </c>
      <c r="H34" t="s">
        <v>409</v>
      </c>
      <c r="I34" t="s">
        <v>80</v>
      </c>
      <c r="J34" s="257" t="s">
        <v>109</v>
      </c>
      <c r="K34" t="s">
        <v>419</v>
      </c>
      <c r="L34" s="171">
        <v>5</v>
      </c>
      <c r="M34" s="172">
        <v>5</v>
      </c>
      <c r="N34" s="172">
        <v>5</v>
      </c>
      <c r="O34" s="174">
        <v>5</v>
      </c>
      <c r="P34" s="174">
        <v>5</v>
      </c>
      <c r="Q34" s="175"/>
      <c r="R34" s="171">
        <v>5</v>
      </c>
      <c r="S34" s="174"/>
      <c r="T34" s="172">
        <v>4</v>
      </c>
      <c r="U34" s="172">
        <v>5</v>
      </c>
      <c r="V34" s="176">
        <v>5</v>
      </c>
      <c r="W34" s="171">
        <v>5</v>
      </c>
      <c r="X34" s="172">
        <v>5</v>
      </c>
      <c r="Y34" s="172">
        <v>5</v>
      </c>
      <c r="Z34" s="174">
        <v>5</v>
      </c>
      <c r="AA34" s="172">
        <v>4</v>
      </c>
      <c r="AB34" s="172">
        <v>4</v>
      </c>
      <c r="AC34" s="176">
        <v>5</v>
      </c>
      <c r="AD34" s="171">
        <v>5</v>
      </c>
      <c r="AE34" s="176">
        <v>5</v>
      </c>
      <c r="AF34" s="171">
        <v>5</v>
      </c>
      <c r="AG34" s="172">
        <v>5</v>
      </c>
      <c r="AH34" s="172">
        <v>5</v>
      </c>
      <c r="AI34" s="174">
        <v>5</v>
      </c>
      <c r="AJ34" s="174">
        <v>5</v>
      </c>
      <c r="AK34" s="174">
        <v>5</v>
      </c>
      <c r="AL34" s="172">
        <v>5</v>
      </c>
      <c r="AM34" s="175">
        <v>5</v>
      </c>
      <c r="AN34" s="55"/>
      <c r="AO34" s="119"/>
      <c r="AP34" s="292" t="s">
        <v>101</v>
      </c>
      <c r="AQ34" s="62">
        <f t="shared" si="218"/>
        <v>1</v>
      </c>
      <c r="AR34" s="63">
        <f t="shared" si="39"/>
        <v>1</v>
      </c>
      <c r="AS34" s="63">
        <f t="shared" si="2"/>
        <v>4</v>
      </c>
      <c r="AT34" s="63">
        <f t="shared" si="3"/>
        <v>1</v>
      </c>
      <c r="AU34" s="63">
        <f t="shared" si="4"/>
        <v>1</v>
      </c>
      <c r="AV34" s="181">
        <f t="shared" si="5"/>
        <v>1</v>
      </c>
      <c r="AW34" s="62">
        <f t="shared" si="6"/>
        <v>3</v>
      </c>
      <c r="AX34" s="63">
        <f t="shared" si="7"/>
        <v>3</v>
      </c>
      <c r="AY34" s="63">
        <f t="shared" si="8"/>
        <v>2.5</v>
      </c>
      <c r="AZ34" s="63">
        <f t="shared" si="9"/>
        <v>2</v>
      </c>
      <c r="BA34" s="181">
        <f t="shared" si="10"/>
        <v>2</v>
      </c>
      <c r="BB34" s="62">
        <f t="shared" si="11"/>
        <v>3</v>
      </c>
      <c r="BC34" s="63">
        <f t="shared" si="12"/>
        <v>3</v>
      </c>
      <c r="BD34" s="63">
        <f t="shared" si="13"/>
        <v>3</v>
      </c>
      <c r="BE34" s="63">
        <f t="shared" si="14"/>
        <v>5</v>
      </c>
      <c r="BF34" s="63">
        <f t="shared" si="15"/>
        <v>2.5</v>
      </c>
      <c r="BG34" s="63">
        <f t="shared" si="16"/>
        <v>2.5</v>
      </c>
      <c r="BH34" s="181">
        <f t="shared" si="17"/>
        <v>2.5</v>
      </c>
      <c r="BI34" s="62">
        <f t="shared" si="18"/>
        <v>3.5</v>
      </c>
      <c r="BJ34" s="63">
        <f t="shared" si="19"/>
        <v>3.5</v>
      </c>
      <c r="BK34" s="62">
        <f t="shared" si="20"/>
        <v>4</v>
      </c>
      <c r="BL34" s="63">
        <f t="shared" si="21"/>
        <v>4.5</v>
      </c>
      <c r="BM34" s="63">
        <f t="shared" si="22"/>
        <v>3</v>
      </c>
      <c r="BN34" s="63">
        <f t="shared" si="23"/>
        <v>3</v>
      </c>
      <c r="BO34" s="63">
        <f t="shared" si="24"/>
        <v>5</v>
      </c>
      <c r="BP34" s="63">
        <f t="shared" si="25"/>
        <v>5</v>
      </c>
      <c r="BQ34" s="63">
        <f t="shared" si="26"/>
        <v>3.5</v>
      </c>
      <c r="BR34" s="181">
        <f t="shared" si="27"/>
        <v>3</v>
      </c>
      <c r="BS34" s="62">
        <f t="shared" si="40"/>
        <v>1.5</v>
      </c>
      <c r="BT34" s="63">
        <f t="shared" si="41"/>
        <v>2.5</v>
      </c>
      <c r="BU34" s="63">
        <f t="shared" si="42"/>
        <v>3.0714285714285716</v>
      </c>
      <c r="BV34" s="63">
        <f t="shared" si="43"/>
        <v>3.5</v>
      </c>
      <c r="BW34" s="63">
        <f t="shared" si="44"/>
        <v>3.875</v>
      </c>
      <c r="BX34" s="63">
        <f t="shared" si="45"/>
        <v>2.8892857142857142</v>
      </c>
      <c r="BY34" s="284">
        <f t="shared" si="28"/>
        <v>2</v>
      </c>
      <c r="BZ34" s="55"/>
      <c r="CA34" s="115"/>
      <c r="CB34" s="58"/>
      <c r="CC34" s="188"/>
      <c r="CD34" s="112"/>
      <c r="CE34" s="112"/>
      <c r="CF34" s="112"/>
      <c r="CG34" s="112"/>
      <c r="CH34" s="112"/>
      <c r="CI34" s="305"/>
      <c r="CJ34" s="112"/>
      <c r="CK34" s="112"/>
      <c r="CL34" s="112"/>
      <c r="CM34" s="306"/>
      <c r="CN34" s="112"/>
      <c r="CO34" s="112"/>
      <c r="CP34" s="112"/>
      <c r="CQ34" s="112"/>
      <c r="CR34" s="112"/>
      <c r="CS34" s="112"/>
      <c r="CT34" s="112"/>
      <c r="CU34" s="305"/>
      <c r="CV34" s="306"/>
      <c r="CW34" s="112"/>
      <c r="CX34" s="112"/>
      <c r="CY34" s="112"/>
      <c r="CZ34" s="112"/>
      <c r="DA34" s="112"/>
      <c r="DB34" s="112"/>
      <c r="DC34" s="112"/>
      <c r="DD34" s="204"/>
      <c r="DE34" s="188"/>
      <c r="DF34" s="112"/>
      <c r="DG34" s="112"/>
      <c r="DH34" s="112"/>
      <c r="DI34" s="204"/>
      <c r="DJ34" s="206"/>
      <c r="DK34" s="281">
        <f t="shared" si="76"/>
        <v>0</v>
      </c>
      <c r="DL34" s="209"/>
      <c r="DM34" s="188">
        <f t="shared" si="77"/>
        <v>1</v>
      </c>
      <c r="DN34" s="112">
        <f t="shared" si="78"/>
        <v>1</v>
      </c>
      <c r="DO34" s="112">
        <f t="shared" si="79"/>
        <v>4</v>
      </c>
      <c r="DP34" s="112">
        <f t="shared" si="80"/>
        <v>1</v>
      </c>
      <c r="DQ34" s="112">
        <f t="shared" si="81"/>
        <v>1</v>
      </c>
      <c r="DR34" s="112">
        <f t="shared" si="212"/>
        <v>1</v>
      </c>
      <c r="DS34" s="305">
        <f t="shared" si="82"/>
        <v>3</v>
      </c>
      <c r="DT34" s="112">
        <f t="shared" si="213"/>
        <v>3</v>
      </c>
      <c r="DU34" s="112">
        <f t="shared" si="83"/>
        <v>2.5</v>
      </c>
      <c r="DV34" s="112">
        <f t="shared" si="84"/>
        <v>2</v>
      </c>
      <c r="DW34" s="306">
        <f t="shared" si="85"/>
        <v>2</v>
      </c>
      <c r="DX34" s="112">
        <f t="shared" si="86"/>
        <v>3</v>
      </c>
      <c r="DY34" s="112">
        <f t="shared" si="214"/>
        <v>3</v>
      </c>
      <c r="DZ34" s="112">
        <f t="shared" si="87"/>
        <v>3</v>
      </c>
      <c r="EA34" s="112">
        <f t="shared" si="215"/>
        <v>5</v>
      </c>
      <c r="EB34" s="112">
        <f t="shared" si="88"/>
        <v>2.5</v>
      </c>
      <c r="EC34" s="112">
        <f t="shared" si="89"/>
        <v>2.5</v>
      </c>
      <c r="ED34" s="112">
        <f t="shared" si="90"/>
        <v>2.5</v>
      </c>
      <c r="EE34" s="305">
        <f t="shared" si="91"/>
        <v>3.5</v>
      </c>
      <c r="EF34" s="306">
        <f t="shared" si="92"/>
        <v>3.5</v>
      </c>
      <c r="EG34" s="112">
        <f t="shared" si="93"/>
        <v>4</v>
      </c>
      <c r="EH34" s="112">
        <f t="shared" si="94"/>
        <v>4.5</v>
      </c>
      <c r="EI34" s="112">
        <f t="shared" si="95"/>
        <v>3</v>
      </c>
      <c r="EJ34" s="112">
        <f t="shared" si="96"/>
        <v>3</v>
      </c>
      <c r="EK34" s="112">
        <f t="shared" si="97"/>
        <v>5</v>
      </c>
      <c r="EL34" s="112">
        <f t="shared" si="217"/>
        <v>5</v>
      </c>
      <c r="EM34" s="112">
        <f t="shared" si="98"/>
        <v>3.5</v>
      </c>
      <c r="EN34" s="204">
        <f t="shared" si="216"/>
        <v>3</v>
      </c>
      <c r="EO34" s="188">
        <f t="shared" si="99"/>
        <v>1.5</v>
      </c>
      <c r="EP34" s="112">
        <f t="shared" si="100"/>
        <v>2.5</v>
      </c>
      <c r="EQ34" s="112">
        <f t="shared" si="101"/>
        <v>3.0714285714285716</v>
      </c>
      <c r="ER34" s="112">
        <f t="shared" si="102"/>
        <v>3.5</v>
      </c>
      <c r="ES34" s="204">
        <f t="shared" si="103"/>
        <v>3.875</v>
      </c>
      <c r="ET34" s="206">
        <f t="shared" si="104"/>
        <v>2.8892857142857142</v>
      </c>
      <c r="EU34" s="281">
        <f t="shared" si="105"/>
        <v>2</v>
      </c>
      <c r="EV34" s="58"/>
      <c r="EW34" s="318">
        <f t="shared" si="106"/>
        <v>2.8892857142857142</v>
      </c>
      <c r="EX34" s="319">
        <f t="shared" si="107"/>
        <v>0</v>
      </c>
      <c r="EY34" s="320">
        <f t="shared" si="108"/>
        <v>2.8892857142857142</v>
      </c>
      <c r="EZ34" s="315">
        <f t="shared" si="109"/>
        <v>1.5</v>
      </c>
      <c r="FA34" s="315">
        <f t="shared" si="110"/>
        <v>0</v>
      </c>
      <c r="FB34" s="315">
        <f t="shared" si="111"/>
        <v>1.5</v>
      </c>
      <c r="FC34" s="315">
        <f t="shared" si="112"/>
        <v>2.5</v>
      </c>
      <c r="FD34" s="315">
        <f t="shared" si="113"/>
        <v>0</v>
      </c>
      <c r="FE34" s="315">
        <f t="shared" si="114"/>
        <v>2.5</v>
      </c>
      <c r="FF34" s="315">
        <f t="shared" si="115"/>
        <v>3.0714285714285716</v>
      </c>
      <c r="FG34" s="315">
        <f t="shared" si="116"/>
        <v>0</v>
      </c>
      <c r="FH34" s="315">
        <f t="shared" si="117"/>
        <v>3.0714285714285716</v>
      </c>
      <c r="FI34" s="315">
        <f t="shared" si="118"/>
        <v>3.5</v>
      </c>
      <c r="FJ34" s="315">
        <f t="shared" si="119"/>
        <v>0</v>
      </c>
      <c r="FK34" s="315">
        <f t="shared" si="120"/>
        <v>3.5</v>
      </c>
      <c r="FL34" s="315">
        <f t="shared" si="121"/>
        <v>3.875</v>
      </c>
      <c r="FM34" s="315">
        <f t="shared" si="122"/>
        <v>0</v>
      </c>
      <c r="FN34" s="315">
        <f t="shared" si="123"/>
        <v>3.875</v>
      </c>
      <c r="FO34" s="317">
        <f t="shared" si="124"/>
        <v>1</v>
      </c>
      <c r="FP34" s="315">
        <f t="shared" si="125"/>
        <v>0</v>
      </c>
      <c r="FQ34" s="315">
        <f t="shared" si="126"/>
        <v>1</v>
      </c>
      <c r="FR34" s="315">
        <f t="shared" si="127"/>
        <v>1</v>
      </c>
      <c r="FS34" s="315">
        <f t="shared" si="128"/>
        <v>0</v>
      </c>
      <c r="FT34" s="315">
        <f t="shared" si="129"/>
        <v>1</v>
      </c>
      <c r="FU34" s="315">
        <f t="shared" si="130"/>
        <v>4</v>
      </c>
      <c r="FV34" s="315">
        <f t="shared" si="131"/>
        <v>0</v>
      </c>
      <c r="FW34" s="315">
        <f t="shared" si="132"/>
        <v>4</v>
      </c>
      <c r="FX34" s="315">
        <f t="shared" si="133"/>
        <v>1</v>
      </c>
      <c r="FY34" s="315">
        <f t="shared" si="134"/>
        <v>0</v>
      </c>
      <c r="FZ34" s="315">
        <f t="shared" si="135"/>
        <v>1</v>
      </c>
      <c r="GA34" s="315">
        <f t="shared" si="136"/>
        <v>1</v>
      </c>
      <c r="GB34" s="315">
        <f t="shared" si="137"/>
        <v>0</v>
      </c>
      <c r="GC34" s="315">
        <f t="shared" si="138"/>
        <v>1</v>
      </c>
      <c r="GD34" s="315">
        <f t="shared" si="139"/>
        <v>1</v>
      </c>
      <c r="GE34" s="315">
        <f t="shared" si="140"/>
        <v>0</v>
      </c>
      <c r="GF34" s="315">
        <f t="shared" si="141"/>
        <v>1</v>
      </c>
      <c r="GG34" s="315">
        <f t="shared" si="142"/>
        <v>3</v>
      </c>
      <c r="GH34" s="315">
        <f t="shared" si="143"/>
        <v>0</v>
      </c>
      <c r="GI34" s="315">
        <f t="shared" si="144"/>
        <v>3</v>
      </c>
      <c r="GJ34" s="315">
        <f t="shared" si="145"/>
        <v>3</v>
      </c>
      <c r="GK34" s="315">
        <f t="shared" si="146"/>
        <v>0</v>
      </c>
      <c r="GL34" s="315">
        <f t="shared" si="147"/>
        <v>3</v>
      </c>
      <c r="GM34" s="315">
        <f t="shared" si="148"/>
        <v>2.5</v>
      </c>
      <c r="GN34" s="315">
        <f t="shared" si="149"/>
        <v>0</v>
      </c>
      <c r="GO34" s="315">
        <f t="shared" si="150"/>
        <v>2.5</v>
      </c>
      <c r="GP34" s="315">
        <f t="shared" si="151"/>
        <v>2</v>
      </c>
      <c r="GQ34" s="315">
        <f t="shared" si="152"/>
        <v>0</v>
      </c>
      <c r="GR34" s="315">
        <f t="shared" si="153"/>
        <v>2</v>
      </c>
      <c r="GS34" s="315">
        <f t="shared" si="154"/>
        <v>2</v>
      </c>
      <c r="GT34" s="315">
        <f t="shared" si="155"/>
        <v>0</v>
      </c>
      <c r="GU34" s="315">
        <f t="shared" si="156"/>
        <v>2</v>
      </c>
      <c r="GV34" s="315">
        <f t="shared" si="157"/>
        <v>3</v>
      </c>
      <c r="GW34" s="315">
        <f t="shared" si="158"/>
        <v>0</v>
      </c>
      <c r="GX34" s="315">
        <f t="shared" si="159"/>
        <v>3</v>
      </c>
      <c r="GY34" s="315">
        <f t="shared" si="160"/>
        <v>3</v>
      </c>
      <c r="GZ34" s="315">
        <f t="shared" si="161"/>
        <v>0</v>
      </c>
      <c r="HA34" s="315">
        <f t="shared" si="162"/>
        <v>3</v>
      </c>
      <c r="HB34" s="315">
        <f t="shared" si="163"/>
        <v>3</v>
      </c>
      <c r="HC34" s="315">
        <f t="shared" si="164"/>
        <v>0</v>
      </c>
      <c r="HD34" s="315">
        <f t="shared" si="165"/>
        <v>3</v>
      </c>
      <c r="HE34" s="315">
        <f t="shared" si="166"/>
        <v>5</v>
      </c>
      <c r="HF34" s="315">
        <f t="shared" si="167"/>
        <v>0</v>
      </c>
      <c r="HG34" s="315">
        <f t="shared" si="168"/>
        <v>5</v>
      </c>
      <c r="HH34" s="315">
        <f t="shared" si="169"/>
        <v>2.5</v>
      </c>
      <c r="HI34" s="315">
        <f t="shared" si="170"/>
        <v>0</v>
      </c>
      <c r="HJ34" s="315">
        <f t="shared" si="171"/>
        <v>2.5</v>
      </c>
      <c r="HK34" s="315">
        <f t="shared" si="172"/>
        <v>2.5</v>
      </c>
      <c r="HL34" s="315">
        <f t="shared" si="173"/>
        <v>0</v>
      </c>
      <c r="HM34" s="315">
        <f t="shared" si="174"/>
        <v>2.5</v>
      </c>
      <c r="HN34" s="315">
        <f t="shared" si="175"/>
        <v>2.5</v>
      </c>
      <c r="HO34" s="315">
        <f t="shared" si="176"/>
        <v>0</v>
      </c>
      <c r="HP34" s="315">
        <f t="shared" si="177"/>
        <v>2.5</v>
      </c>
      <c r="HQ34" s="315">
        <f t="shared" si="178"/>
        <v>3.5</v>
      </c>
      <c r="HR34" s="315">
        <f t="shared" si="179"/>
        <v>0</v>
      </c>
      <c r="HS34" s="315">
        <f t="shared" si="180"/>
        <v>3.5</v>
      </c>
      <c r="HT34" s="315">
        <f t="shared" si="181"/>
        <v>3.5</v>
      </c>
      <c r="HU34" s="315">
        <f t="shared" si="182"/>
        <v>0</v>
      </c>
      <c r="HV34" s="315">
        <f t="shared" si="183"/>
        <v>3.5</v>
      </c>
      <c r="HW34" s="315">
        <f t="shared" si="184"/>
        <v>4</v>
      </c>
      <c r="HX34" s="315">
        <f t="shared" si="185"/>
        <v>0</v>
      </c>
      <c r="HY34" s="315">
        <f t="shared" si="186"/>
        <v>4</v>
      </c>
      <c r="HZ34" s="315">
        <f t="shared" si="187"/>
        <v>4.5</v>
      </c>
      <c r="IA34" s="315">
        <f t="shared" si="188"/>
        <v>0</v>
      </c>
      <c r="IB34" s="315">
        <f t="shared" si="189"/>
        <v>4.5</v>
      </c>
      <c r="IC34" s="315">
        <f t="shared" si="190"/>
        <v>3</v>
      </c>
      <c r="ID34" s="315">
        <f t="shared" si="191"/>
        <v>0</v>
      </c>
      <c r="IE34" s="315">
        <f t="shared" si="192"/>
        <v>3</v>
      </c>
      <c r="IF34" s="315">
        <f t="shared" si="193"/>
        <v>3</v>
      </c>
      <c r="IG34" s="315">
        <f t="shared" si="194"/>
        <v>0</v>
      </c>
      <c r="IH34" s="315">
        <f t="shared" si="195"/>
        <v>3</v>
      </c>
      <c r="II34" s="315">
        <f t="shared" si="196"/>
        <v>5</v>
      </c>
      <c r="IJ34" s="315">
        <f t="shared" si="197"/>
        <v>0</v>
      </c>
      <c r="IK34" s="315">
        <f t="shared" si="198"/>
        <v>5</v>
      </c>
      <c r="IL34" s="315">
        <f t="shared" si="199"/>
        <v>5</v>
      </c>
      <c r="IM34" s="315">
        <f t="shared" si="200"/>
        <v>0</v>
      </c>
      <c r="IN34" s="315">
        <f t="shared" si="201"/>
        <v>5</v>
      </c>
      <c r="IO34" s="315">
        <f t="shared" si="202"/>
        <v>3.5</v>
      </c>
      <c r="IP34" s="315">
        <f t="shared" si="203"/>
        <v>0</v>
      </c>
      <c r="IQ34" s="315">
        <f t="shared" si="204"/>
        <v>3.5</v>
      </c>
      <c r="IR34" s="315">
        <f t="shared" si="205"/>
        <v>3</v>
      </c>
      <c r="IS34" s="315">
        <f t="shared" si="206"/>
        <v>0</v>
      </c>
      <c r="IT34" s="316">
        <f t="shared" si="207"/>
        <v>3</v>
      </c>
      <c r="IU34" s="58"/>
    </row>
    <row r="35" spans="2:255" s="1" customFormat="1" x14ac:dyDescent="0.25">
      <c r="B35" s="56">
        <v>29</v>
      </c>
      <c r="C35" s="255">
        <v>43070</v>
      </c>
      <c r="D35" s="117" t="s">
        <v>378</v>
      </c>
      <c r="E35" s="117" t="s">
        <v>66</v>
      </c>
      <c r="F35" s="117" t="s">
        <v>43</v>
      </c>
      <c r="G35" s="256" t="s">
        <v>241</v>
      </c>
      <c r="H35" t="s">
        <v>408</v>
      </c>
      <c r="I35" t="s">
        <v>91</v>
      </c>
      <c r="J35" s="257" t="s">
        <v>119</v>
      </c>
      <c r="K35" t="s">
        <v>419</v>
      </c>
      <c r="L35" s="171">
        <v>3</v>
      </c>
      <c r="M35" s="172">
        <v>1</v>
      </c>
      <c r="N35" s="172">
        <v>1</v>
      </c>
      <c r="O35" s="174">
        <v>5</v>
      </c>
      <c r="P35" s="174">
        <v>1</v>
      </c>
      <c r="Q35" s="175">
        <v>1</v>
      </c>
      <c r="R35" s="171">
        <v>4</v>
      </c>
      <c r="S35" s="174">
        <v>1</v>
      </c>
      <c r="T35" s="172">
        <v>1</v>
      </c>
      <c r="U35" s="172">
        <v>1</v>
      </c>
      <c r="V35" s="176">
        <v>1</v>
      </c>
      <c r="W35" s="171">
        <v>2</v>
      </c>
      <c r="X35" s="172">
        <v>4</v>
      </c>
      <c r="Y35" s="172">
        <v>4</v>
      </c>
      <c r="Z35" s="174">
        <v>1</v>
      </c>
      <c r="AA35" s="172">
        <v>2</v>
      </c>
      <c r="AB35" s="172">
        <v>2</v>
      </c>
      <c r="AC35" s="176"/>
      <c r="AD35" s="171">
        <v>1</v>
      </c>
      <c r="AE35" s="176">
        <v>1</v>
      </c>
      <c r="AF35" s="171">
        <v>3</v>
      </c>
      <c r="AG35" s="172">
        <v>1</v>
      </c>
      <c r="AH35" s="172">
        <v>2</v>
      </c>
      <c r="AI35" s="174">
        <v>5</v>
      </c>
      <c r="AJ35" s="174">
        <v>1</v>
      </c>
      <c r="AK35" s="174">
        <v>1</v>
      </c>
      <c r="AL35" s="172">
        <v>1</v>
      </c>
      <c r="AM35" s="175">
        <v>1</v>
      </c>
      <c r="AN35" s="55"/>
      <c r="AO35" s="119"/>
      <c r="AP35" s="292" t="s">
        <v>421</v>
      </c>
      <c r="AQ35" s="62"/>
      <c r="AR35" s="63"/>
      <c r="AS35" s="63"/>
      <c r="AT35" s="63"/>
      <c r="AU35" s="63"/>
      <c r="AV35" s="181"/>
      <c r="AW35" s="62"/>
      <c r="AX35" s="63"/>
      <c r="AY35" s="63"/>
      <c r="AZ35" s="63"/>
      <c r="BA35" s="181"/>
      <c r="BB35" s="62"/>
      <c r="BC35" s="63"/>
      <c r="BD35" s="63"/>
      <c r="BE35" s="63"/>
      <c r="BF35" s="63"/>
      <c r="BG35" s="63"/>
      <c r="BH35" s="181"/>
      <c r="BI35" s="62"/>
      <c r="BJ35" s="63"/>
      <c r="BK35" s="62"/>
      <c r="BL35" s="63"/>
      <c r="BM35" s="63"/>
      <c r="BN35" s="63"/>
      <c r="BO35" s="63"/>
      <c r="BP35" s="63"/>
      <c r="BQ35" s="63"/>
      <c r="BR35" s="181"/>
      <c r="BS35" s="62"/>
      <c r="BT35" s="63"/>
      <c r="BU35" s="63"/>
      <c r="BV35" s="63"/>
      <c r="BW35" s="63"/>
      <c r="BX35" s="63"/>
      <c r="BY35" s="284">
        <f t="shared" si="28"/>
        <v>0</v>
      </c>
      <c r="BZ35" s="55"/>
      <c r="CA35" s="115"/>
      <c r="CB35" s="58"/>
      <c r="CC35" s="188"/>
      <c r="CD35" s="112"/>
      <c r="CE35" s="112"/>
      <c r="CF35" s="112"/>
      <c r="CG35" s="112"/>
      <c r="CH35" s="112"/>
      <c r="CI35" s="305"/>
      <c r="CJ35" s="112"/>
      <c r="CK35" s="112"/>
      <c r="CL35" s="112"/>
      <c r="CM35" s="306"/>
      <c r="CN35" s="112"/>
      <c r="CO35" s="112"/>
      <c r="CP35" s="112"/>
      <c r="CQ35" s="112"/>
      <c r="CR35" s="112"/>
      <c r="CS35" s="112"/>
      <c r="CT35" s="112"/>
      <c r="CU35" s="305"/>
      <c r="CV35" s="306"/>
      <c r="CW35" s="112"/>
      <c r="CX35" s="112"/>
      <c r="CY35" s="112"/>
      <c r="CZ35" s="112"/>
      <c r="DA35" s="112"/>
      <c r="DB35" s="112"/>
      <c r="DC35" s="112"/>
      <c r="DD35" s="204"/>
      <c r="DE35" s="188"/>
      <c r="DF35" s="112"/>
      <c r="DG35" s="112"/>
      <c r="DH35" s="112"/>
      <c r="DI35" s="204"/>
      <c r="DJ35" s="206"/>
      <c r="DK35" s="281">
        <f t="shared" si="76"/>
        <v>0</v>
      </c>
      <c r="DL35" s="209"/>
      <c r="DM35" s="188"/>
      <c r="DN35" s="112"/>
      <c r="DO35" s="112"/>
      <c r="DP35" s="112"/>
      <c r="DQ35" s="112"/>
      <c r="DR35" s="112"/>
      <c r="DS35" s="305"/>
      <c r="DT35" s="112"/>
      <c r="DU35" s="112"/>
      <c r="DV35" s="112"/>
      <c r="DW35" s="306"/>
      <c r="DX35" s="112"/>
      <c r="DY35" s="112"/>
      <c r="DZ35" s="112"/>
      <c r="EA35" s="112"/>
      <c r="EB35" s="112"/>
      <c r="EC35" s="112"/>
      <c r="ED35" s="112"/>
      <c r="EE35" s="305"/>
      <c r="EF35" s="306"/>
      <c r="EG35" s="112"/>
      <c r="EH35" s="112"/>
      <c r="EI35" s="112"/>
      <c r="EJ35" s="112"/>
      <c r="EK35" s="112"/>
      <c r="EL35" s="112"/>
      <c r="EM35" s="112"/>
      <c r="EN35" s="204"/>
      <c r="EO35" s="188"/>
      <c r="EP35" s="112"/>
      <c r="EQ35" s="112"/>
      <c r="ER35" s="112"/>
      <c r="ES35" s="204"/>
      <c r="ET35" s="206"/>
      <c r="EU35" s="281">
        <f t="shared" si="105"/>
        <v>0</v>
      </c>
      <c r="EV35" s="58"/>
      <c r="EW35" s="318">
        <f t="shared" si="106"/>
        <v>0</v>
      </c>
      <c r="EX35" s="319">
        <f t="shared" si="107"/>
        <v>0</v>
      </c>
      <c r="EY35" s="320">
        <f t="shared" si="108"/>
        <v>0</v>
      </c>
      <c r="EZ35" s="315">
        <f t="shared" si="109"/>
        <v>0</v>
      </c>
      <c r="FA35" s="315">
        <f t="shared" si="110"/>
        <v>0</v>
      </c>
      <c r="FB35" s="315">
        <f t="shared" si="111"/>
        <v>0</v>
      </c>
      <c r="FC35" s="315">
        <f t="shared" si="112"/>
        <v>0</v>
      </c>
      <c r="FD35" s="315">
        <f t="shared" si="113"/>
        <v>0</v>
      </c>
      <c r="FE35" s="315">
        <f t="shared" si="114"/>
        <v>0</v>
      </c>
      <c r="FF35" s="315">
        <f t="shared" si="115"/>
        <v>0</v>
      </c>
      <c r="FG35" s="315">
        <f t="shared" si="116"/>
        <v>0</v>
      </c>
      <c r="FH35" s="315">
        <f t="shared" si="117"/>
        <v>0</v>
      </c>
      <c r="FI35" s="315">
        <f t="shared" si="118"/>
        <v>0</v>
      </c>
      <c r="FJ35" s="315">
        <f t="shared" si="119"/>
        <v>0</v>
      </c>
      <c r="FK35" s="315">
        <f t="shared" si="120"/>
        <v>0</v>
      </c>
      <c r="FL35" s="315">
        <f t="shared" si="121"/>
        <v>0</v>
      </c>
      <c r="FM35" s="315">
        <f t="shared" si="122"/>
        <v>0</v>
      </c>
      <c r="FN35" s="315">
        <f t="shared" si="123"/>
        <v>0</v>
      </c>
      <c r="FO35" s="317">
        <f t="shared" si="124"/>
        <v>0</v>
      </c>
      <c r="FP35" s="315">
        <f t="shared" si="125"/>
        <v>0</v>
      </c>
      <c r="FQ35" s="315">
        <f t="shared" si="126"/>
        <v>0</v>
      </c>
      <c r="FR35" s="315">
        <f t="shared" si="127"/>
        <v>0</v>
      </c>
      <c r="FS35" s="315">
        <f t="shared" si="128"/>
        <v>0</v>
      </c>
      <c r="FT35" s="315">
        <f t="shared" si="129"/>
        <v>0</v>
      </c>
      <c r="FU35" s="315">
        <f t="shared" si="130"/>
        <v>0</v>
      </c>
      <c r="FV35" s="315">
        <f t="shared" si="131"/>
        <v>0</v>
      </c>
      <c r="FW35" s="315">
        <f t="shared" si="132"/>
        <v>0</v>
      </c>
      <c r="FX35" s="315">
        <f t="shared" si="133"/>
        <v>0</v>
      </c>
      <c r="FY35" s="315">
        <f t="shared" si="134"/>
        <v>0</v>
      </c>
      <c r="FZ35" s="315">
        <f t="shared" si="135"/>
        <v>0</v>
      </c>
      <c r="GA35" s="315">
        <f t="shared" si="136"/>
        <v>0</v>
      </c>
      <c r="GB35" s="315">
        <f t="shared" si="137"/>
        <v>0</v>
      </c>
      <c r="GC35" s="315">
        <f t="shared" si="138"/>
        <v>0</v>
      </c>
      <c r="GD35" s="315">
        <f t="shared" si="139"/>
        <v>0</v>
      </c>
      <c r="GE35" s="315">
        <f t="shared" si="140"/>
        <v>0</v>
      </c>
      <c r="GF35" s="315">
        <f t="shared" si="141"/>
        <v>0</v>
      </c>
      <c r="GG35" s="315">
        <f t="shared" si="142"/>
        <v>0</v>
      </c>
      <c r="GH35" s="315">
        <f t="shared" si="143"/>
        <v>0</v>
      </c>
      <c r="GI35" s="315">
        <f t="shared" si="144"/>
        <v>0</v>
      </c>
      <c r="GJ35" s="315">
        <f t="shared" si="145"/>
        <v>0</v>
      </c>
      <c r="GK35" s="315">
        <f t="shared" si="146"/>
        <v>0</v>
      </c>
      <c r="GL35" s="315">
        <f t="shared" si="147"/>
        <v>0</v>
      </c>
      <c r="GM35" s="315">
        <f t="shared" si="148"/>
        <v>0</v>
      </c>
      <c r="GN35" s="315">
        <f t="shared" si="149"/>
        <v>0</v>
      </c>
      <c r="GO35" s="315">
        <f t="shared" si="150"/>
        <v>0</v>
      </c>
      <c r="GP35" s="315">
        <f t="shared" si="151"/>
        <v>0</v>
      </c>
      <c r="GQ35" s="315">
        <f t="shared" si="152"/>
        <v>0</v>
      </c>
      <c r="GR35" s="315">
        <f t="shared" si="153"/>
        <v>0</v>
      </c>
      <c r="GS35" s="315">
        <f t="shared" si="154"/>
        <v>0</v>
      </c>
      <c r="GT35" s="315">
        <f t="shared" si="155"/>
        <v>0</v>
      </c>
      <c r="GU35" s="315">
        <f t="shared" si="156"/>
        <v>0</v>
      </c>
      <c r="GV35" s="315">
        <f t="shared" si="157"/>
        <v>0</v>
      </c>
      <c r="GW35" s="315">
        <f t="shared" si="158"/>
        <v>0</v>
      </c>
      <c r="GX35" s="315">
        <f t="shared" si="159"/>
        <v>0</v>
      </c>
      <c r="GY35" s="315">
        <f t="shared" si="160"/>
        <v>0</v>
      </c>
      <c r="GZ35" s="315">
        <f t="shared" si="161"/>
        <v>0</v>
      </c>
      <c r="HA35" s="315">
        <f t="shared" si="162"/>
        <v>0</v>
      </c>
      <c r="HB35" s="315">
        <f t="shared" si="163"/>
        <v>0</v>
      </c>
      <c r="HC35" s="315">
        <f t="shared" si="164"/>
        <v>0</v>
      </c>
      <c r="HD35" s="315">
        <f t="shared" si="165"/>
        <v>0</v>
      </c>
      <c r="HE35" s="315">
        <f t="shared" si="166"/>
        <v>0</v>
      </c>
      <c r="HF35" s="315">
        <f t="shared" si="167"/>
        <v>0</v>
      </c>
      <c r="HG35" s="315">
        <f t="shared" si="168"/>
        <v>0</v>
      </c>
      <c r="HH35" s="315">
        <f t="shared" si="169"/>
        <v>0</v>
      </c>
      <c r="HI35" s="315">
        <f t="shared" si="170"/>
        <v>0</v>
      </c>
      <c r="HJ35" s="315">
        <f t="shared" si="171"/>
        <v>0</v>
      </c>
      <c r="HK35" s="315">
        <f t="shared" si="172"/>
        <v>0</v>
      </c>
      <c r="HL35" s="315">
        <f t="shared" si="173"/>
        <v>0</v>
      </c>
      <c r="HM35" s="315">
        <f t="shared" si="174"/>
        <v>0</v>
      </c>
      <c r="HN35" s="315">
        <f t="shared" si="175"/>
        <v>0</v>
      </c>
      <c r="HO35" s="315">
        <f t="shared" si="176"/>
        <v>0</v>
      </c>
      <c r="HP35" s="315">
        <f t="shared" si="177"/>
        <v>0</v>
      </c>
      <c r="HQ35" s="315">
        <f t="shared" si="178"/>
        <v>0</v>
      </c>
      <c r="HR35" s="315">
        <f t="shared" si="179"/>
        <v>0</v>
      </c>
      <c r="HS35" s="315">
        <f t="shared" si="180"/>
        <v>0</v>
      </c>
      <c r="HT35" s="315">
        <f t="shared" si="181"/>
        <v>0</v>
      </c>
      <c r="HU35" s="315">
        <f t="shared" si="182"/>
        <v>0</v>
      </c>
      <c r="HV35" s="315">
        <f t="shared" si="183"/>
        <v>0</v>
      </c>
      <c r="HW35" s="315">
        <f t="shared" si="184"/>
        <v>0</v>
      </c>
      <c r="HX35" s="315">
        <f t="shared" si="185"/>
        <v>0</v>
      </c>
      <c r="HY35" s="315">
        <f t="shared" si="186"/>
        <v>0</v>
      </c>
      <c r="HZ35" s="315">
        <f t="shared" si="187"/>
        <v>0</v>
      </c>
      <c r="IA35" s="315">
        <f t="shared" si="188"/>
        <v>0</v>
      </c>
      <c r="IB35" s="315">
        <f t="shared" si="189"/>
        <v>0</v>
      </c>
      <c r="IC35" s="315">
        <f t="shared" si="190"/>
        <v>0</v>
      </c>
      <c r="ID35" s="315">
        <f t="shared" si="191"/>
        <v>0</v>
      </c>
      <c r="IE35" s="315">
        <f t="shared" si="192"/>
        <v>0</v>
      </c>
      <c r="IF35" s="315">
        <f t="shared" si="193"/>
        <v>0</v>
      </c>
      <c r="IG35" s="315">
        <f t="shared" si="194"/>
        <v>0</v>
      </c>
      <c r="IH35" s="315">
        <f t="shared" si="195"/>
        <v>0</v>
      </c>
      <c r="II35" s="315">
        <f t="shared" si="196"/>
        <v>0</v>
      </c>
      <c r="IJ35" s="315">
        <f t="shared" si="197"/>
        <v>0</v>
      </c>
      <c r="IK35" s="315">
        <f t="shared" si="198"/>
        <v>0</v>
      </c>
      <c r="IL35" s="315">
        <f t="shared" si="199"/>
        <v>0</v>
      </c>
      <c r="IM35" s="315">
        <f t="shared" si="200"/>
        <v>0</v>
      </c>
      <c r="IN35" s="315">
        <f t="shared" si="201"/>
        <v>0</v>
      </c>
      <c r="IO35" s="315">
        <f t="shared" si="202"/>
        <v>0</v>
      </c>
      <c r="IP35" s="315">
        <f t="shared" si="203"/>
        <v>0</v>
      </c>
      <c r="IQ35" s="315">
        <f t="shared" si="204"/>
        <v>0</v>
      </c>
      <c r="IR35" s="315">
        <f t="shared" si="205"/>
        <v>0</v>
      </c>
      <c r="IS35" s="315">
        <f t="shared" si="206"/>
        <v>0</v>
      </c>
      <c r="IT35" s="316">
        <f t="shared" si="207"/>
        <v>0</v>
      </c>
      <c r="IU35" s="58"/>
    </row>
    <row r="36" spans="2:255" s="1" customFormat="1" x14ac:dyDescent="0.25">
      <c r="B36" s="56">
        <v>30</v>
      </c>
      <c r="C36" s="255">
        <v>43070</v>
      </c>
      <c r="D36" s="117" t="s">
        <v>379</v>
      </c>
      <c r="E36" s="117" t="s">
        <v>67</v>
      </c>
      <c r="F36" s="117"/>
      <c r="G36" s="199" t="s">
        <v>128</v>
      </c>
      <c r="H36" t="s">
        <v>408</v>
      </c>
      <c r="I36" t="s">
        <v>410</v>
      </c>
      <c r="J36" s="257" t="s">
        <v>414</v>
      </c>
      <c r="K36" t="s">
        <v>418</v>
      </c>
      <c r="L36" s="171">
        <v>4</v>
      </c>
      <c r="M36" s="172">
        <v>4</v>
      </c>
      <c r="N36" s="172">
        <v>4</v>
      </c>
      <c r="O36" s="174">
        <v>1</v>
      </c>
      <c r="P36" s="174">
        <v>1</v>
      </c>
      <c r="Q36" s="175">
        <v>1</v>
      </c>
      <c r="R36" s="171">
        <v>4</v>
      </c>
      <c r="S36" s="174">
        <v>1</v>
      </c>
      <c r="T36" s="172">
        <v>3</v>
      </c>
      <c r="U36" s="172">
        <v>3</v>
      </c>
      <c r="V36" s="176">
        <v>3</v>
      </c>
      <c r="W36" s="171">
        <v>5</v>
      </c>
      <c r="X36" s="172">
        <v>5</v>
      </c>
      <c r="Y36" s="172">
        <v>5</v>
      </c>
      <c r="Z36" s="174">
        <v>5</v>
      </c>
      <c r="AA36" s="172">
        <v>5</v>
      </c>
      <c r="AB36" s="172">
        <v>5</v>
      </c>
      <c r="AC36" s="176">
        <v>4</v>
      </c>
      <c r="AD36" s="171">
        <v>4</v>
      </c>
      <c r="AE36" s="176">
        <v>3</v>
      </c>
      <c r="AF36" s="171">
        <v>4</v>
      </c>
      <c r="AG36" s="172">
        <v>5</v>
      </c>
      <c r="AH36" s="172">
        <v>3</v>
      </c>
      <c r="AI36" s="174">
        <v>5</v>
      </c>
      <c r="AJ36" s="174">
        <v>1</v>
      </c>
      <c r="AK36" s="174">
        <v>5</v>
      </c>
      <c r="AL36" s="172">
        <v>4</v>
      </c>
      <c r="AM36" s="175">
        <v>5</v>
      </c>
      <c r="AN36" s="55"/>
      <c r="AO36" s="119"/>
      <c r="AP36" s="292" t="s">
        <v>422</v>
      </c>
      <c r="AQ36" s="62"/>
      <c r="AR36" s="63"/>
      <c r="AS36" s="63"/>
      <c r="AT36" s="63"/>
      <c r="AU36" s="63"/>
      <c r="AV36" s="181"/>
      <c r="AW36" s="62"/>
      <c r="AX36" s="63"/>
      <c r="AY36" s="63"/>
      <c r="AZ36" s="63"/>
      <c r="BA36" s="181"/>
      <c r="BB36" s="62"/>
      <c r="BC36" s="63"/>
      <c r="BD36" s="63"/>
      <c r="BE36" s="63"/>
      <c r="BF36" s="63"/>
      <c r="BG36" s="63"/>
      <c r="BH36" s="181"/>
      <c r="BI36" s="62"/>
      <c r="BJ36" s="63"/>
      <c r="BK36" s="62"/>
      <c r="BL36" s="63"/>
      <c r="BM36" s="63"/>
      <c r="BN36" s="63"/>
      <c r="BO36" s="63"/>
      <c r="BP36" s="63"/>
      <c r="BQ36" s="63"/>
      <c r="BR36" s="181"/>
      <c r="BS36" s="62"/>
      <c r="BT36" s="63"/>
      <c r="BU36" s="63"/>
      <c r="BV36" s="63"/>
      <c r="BW36" s="63"/>
      <c r="BX36" s="63"/>
      <c r="BY36" s="284">
        <f t="shared" si="28"/>
        <v>0</v>
      </c>
      <c r="BZ36" s="55"/>
      <c r="CA36" s="115"/>
      <c r="CB36" s="58"/>
      <c r="CC36" s="188"/>
      <c r="CD36" s="112"/>
      <c r="CE36" s="112"/>
      <c r="CF36" s="112"/>
      <c r="CG36" s="112"/>
      <c r="CH36" s="112"/>
      <c r="CI36" s="305"/>
      <c r="CJ36" s="112"/>
      <c r="CK36" s="112"/>
      <c r="CL36" s="112"/>
      <c r="CM36" s="306"/>
      <c r="CN36" s="112"/>
      <c r="CO36" s="112"/>
      <c r="CP36" s="112"/>
      <c r="CQ36" s="112"/>
      <c r="CR36" s="112"/>
      <c r="CS36" s="112"/>
      <c r="CT36" s="112"/>
      <c r="CU36" s="305"/>
      <c r="CV36" s="306"/>
      <c r="CW36" s="112"/>
      <c r="CX36" s="112"/>
      <c r="CY36" s="112"/>
      <c r="CZ36" s="112"/>
      <c r="DA36" s="112"/>
      <c r="DB36" s="112"/>
      <c r="DC36" s="112"/>
      <c r="DD36" s="204"/>
      <c r="DE36" s="188"/>
      <c r="DF36" s="112"/>
      <c r="DG36" s="112"/>
      <c r="DH36" s="112"/>
      <c r="DI36" s="204"/>
      <c r="DJ36" s="206"/>
      <c r="DK36" s="281">
        <f t="shared" si="76"/>
        <v>0</v>
      </c>
      <c r="DL36" s="209"/>
      <c r="DM36" s="188"/>
      <c r="DN36" s="112"/>
      <c r="DO36" s="112"/>
      <c r="DP36" s="112"/>
      <c r="DQ36" s="112"/>
      <c r="DR36" s="112"/>
      <c r="DS36" s="305"/>
      <c r="DT36" s="112"/>
      <c r="DU36" s="112"/>
      <c r="DV36" s="112"/>
      <c r="DW36" s="306"/>
      <c r="DX36" s="112"/>
      <c r="DY36" s="112"/>
      <c r="DZ36" s="112"/>
      <c r="EA36" s="112"/>
      <c r="EB36" s="112"/>
      <c r="EC36" s="112"/>
      <c r="ED36" s="112"/>
      <c r="EE36" s="305"/>
      <c r="EF36" s="306"/>
      <c r="EG36" s="112"/>
      <c r="EH36" s="112"/>
      <c r="EI36" s="112"/>
      <c r="EJ36" s="112"/>
      <c r="EK36" s="112"/>
      <c r="EL36" s="112"/>
      <c r="EM36" s="112"/>
      <c r="EN36" s="204"/>
      <c r="EO36" s="188"/>
      <c r="EP36" s="112"/>
      <c r="EQ36" s="112"/>
      <c r="ER36" s="112"/>
      <c r="ES36" s="204"/>
      <c r="ET36" s="206"/>
      <c r="EU36" s="281">
        <f t="shared" si="105"/>
        <v>0</v>
      </c>
      <c r="EV36" s="58"/>
      <c r="EW36" s="318">
        <f t="shared" si="106"/>
        <v>0</v>
      </c>
      <c r="EX36" s="319">
        <f t="shared" si="107"/>
        <v>0</v>
      </c>
      <c r="EY36" s="320">
        <f t="shared" si="108"/>
        <v>0</v>
      </c>
      <c r="EZ36" s="315">
        <f t="shared" si="109"/>
        <v>0</v>
      </c>
      <c r="FA36" s="315">
        <f t="shared" si="110"/>
        <v>0</v>
      </c>
      <c r="FB36" s="315">
        <f t="shared" si="111"/>
        <v>0</v>
      </c>
      <c r="FC36" s="315">
        <f t="shared" si="112"/>
        <v>0</v>
      </c>
      <c r="FD36" s="315">
        <f t="shared" si="113"/>
        <v>0</v>
      </c>
      <c r="FE36" s="315">
        <f t="shared" si="114"/>
        <v>0</v>
      </c>
      <c r="FF36" s="315">
        <f t="shared" si="115"/>
        <v>0</v>
      </c>
      <c r="FG36" s="315">
        <f t="shared" si="116"/>
        <v>0</v>
      </c>
      <c r="FH36" s="315">
        <f t="shared" si="117"/>
        <v>0</v>
      </c>
      <c r="FI36" s="315">
        <f t="shared" si="118"/>
        <v>0</v>
      </c>
      <c r="FJ36" s="315">
        <f t="shared" si="119"/>
        <v>0</v>
      </c>
      <c r="FK36" s="315">
        <f t="shared" si="120"/>
        <v>0</v>
      </c>
      <c r="FL36" s="315">
        <f t="shared" si="121"/>
        <v>0</v>
      </c>
      <c r="FM36" s="315">
        <f t="shared" si="122"/>
        <v>0</v>
      </c>
      <c r="FN36" s="315">
        <f t="shared" si="123"/>
        <v>0</v>
      </c>
      <c r="FO36" s="317">
        <f t="shared" si="124"/>
        <v>0</v>
      </c>
      <c r="FP36" s="315">
        <f t="shared" si="125"/>
        <v>0</v>
      </c>
      <c r="FQ36" s="315">
        <f t="shared" si="126"/>
        <v>0</v>
      </c>
      <c r="FR36" s="315">
        <f t="shared" si="127"/>
        <v>0</v>
      </c>
      <c r="FS36" s="315">
        <f t="shared" si="128"/>
        <v>0</v>
      </c>
      <c r="FT36" s="315">
        <f t="shared" si="129"/>
        <v>0</v>
      </c>
      <c r="FU36" s="315">
        <f t="shared" si="130"/>
        <v>0</v>
      </c>
      <c r="FV36" s="315">
        <f t="shared" si="131"/>
        <v>0</v>
      </c>
      <c r="FW36" s="315">
        <f t="shared" si="132"/>
        <v>0</v>
      </c>
      <c r="FX36" s="315">
        <f t="shared" si="133"/>
        <v>0</v>
      </c>
      <c r="FY36" s="315">
        <f t="shared" si="134"/>
        <v>0</v>
      </c>
      <c r="FZ36" s="315">
        <f t="shared" si="135"/>
        <v>0</v>
      </c>
      <c r="GA36" s="315">
        <f t="shared" si="136"/>
        <v>0</v>
      </c>
      <c r="GB36" s="315">
        <f t="shared" si="137"/>
        <v>0</v>
      </c>
      <c r="GC36" s="315">
        <f t="shared" si="138"/>
        <v>0</v>
      </c>
      <c r="GD36" s="315">
        <f t="shared" si="139"/>
        <v>0</v>
      </c>
      <c r="GE36" s="315">
        <f t="shared" si="140"/>
        <v>0</v>
      </c>
      <c r="GF36" s="315">
        <f t="shared" si="141"/>
        <v>0</v>
      </c>
      <c r="GG36" s="315">
        <f t="shared" si="142"/>
        <v>0</v>
      </c>
      <c r="GH36" s="315">
        <f t="shared" si="143"/>
        <v>0</v>
      </c>
      <c r="GI36" s="315">
        <f t="shared" si="144"/>
        <v>0</v>
      </c>
      <c r="GJ36" s="315">
        <f t="shared" si="145"/>
        <v>0</v>
      </c>
      <c r="GK36" s="315">
        <f t="shared" si="146"/>
        <v>0</v>
      </c>
      <c r="GL36" s="315">
        <f t="shared" si="147"/>
        <v>0</v>
      </c>
      <c r="GM36" s="315">
        <f t="shared" si="148"/>
        <v>0</v>
      </c>
      <c r="GN36" s="315">
        <f t="shared" si="149"/>
        <v>0</v>
      </c>
      <c r="GO36" s="315">
        <f t="shared" si="150"/>
        <v>0</v>
      </c>
      <c r="GP36" s="315">
        <f t="shared" si="151"/>
        <v>0</v>
      </c>
      <c r="GQ36" s="315">
        <f t="shared" si="152"/>
        <v>0</v>
      </c>
      <c r="GR36" s="315">
        <f t="shared" si="153"/>
        <v>0</v>
      </c>
      <c r="GS36" s="315">
        <f t="shared" si="154"/>
        <v>0</v>
      </c>
      <c r="GT36" s="315">
        <f t="shared" si="155"/>
        <v>0</v>
      </c>
      <c r="GU36" s="315">
        <f t="shared" si="156"/>
        <v>0</v>
      </c>
      <c r="GV36" s="315">
        <f t="shared" si="157"/>
        <v>0</v>
      </c>
      <c r="GW36" s="315">
        <f t="shared" si="158"/>
        <v>0</v>
      </c>
      <c r="GX36" s="315">
        <f t="shared" si="159"/>
        <v>0</v>
      </c>
      <c r="GY36" s="315">
        <f t="shared" si="160"/>
        <v>0</v>
      </c>
      <c r="GZ36" s="315">
        <f t="shared" si="161"/>
        <v>0</v>
      </c>
      <c r="HA36" s="315">
        <f t="shared" si="162"/>
        <v>0</v>
      </c>
      <c r="HB36" s="315">
        <f t="shared" si="163"/>
        <v>0</v>
      </c>
      <c r="HC36" s="315">
        <f t="shared" si="164"/>
        <v>0</v>
      </c>
      <c r="HD36" s="315">
        <f t="shared" si="165"/>
        <v>0</v>
      </c>
      <c r="HE36" s="315">
        <f t="shared" si="166"/>
        <v>0</v>
      </c>
      <c r="HF36" s="315">
        <f t="shared" si="167"/>
        <v>0</v>
      </c>
      <c r="HG36" s="315">
        <f t="shared" si="168"/>
        <v>0</v>
      </c>
      <c r="HH36" s="315">
        <f t="shared" si="169"/>
        <v>0</v>
      </c>
      <c r="HI36" s="315">
        <f t="shared" si="170"/>
        <v>0</v>
      </c>
      <c r="HJ36" s="315">
        <f t="shared" si="171"/>
        <v>0</v>
      </c>
      <c r="HK36" s="315">
        <f t="shared" si="172"/>
        <v>0</v>
      </c>
      <c r="HL36" s="315">
        <f t="shared" si="173"/>
        <v>0</v>
      </c>
      <c r="HM36" s="315">
        <f t="shared" si="174"/>
        <v>0</v>
      </c>
      <c r="HN36" s="315">
        <f t="shared" si="175"/>
        <v>0</v>
      </c>
      <c r="HO36" s="315">
        <f t="shared" si="176"/>
        <v>0</v>
      </c>
      <c r="HP36" s="315">
        <f t="shared" si="177"/>
        <v>0</v>
      </c>
      <c r="HQ36" s="315">
        <f t="shared" si="178"/>
        <v>0</v>
      </c>
      <c r="HR36" s="315">
        <f t="shared" si="179"/>
        <v>0</v>
      </c>
      <c r="HS36" s="315">
        <f t="shared" si="180"/>
        <v>0</v>
      </c>
      <c r="HT36" s="315">
        <f t="shared" si="181"/>
        <v>0</v>
      </c>
      <c r="HU36" s="315">
        <f t="shared" si="182"/>
        <v>0</v>
      </c>
      <c r="HV36" s="315">
        <f t="shared" si="183"/>
        <v>0</v>
      </c>
      <c r="HW36" s="315">
        <f t="shared" si="184"/>
        <v>0</v>
      </c>
      <c r="HX36" s="315">
        <f t="shared" si="185"/>
        <v>0</v>
      </c>
      <c r="HY36" s="315">
        <f t="shared" si="186"/>
        <v>0</v>
      </c>
      <c r="HZ36" s="315">
        <f t="shared" si="187"/>
        <v>0</v>
      </c>
      <c r="IA36" s="315">
        <f t="shared" si="188"/>
        <v>0</v>
      </c>
      <c r="IB36" s="315">
        <f t="shared" si="189"/>
        <v>0</v>
      </c>
      <c r="IC36" s="315">
        <f t="shared" si="190"/>
        <v>0</v>
      </c>
      <c r="ID36" s="315">
        <f t="shared" si="191"/>
        <v>0</v>
      </c>
      <c r="IE36" s="315">
        <f t="shared" si="192"/>
        <v>0</v>
      </c>
      <c r="IF36" s="315">
        <f t="shared" si="193"/>
        <v>0</v>
      </c>
      <c r="IG36" s="315">
        <f t="shared" si="194"/>
        <v>0</v>
      </c>
      <c r="IH36" s="315">
        <f t="shared" si="195"/>
        <v>0</v>
      </c>
      <c r="II36" s="315">
        <f t="shared" si="196"/>
        <v>0</v>
      </c>
      <c r="IJ36" s="315">
        <f t="shared" si="197"/>
        <v>0</v>
      </c>
      <c r="IK36" s="315">
        <f t="shared" si="198"/>
        <v>0</v>
      </c>
      <c r="IL36" s="315">
        <f t="shared" si="199"/>
        <v>0</v>
      </c>
      <c r="IM36" s="315">
        <f t="shared" si="200"/>
        <v>0</v>
      </c>
      <c r="IN36" s="315">
        <f t="shared" si="201"/>
        <v>0</v>
      </c>
      <c r="IO36" s="315">
        <f t="shared" si="202"/>
        <v>0</v>
      </c>
      <c r="IP36" s="315">
        <f t="shared" si="203"/>
        <v>0</v>
      </c>
      <c r="IQ36" s="315">
        <f t="shared" si="204"/>
        <v>0</v>
      </c>
      <c r="IR36" s="315">
        <f t="shared" si="205"/>
        <v>0</v>
      </c>
      <c r="IS36" s="315">
        <f t="shared" si="206"/>
        <v>0</v>
      </c>
      <c r="IT36" s="316">
        <f t="shared" si="207"/>
        <v>0</v>
      </c>
      <c r="IU36" s="58"/>
    </row>
    <row r="37" spans="2:255" s="1" customFormat="1" x14ac:dyDescent="0.25">
      <c r="B37" s="56">
        <v>31</v>
      </c>
      <c r="C37" s="255">
        <v>43071</v>
      </c>
      <c r="D37" s="117" t="s">
        <v>379</v>
      </c>
      <c r="E37" s="117" t="s">
        <v>66</v>
      </c>
      <c r="F37" s="117"/>
      <c r="G37" s="199" t="s">
        <v>128</v>
      </c>
      <c r="H37" s="199" t="s">
        <v>128</v>
      </c>
      <c r="I37" t="s">
        <v>411</v>
      </c>
      <c r="J37" s="257" t="s">
        <v>416</v>
      </c>
      <c r="K37" t="s">
        <v>418</v>
      </c>
      <c r="L37" s="171">
        <v>5</v>
      </c>
      <c r="M37" s="172">
        <v>5</v>
      </c>
      <c r="N37" s="172">
        <v>5</v>
      </c>
      <c r="O37" s="174"/>
      <c r="P37" s="174"/>
      <c r="Q37" s="175"/>
      <c r="R37" s="171">
        <v>5</v>
      </c>
      <c r="S37" s="174">
        <v>5</v>
      </c>
      <c r="T37" s="172">
        <v>4</v>
      </c>
      <c r="U37" s="172">
        <v>5</v>
      </c>
      <c r="V37" s="176"/>
      <c r="W37" s="171">
        <v>5</v>
      </c>
      <c r="X37" s="172">
        <v>5</v>
      </c>
      <c r="Y37" s="172">
        <v>5</v>
      </c>
      <c r="Z37" s="174">
        <v>5</v>
      </c>
      <c r="AA37" s="172">
        <v>5</v>
      </c>
      <c r="AB37" s="172">
        <v>5</v>
      </c>
      <c r="AC37" s="176">
        <v>5</v>
      </c>
      <c r="AD37" s="171">
        <v>5</v>
      </c>
      <c r="AE37" s="176">
        <v>5</v>
      </c>
      <c r="AF37" s="171"/>
      <c r="AG37" s="172">
        <v>5</v>
      </c>
      <c r="AH37" s="172"/>
      <c r="AI37" s="174"/>
      <c r="AJ37" s="174"/>
      <c r="AK37" s="174"/>
      <c r="AL37" s="172"/>
      <c r="AM37" s="175">
        <v>5</v>
      </c>
      <c r="AN37" s="55"/>
      <c r="AO37" s="119"/>
      <c r="AP37" s="292" t="s">
        <v>75</v>
      </c>
      <c r="AQ37" s="62">
        <f t="shared" si="218"/>
        <v>3</v>
      </c>
      <c r="AR37" s="63">
        <f t="shared" si="39"/>
        <v>4</v>
      </c>
      <c r="AS37" s="63">
        <f t="shared" si="2"/>
        <v>4</v>
      </c>
      <c r="AT37" s="63">
        <f t="shared" si="3"/>
        <v>5</v>
      </c>
      <c r="AU37" s="63">
        <f t="shared" si="4"/>
        <v>1</v>
      </c>
      <c r="AV37" s="181">
        <f t="shared" si="5"/>
        <v>5</v>
      </c>
      <c r="AW37" s="62">
        <f t="shared" si="6"/>
        <v>2</v>
      </c>
      <c r="AX37" s="63">
        <f t="shared" si="7"/>
        <v>1</v>
      </c>
      <c r="AY37" s="63">
        <f t="shared" si="8"/>
        <v>3</v>
      </c>
      <c r="AZ37" s="63">
        <f t="shared" si="9"/>
        <v>4</v>
      </c>
      <c r="BA37" s="181">
        <f t="shared" si="10"/>
        <v>3</v>
      </c>
      <c r="BB37" s="62">
        <f t="shared" si="11"/>
        <v>4</v>
      </c>
      <c r="BC37" s="63">
        <f t="shared" si="12"/>
        <v>5</v>
      </c>
      <c r="BD37" s="63">
        <f t="shared" si="13"/>
        <v>5</v>
      </c>
      <c r="BE37" s="63">
        <f t="shared" si="14"/>
        <v>5</v>
      </c>
      <c r="BF37" s="63">
        <f t="shared" si="15"/>
        <v>4</v>
      </c>
      <c r="BG37" s="63">
        <f t="shared" si="16"/>
        <v>4</v>
      </c>
      <c r="BH37" s="181">
        <f t="shared" si="17"/>
        <v>4</v>
      </c>
      <c r="BI37" s="62">
        <f t="shared" si="18"/>
        <v>4</v>
      </c>
      <c r="BJ37" s="63">
        <f t="shared" si="19"/>
        <v>5</v>
      </c>
      <c r="BK37" s="62">
        <f t="shared" si="20"/>
        <v>4</v>
      </c>
      <c r="BL37" s="63">
        <f t="shared" si="21"/>
        <v>4</v>
      </c>
      <c r="BM37" s="63">
        <f t="shared" si="22"/>
        <v>4</v>
      </c>
      <c r="BN37" s="63">
        <f t="shared" si="23"/>
        <v>5</v>
      </c>
      <c r="BO37" s="63"/>
      <c r="BP37" s="63">
        <f t="shared" si="25"/>
        <v>5</v>
      </c>
      <c r="BQ37" s="63">
        <f t="shared" si="26"/>
        <v>4</v>
      </c>
      <c r="BR37" s="181">
        <f t="shared" si="27"/>
        <v>5</v>
      </c>
      <c r="BS37" s="62">
        <f t="shared" si="40"/>
        <v>3.6666666666666665</v>
      </c>
      <c r="BT37" s="63">
        <f t="shared" si="41"/>
        <v>2.6</v>
      </c>
      <c r="BU37" s="63">
        <f t="shared" si="42"/>
        <v>4.4285714285714288</v>
      </c>
      <c r="BV37" s="63">
        <f t="shared" si="43"/>
        <v>4.5</v>
      </c>
      <c r="BW37" s="63">
        <f t="shared" si="44"/>
        <v>4.4285714285714288</v>
      </c>
      <c r="BX37" s="63">
        <f t="shared" si="45"/>
        <v>3.9247619047619056</v>
      </c>
      <c r="BY37" s="284">
        <f t="shared" si="28"/>
        <v>1</v>
      </c>
      <c r="BZ37" s="55"/>
      <c r="CA37" s="115"/>
      <c r="CB37" s="58"/>
      <c r="CC37" s="188"/>
      <c r="CD37" s="112"/>
      <c r="CE37" s="112"/>
      <c r="CF37" s="112"/>
      <c r="CG37" s="112"/>
      <c r="CH37" s="112"/>
      <c r="CI37" s="305"/>
      <c r="CJ37" s="112"/>
      <c r="CK37" s="112"/>
      <c r="CL37" s="112"/>
      <c r="CM37" s="306"/>
      <c r="CN37" s="112"/>
      <c r="CO37" s="112"/>
      <c r="CP37" s="112"/>
      <c r="CQ37" s="112"/>
      <c r="CR37" s="112"/>
      <c r="CS37" s="112"/>
      <c r="CT37" s="112"/>
      <c r="CU37" s="305"/>
      <c r="CV37" s="306"/>
      <c r="CW37" s="112"/>
      <c r="CX37" s="112"/>
      <c r="CY37" s="112"/>
      <c r="CZ37" s="112"/>
      <c r="DA37" s="112"/>
      <c r="DB37" s="112"/>
      <c r="DC37" s="112"/>
      <c r="DD37" s="204"/>
      <c r="DE37" s="188"/>
      <c r="DF37" s="112"/>
      <c r="DG37" s="112"/>
      <c r="DH37" s="112"/>
      <c r="DI37" s="204"/>
      <c r="DJ37" s="206"/>
      <c r="DK37" s="281">
        <f t="shared" si="76"/>
        <v>0</v>
      </c>
      <c r="DL37" s="209"/>
      <c r="DM37" s="188">
        <f t="shared" si="77"/>
        <v>3</v>
      </c>
      <c r="DN37" s="112">
        <f t="shared" si="78"/>
        <v>4</v>
      </c>
      <c r="DO37" s="112">
        <f t="shared" si="79"/>
        <v>4</v>
      </c>
      <c r="DP37" s="112">
        <f t="shared" si="80"/>
        <v>5</v>
      </c>
      <c r="DQ37" s="112">
        <f t="shared" si="81"/>
        <v>1</v>
      </c>
      <c r="DR37" s="112">
        <f t="shared" si="212"/>
        <v>5</v>
      </c>
      <c r="DS37" s="305">
        <f t="shared" si="82"/>
        <v>2</v>
      </c>
      <c r="DT37" s="112">
        <f t="shared" si="213"/>
        <v>1</v>
      </c>
      <c r="DU37" s="112">
        <f t="shared" si="83"/>
        <v>3</v>
      </c>
      <c r="DV37" s="112">
        <f t="shared" si="84"/>
        <v>4</v>
      </c>
      <c r="DW37" s="306">
        <f t="shared" si="85"/>
        <v>3</v>
      </c>
      <c r="DX37" s="112">
        <f t="shared" si="86"/>
        <v>4</v>
      </c>
      <c r="DY37" s="112">
        <f t="shared" si="214"/>
        <v>5</v>
      </c>
      <c r="DZ37" s="112">
        <f t="shared" si="87"/>
        <v>5</v>
      </c>
      <c r="EA37" s="112">
        <f t="shared" si="215"/>
        <v>5</v>
      </c>
      <c r="EB37" s="112">
        <f t="shared" si="88"/>
        <v>4</v>
      </c>
      <c r="EC37" s="112">
        <f t="shared" si="89"/>
        <v>4</v>
      </c>
      <c r="ED37" s="112">
        <f t="shared" si="90"/>
        <v>4</v>
      </c>
      <c r="EE37" s="305">
        <f t="shared" si="91"/>
        <v>4</v>
      </c>
      <c r="EF37" s="306">
        <f t="shared" si="92"/>
        <v>5</v>
      </c>
      <c r="EG37" s="112">
        <f t="shared" si="93"/>
        <v>4</v>
      </c>
      <c r="EH37" s="112">
        <f t="shared" si="94"/>
        <v>4</v>
      </c>
      <c r="EI37" s="112">
        <f t="shared" si="95"/>
        <v>4</v>
      </c>
      <c r="EJ37" s="112">
        <f t="shared" si="96"/>
        <v>5</v>
      </c>
      <c r="EK37" s="112"/>
      <c r="EL37" s="112">
        <f t="shared" si="217"/>
        <v>5</v>
      </c>
      <c r="EM37" s="112">
        <f t="shared" si="98"/>
        <v>4</v>
      </c>
      <c r="EN37" s="204">
        <f t="shared" si="216"/>
        <v>5</v>
      </c>
      <c r="EO37" s="188">
        <f t="shared" si="99"/>
        <v>3.6666666666666665</v>
      </c>
      <c r="EP37" s="112">
        <f t="shared" si="100"/>
        <v>2.6</v>
      </c>
      <c r="EQ37" s="112">
        <f t="shared" si="101"/>
        <v>4.4285714285714288</v>
      </c>
      <c r="ER37" s="112">
        <f t="shared" si="102"/>
        <v>4.5</v>
      </c>
      <c r="ES37" s="204">
        <f t="shared" si="103"/>
        <v>4.4285714285714288</v>
      </c>
      <c r="ET37" s="206">
        <f t="shared" si="104"/>
        <v>3.9247619047619056</v>
      </c>
      <c r="EU37" s="281">
        <f t="shared" si="105"/>
        <v>1</v>
      </c>
      <c r="EV37" s="58"/>
      <c r="EW37" s="318">
        <f t="shared" si="106"/>
        <v>3.9247619047619056</v>
      </c>
      <c r="EX37" s="319">
        <f t="shared" si="107"/>
        <v>0</v>
      </c>
      <c r="EY37" s="320">
        <f t="shared" si="108"/>
        <v>3.9247619047619056</v>
      </c>
      <c r="EZ37" s="315">
        <f t="shared" si="109"/>
        <v>3.6666666666666665</v>
      </c>
      <c r="FA37" s="315">
        <f t="shared" si="110"/>
        <v>0</v>
      </c>
      <c r="FB37" s="315">
        <f t="shared" si="111"/>
        <v>3.6666666666666665</v>
      </c>
      <c r="FC37" s="315">
        <f t="shared" si="112"/>
        <v>2.6</v>
      </c>
      <c r="FD37" s="315">
        <f t="shared" si="113"/>
        <v>0</v>
      </c>
      <c r="FE37" s="315">
        <f t="shared" si="114"/>
        <v>2.6</v>
      </c>
      <c r="FF37" s="315">
        <f t="shared" si="115"/>
        <v>4.4285714285714288</v>
      </c>
      <c r="FG37" s="315">
        <f t="shared" si="116"/>
        <v>0</v>
      </c>
      <c r="FH37" s="315">
        <f t="shared" si="117"/>
        <v>4.4285714285714288</v>
      </c>
      <c r="FI37" s="315">
        <f t="shared" si="118"/>
        <v>4.5</v>
      </c>
      <c r="FJ37" s="315">
        <f t="shared" si="119"/>
        <v>0</v>
      </c>
      <c r="FK37" s="315">
        <f t="shared" si="120"/>
        <v>4.5</v>
      </c>
      <c r="FL37" s="315">
        <f t="shared" si="121"/>
        <v>4.4285714285714288</v>
      </c>
      <c r="FM37" s="315">
        <f t="shared" si="122"/>
        <v>0</v>
      </c>
      <c r="FN37" s="315">
        <f t="shared" si="123"/>
        <v>4.4285714285714288</v>
      </c>
      <c r="FO37" s="317">
        <f t="shared" si="124"/>
        <v>3</v>
      </c>
      <c r="FP37" s="315">
        <f t="shared" si="125"/>
        <v>0</v>
      </c>
      <c r="FQ37" s="315">
        <f t="shared" si="126"/>
        <v>3</v>
      </c>
      <c r="FR37" s="315">
        <f t="shared" si="127"/>
        <v>4</v>
      </c>
      <c r="FS37" s="315">
        <f t="shared" si="128"/>
        <v>0</v>
      </c>
      <c r="FT37" s="315">
        <f t="shared" si="129"/>
        <v>4</v>
      </c>
      <c r="FU37" s="315">
        <f t="shared" si="130"/>
        <v>4</v>
      </c>
      <c r="FV37" s="315">
        <f t="shared" si="131"/>
        <v>0</v>
      </c>
      <c r="FW37" s="315">
        <f t="shared" si="132"/>
        <v>4</v>
      </c>
      <c r="FX37" s="315">
        <f t="shared" si="133"/>
        <v>5</v>
      </c>
      <c r="FY37" s="315">
        <f t="shared" si="134"/>
        <v>0</v>
      </c>
      <c r="FZ37" s="315">
        <f t="shared" si="135"/>
        <v>5</v>
      </c>
      <c r="GA37" s="315">
        <f t="shared" si="136"/>
        <v>1</v>
      </c>
      <c r="GB37" s="315">
        <f t="shared" si="137"/>
        <v>0</v>
      </c>
      <c r="GC37" s="315">
        <f t="shared" si="138"/>
        <v>1</v>
      </c>
      <c r="GD37" s="315">
        <f t="shared" si="139"/>
        <v>5</v>
      </c>
      <c r="GE37" s="315">
        <f t="shared" si="140"/>
        <v>0</v>
      </c>
      <c r="GF37" s="315">
        <f t="shared" si="141"/>
        <v>5</v>
      </c>
      <c r="GG37" s="315">
        <f t="shared" si="142"/>
        <v>2</v>
      </c>
      <c r="GH37" s="315">
        <f t="shared" si="143"/>
        <v>0</v>
      </c>
      <c r="GI37" s="315">
        <f t="shared" si="144"/>
        <v>2</v>
      </c>
      <c r="GJ37" s="315">
        <f t="shared" si="145"/>
        <v>1</v>
      </c>
      <c r="GK37" s="315">
        <f t="shared" si="146"/>
        <v>0</v>
      </c>
      <c r="GL37" s="315">
        <f t="shared" si="147"/>
        <v>1</v>
      </c>
      <c r="GM37" s="315">
        <f t="shared" si="148"/>
        <v>3</v>
      </c>
      <c r="GN37" s="315">
        <f t="shared" si="149"/>
        <v>0</v>
      </c>
      <c r="GO37" s="315">
        <f t="shared" si="150"/>
        <v>3</v>
      </c>
      <c r="GP37" s="315">
        <f t="shared" si="151"/>
        <v>4</v>
      </c>
      <c r="GQ37" s="315">
        <f t="shared" si="152"/>
        <v>0</v>
      </c>
      <c r="GR37" s="315">
        <f t="shared" si="153"/>
        <v>4</v>
      </c>
      <c r="GS37" s="315">
        <f t="shared" si="154"/>
        <v>3</v>
      </c>
      <c r="GT37" s="315">
        <f t="shared" si="155"/>
        <v>0</v>
      </c>
      <c r="GU37" s="315">
        <f t="shared" si="156"/>
        <v>3</v>
      </c>
      <c r="GV37" s="315">
        <f t="shared" si="157"/>
        <v>4</v>
      </c>
      <c r="GW37" s="315">
        <f t="shared" si="158"/>
        <v>0</v>
      </c>
      <c r="GX37" s="315">
        <f t="shared" si="159"/>
        <v>4</v>
      </c>
      <c r="GY37" s="315">
        <f t="shared" si="160"/>
        <v>5</v>
      </c>
      <c r="GZ37" s="315">
        <f t="shared" si="161"/>
        <v>0</v>
      </c>
      <c r="HA37" s="315">
        <f t="shared" si="162"/>
        <v>5</v>
      </c>
      <c r="HB37" s="315">
        <f t="shared" si="163"/>
        <v>5</v>
      </c>
      <c r="HC37" s="315">
        <f t="shared" si="164"/>
        <v>0</v>
      </c>
      <c r="HD37" s="315">
        <f t="shared" si="165"/>
        <v>5</v>
      </c>
      <c r="HE37" s="315">
        <f t="shared" si="166"/>
        <v>5</v>
      </c>
      <c r="HF37" s="315">
        <f t="shared" si="167"/>
        <v>0</v>
      </c>
      <c r="HG37" s="315">
        <f t="shared" si="168"/>
        <v>5</v>
      </c>
      <c r="HH37" s="315">
        <f t="shared" si="169"/>
        <v>4</v>
      </c>
      <c r="HI37" s="315">
        <f t="shared" si="170"/>
        <v>0</v>
      </c>
      <c r="HJ37" s="315">
        <f t="shared" si="171"/>
        <v>4</v>
      </c>
      <c r="HK37" s="315">
        <f t="shared" si="172"/>
        <v>4</v>
      </c>
      <c r="HL37" s="315">
        <f t="shared" si="173"/>
        <v>0</v>
      </c>
      <c r="HM37" s="315">
        <f t="shared" si="174"/>
        <v>4</v>
      </c>
      <c r="HN37" s="315">
        <f t="shared" si="175"/>
        <v>4</v>
      </c>
      <c r="HO37" s="315">
        <f t="shared" si="176"/>
        <v>0</v>
      </c>
      <c r="HP37" s="315">
        <f t="shared" si="177"/>
        <v>4</v>
      </c>
      <c r="HQ37" s="315">
        <f t="shared" si="178"/>
        <v>4</v>
      </c>
      <c r="HR37" s="315">
        <f t="shared" si="179"/>
        <v>0</v>
      </c>
      <c r="HS37" s="315">
        <f t="shared" si="180"/>
        <v>4</v>
      </c>
      <c r="HT37" s="315">
        <f t="shared" si="181"/>
        <v>5</v>
      </c>
      <c r="HU37" s="315">
        <f t="shared" si="182"/>
        <v>0</v>
      </c>
      <c r="HV37" s="315">
        <f t="shared" si="183"/>
        <v>5</v>
      </c>
      <c r="HW37" s="315">
        <f t="shared" si="184"/>
        <v>4</v>
      </c>
      <c r="HX37" s="315">
        <f t="shared" si="185"/>
        <v>0</v>
      </c>
      <c r="HY37" s="315">
        <f t="shared" si="186"/>
        <v>4</v>
      </c>
      <c r="HZ37" s="315">
        <f t="shared" si="187"/>
        <v>4</v>
      </c>
      <c r="IA37" s="315">
        <f t="shared" si="188"/>
        <v>0</v>
      </c>
      <c r="IB37" s="315">
        <f t="shared" si="189"/>
        <v>4</v>
      </c>
      <c r="IC37" s="315">
        <f t="shared" si="190"/>
        <v>4</v>
      </c>
      <c r="ID37" s="315">
        <f t="shared" si="191"/>
        <v>0</v>
      </c>
      <c r="IE37" s="315">
        <f t="shared" si="192"/>
        <v>4</v>
      </c>
      <c r="IF37" s="315">
        <f t="shared" si="193"/>
        <v>5</v>
      </c>
      <c r="IG37" s="315">
        <f t="shared" si="194"/>
        <v>0</v>
      </c>
      <c r="IH37" s="315">
        <f t="shared" si="195"/>
        <v>5</v>
      </c>
      <c r="II37" s="315">
        <f t="shared" si="196"/>
        <v>0</v>
      </c>
      <c r="IJ37" s="315">
        <f t="shared" si="197"/>
        <v>0</v>
      </c>
      <c r="IK37" s="315">
        <f t="shared" si="198"/>
        <v>0</v>
      </c>
      <c r="IL37" s="315">
        <f t="shared" si="199"/>
        <v>5</v>
      </c>
      <c r="IM37" s="315">
        <f t="shared" si="200"/>
        <v>0</v>
      </c>
      <c r="IN37" s="315">
        <f t="shared" si="201"/>
        <v>5</v>
      </c>
      <c r="IO37" s="315">
        <f t="shared" si="202"/>
        <v>4</v>
      </c>
      <c r="IP37" s="315">
        <f t="shared" si="203"/>
        <v>0</v>
      </c>
      <c r="IQ37" s="315">
        <f t="shared" si="204"/>
        <v>4</v>
      </c>
      <c r="IR37" s="315">
        <f t="shared" si="205"/>
        <v>5</v>
      </c>
      <c r="IS37" s="315">
        <f t="shared" si="206"/>
        <v>0</v>
      </c>
      <c r="IT37" s="316">
        <f t="shared" si="207"/>
        <v>5</v>
      </c>
      <c r="IU37" s="58"/>
    </row>
    <row r="38" spans="2:255" s="1" customFormat="1" x14ac:dyDescent="0.25">
      <c r="B38" s="56">
        <v>32</v>
      </c>
      <c r="C38" s="255">
        <v>43071</v>
      </c>
      <c r="D38" s="117" t="s">
        <v>379</v>
      </c>
      <c r="E38" s="117" t="s">
        <v>66</v>
      </c>
      <c r="F38" s="117" t="s">
        <v>391</v>
      </c>
      <c r="G38" s="199" t="s">
        <v>64</v>
      </c>
      <c r="H38" t="s">
        <v>409</v>
      </c>
      <c r="I38" t="s">
        <v>96</v>
      </c>
      <c r="J38" s="257" t="s">
        <v>123</v>
      </c>
      <c r="K38" t="s">
        <v>419</v>
      </c>
      <c r="L38" s="171">
        <v>4</v>
      </c>
      <c r="M38" s="172">
        <v>4</v>
      </c>
      <c r="N38" s="172">
        <v>4</v>
      </c>
      <c r="O38" s="174"/>
      <c r="P38" s="174"/>
      <c r="Q38" s="175"/>
      <c r="R38" s="171">
        <v>2</v>
      </c>
      <c r="S38" s="174"/>
      <c r="T38" s="172">
        <v>4</v>
      </c>
      <c r="U38" s="172">
        <v>4</v>
      </c>
      <c r="V38" s="176"/>
      <c r="W38" s="171">
        <v>5</v>
      </c>
      <c r="X38" s="172">
        <v>5</v>
      </c>
      <c r="Y38" s="172">
        <v>5</v>
      </c>
      <c r="Z38" s="174">
        <v>5</v>
      </c>
      <c r="AA38" s="172">
        <v>5</v>
      </c>
      <c r="AB38" s="172"/>
      <c r="AC38" s="176">
        <v>5</v>
      </c>
      <c r="AD38" s="171">
        <v>4</v>
      </c>
      <c r="AE38" s="176">
        <v>4</v>
      </c>
      <c r="AF38" s="171">
        <v>4</v>
      </c>
      <c r="AG38" s="172">
        <v>4</v>
      </c>
      <c r="AH38" s="172">
        <v>4</v>
      </c>
      <c r="AI38" s="174"/>
      <c r="AJ38" s="174">
        <v>5</v>
      </c>
      <c r="AK38" s="174">
        <v>5</v>
      </c>
      <c r="AL38" s="172">
        <v>4</v>
      </c>
      <c r="AM38" s="175">
        <v>5</v>
      </c>
      <c r="AN38" s="55"/>
      <c r="AO38" s="119"/>
      <c r="AP38" s="292" t="s">
        <v>79</v>
      </c>
      <c r="AQ38" s="62">
        <f t="shared" si="218"/>
        <v>3</v>
      </c>
      <c r="AR38" s="63">
        <f t="shared" si="39"/>
        <v>1</v>
      </c>
      <c r="AS38" s="63">
        <f t="shared" si="2"/>
        <v>1</v>
      </c>
      <c r="AT38" s="63">
        <f t="shared" si="3"/>
        <v>5</v>
      </c>
      <c r="AU38" s="63">
        <f t="shared" si="4"/>
        <v>5</v>
      </c>
      <c r="AV38" s="181">
        <f t="shared" si="5"/>
        <v>1</v>
      </c>
      <c r="AW38" s="62">
        <f t="shared" si="6"/>
        <v>1</v>
      </c>
      <c r="AX38" s="63">
        <f t="shared" si="7"/>
        <v>1</v>
      </c>
      <c r="AY38" s="63">
        <f t="shared" si="8"/>
        <v>1</v>
      </c>
      <c r="AZ38" s="63">
        <f t="shared" si="9"/>
        <v>1</v>
      </c>
      <c r="BA38" s="181">
        <f t="shared" si="10"/>
        <v>1</v>
      </c>
      <c r="BB38" s="62">
        <f t="shared" si="11"/>
        <v>2</v>
      </c>
      <c r="BC38" s="63">
        <f t="shared" si="12"/>
        <v>1</v>
      </c>
      <c r="BD38" s="63">
        <f t="shared" si="13"/>
        <v>1</v>
      </c>
      <c r="BE38" s="63">
        <f t="shared" si="14"/>
        <v>1</v>
      </c>
      <c r="BF38" s="63">
        <f t="shared" si="15"/>
        <v>1</v>
      </c>
      <c r="BG38" s="63">
        <f t="shared" si="16"/>
        <v>1</v>
      </c>
      <c r="BH38" s="181">
        <f t="shared" si="17"/>
        <v>1</v>
      </c>
      <c r="BI38" s="62">
        <f t="shared" si="18"/>
        <v>3</v>
      </c>
      <c r="BJ38" s="63">
        <f t="shared" si="19"/>
        <v>3</v>
      </c>
      <c r="BK38" s="62">
        <f t="shared" si="20"/>
        <v>1</v>
      </c>
      <c r="BL38" s="63">
        <f t="shared" si="21"/>
        <v>1</v>
      </c>
      <c r="BM38" s="63">
        <f t="shared" si="22"/>
        <v>1</v>
      </c>
      <c r="BN38" s="63">
        <f t="shared" si="23"/>
        <v>1</v>
      </c>
      <c r="BO38" s="63">
        <f t="shared" si="24"/>
        <v>1</v>
      </c>
      <c r="BP38" s="63">
        <f t="shared" si="25"/>
        <v>1</v>
      </c>
      <c r="BQ38" s="63">
        <f t="shared" si="26"/>
        <v>1</v>
      </c>
      <c r="BR38" s="181">
        <f t="shared" si="27"/>
        <v>1</v>
      </c>
      <c r="BS38" s="62">
        <f t="shared" si="40"/>
        <v>2.6666666666666665</v>
      </c>
      <c r="BT38" s="63">
        <f t="shared" si="41"/>
        <v>1</v>
      </c>
      <c r="BU38" s="63">
        <f t="shared" si="42"/>
        <v>1.1428571428571428</v>
      </c>
      <c r="BV38" s="63">
        <f t="shared" si="43"/>
        <v>3</v>
      </c>
      <c r="BW38" s="63">
        <f t="shared" si="44"/>
        <v>1</v>
      </c>
      <c r="BX38" s="63">
        <f t="shared" si="45"/>
        <v>1.7619047619047621</v>
      </c>
      <c r="BY38" s="284">
        <f t="shared" si="28"/>
        <v>1</v>
      </c>
      <c r="BZ38" s="55"/>
      <c r="CA38" s="115"/>
      <c r="CB38" s="58"/>
      <c r="CC38" s="188"/>
      <c r="CD38" s="112"/>
      <c r="CE38" s="112"/>
      <c r="CF38" s="112"/>
      <c r="CG38" s="112"/>
      <c r="CH38" s="112"/>
      <c r="CI38" s="305"/>
      <c r="CJ38" s="112"/>
      <c r="CK38" s="112"/>
      <c r="CL38" s="112"/>
      <c r="CM38" s="306"/>
      <c r="CN38" s="112"/>
      <c r="CO38" s="112"/>
      <c r="CP38" s="112"/>
      <c r="CQ38" s="112"/>
      <c r="CR38" s="112"/>
      <c r="CS38" s="112"/>
      <c r="CT38" s="112"/>
      <c r="CU38" s="305"/>
      <c r="CV38" s="306"/>
      <c r="CW38" s="112"/>
      <c r="CX38" s="112"/>
      <c r="CY38" s="112"/>
      <c r="CZ38" s="112"/>
      <c r="DA38" s="112"/>
      <c r="DB38" s="112"/>
      <c r="DC38" s="112"/>
      <c r="DD38" s="112"/>
      <c r="DE38" s="188"/>
      <c r="DF38" s="112"/>
      <c r="DG38" s="112"/>
      <c r="DH38" s="112"/>
      <c r="DI38" s="204"/>
      <c r="DJ38" s="206"/>
      <c r="DK38" s="281">
        <f t="shared" si="76"/>
        <v>0</v>
      </c>
      <c r="DL38" s="209"/>
      <c r="DM38" s="188">
        <f t="shared" si="77"/>
        <v>3</v>
      </c>
      <c r="DN38" s="112">
        <f t="shared" si="78"/>
        <v>1</v>
      </c>
      <c r="DO38" s="112">
        <f t="shared" si="79"/>
        <v>1</v>
      </c>
      <c r="DP38" s="112">
        <f t="shared" si="80"/>
        <v>5</v>
      </c>
      <c r="DQ38" s="112">
        <f t="shared" si="81"/>
        <v>5</v>
      </c>
      <c r="DR38" s="112">
        <f t="shared" si="212"/>
        <v>1</v>
      </c>
      <c r="DS38" s="305">
        <f t="shared" si="82"/>
        <v>1</v>
      </c>
      <c r="DT38" s="112">
        <f t="shared" si="213"/>
        <v>1</v>
      </c>
      <c r="DU38" s="112">
        <f t="shared" si="83"/>
        <v>1</v>
      </c>
      <c r="DV38" s="112">
        <f t="shared" si="84"/>
        <v>1</v>
      </c>
      <c r="DW38" s="306">
        <f t="shared" si="85"/>
        <v>1</v>
      </c>
      <c r="DX38" s="112">
        <f t="shared" si="86"/>
        <v>2</v>
      </c>
      <c r="DY38" s="112">
        <f t="shared" si="214"/>
        <v>1</v>
      </c>
      <c r="DZ38" s="112">
        <f t="shared" si="87"/>
        <v>1</v>
      </c>
      <c r="EA38" s="112">
        <f t="shared" si="215"/>
        <v>1</v>
      </c>
      <c r="EB38" s="112">
        <f t="shared" si="88"/>
        <v>1</v>
      </c>
      <c r="EC38" s="112">
        <f t="shared" si="89"/>
        <v>1</v>
      </c>
      <c r="ED38" s="112">
        <f t="shared" si="90"/>
        <v>1</v>
      </c>
      <c r="EE38" s="305">
        <f t="shared" si="91"/>
        <v>3</v>
      </c>
      <c r="EF38" s="306">
        <f t="shared" si="92"/>
        <v>3</v>
      </c>
      <c r="EG38" s="112">
        <f t="shared" si="93"/>
        <v>1</v>
      </c>
      <c r="EH38" s="112">
        <f t="shared" si="94"/>
        <v>1</v>
      </c>
      <c r="EI38" s="112">
        <f t="shared" si="95"/>
        <v>1</v>
      </c>
      <c r="EJ38" s="112">
        <f t="shared" si="96"/>
        <v>1</v>
      </c>
      <c r="EK38" s="112">
        <f t="shared" si="97"/>
        <v>1</v>
      </c>
      <c r="EL38" s="112">
        <f t="shared" si="217"/>
        <v>1</v>
      </c>
      <c r="EM38" s="112">
        <f t="shared" si="98"/>
        <v>1</v>
      </c>
      <c r="EN38" s="112">
        <f t="shared" si="216"/>
        <v>1</v>
      </c>
      <c r="EO38" s="188">
        <f t="shared" si="99"/>
        <v>2.6666666666666665</v>
      </c>
      <c r="EP38" s="112">
        <f t="shared" si="100"/>
        <v>1</v>
      </c>
      <c r="EQ38" s="112">
        <f t="shared" si="101"/>
        <v>1.1428571428571428</v>
      </c>
      <c r="ER38" s="112">
        <f t="shared" si="102"/>
        <v>3</v>
      </c>
      <c r="ES38" s="204">
        <f t="shared" si="103"/>
        <v>1</v>
      </c>
      <c r="ET38" s="206">
        <f t="shared" si="104"/>
        <v>1.7619047619047621</v>
      </c>
      <c r="EU38" s="281">
        <f t="shared" si="105"/>
        <v>1</v>
      </c>
      <c r="EV38" s="58"/>
      <c r="EW38" s="318">
        <f t="shared" si="106"/>
        <v>1.7619047619047621</v>
      </c>
      <c r="EX38" s="319">
        <f t="shared" si="107"/>
        <v>0</v>
      </c>
      <c r="EY38" s="320">
        <f t="shared" si="108"/>
        <v>1.7619047619047621</v>
      </c>
      <c r="EZ38" s="315">
        <f t="shared" si="109"/>
        <v>2.6666666666666665</v>
      </c>
      <c r="FA38" s="315">
        <f t="shared" si="110"/>
        <v>0</v>
      </c>
      <c r="FB38" s="315">
        <f t="shared" si="111"/>
        <v>2.6666666666666665</v>
      </c>
      <c r="FC38" s="315">
        <f t="shared" si="112"/>
        <v>1</v>
      </c>
      <c r="FD38" s="315">
        <f t="shared" si="113"/>
        <v>0</v>
      </c>
      <c r="FE38" s="315">
        <f t="shared" si="114"/>
        <v>1</v>
      </c>
      <c r="FF38" s="315">
        <f t="shared" si="115"/>
        <v>1.1428571428571428</v>
      </c>
      <c r="FG38" s="315">
        <f t="shared" si="116"/>
        <v>0</v>
      </c>
      <c r="FH38" s="315">
        <f t="shared" si="117"/>
        <v>1.1428571428571428</v>
      </c>
      <c r="FI38" s="315">
        <f t="shared" si="118"/>
        <v>3</v>
      </c>
      <c r="FJ38" s="315">
        <f t="shared" si="119"/>
        <v>0</v>
      </c>
      <c r="FK38" s="315">
        <f t="shared" si="120"/>
        <v>3</v>
      </c>
      <c r="FL38" s="315">
        <f t="shared" si="121"/>
        <v>1</v>
      </c>
      <c r="FM38" s="315">
        <f t="shared" si="122"/>
        <v>0</v>
      </c>
      <c r="FN38" s="315">
        <f t="shared" si="123"/>
        <v>1</v>
      </c>
      <c r="FO38" s="317">
        <f t="shared" si="124"/>
        <v>3</v>
      </c>
      <c r="FP38" s="315">
        <f t="shared" si="125"/>
        <v>0</v>
      </c>
      <c r="FQ38" s="315">
        <f t="shared" si="126"/>
        <v>3</v>
      </c>
      <c r="FR38" s="315">
        <f t="shared" si="127"/>
        <v>1</v>
      </c>
      <c r="FS38" s="315">
        <f t="shared" si="128"/>
        <v>0</v>
      </c>
      <c r="FT38" s="315">
        <f t="shared" si="129"/>
        <v>1</v>
      </c>
      <c r="FU38" s="315">
        <f t="shared" si="130"/>
        <v>1</v>
      </c>
      <c r="FV38" s="315">
        <f t="shared" si="131"/>
        <v>0</v>
      </c>
      <c r="FW38" s="315">
        <f t="shared" si="132"/>
        <v>1</v>
      </c>
      <c r="FX38" s="315">
        <f t="shared" si="133"/>
        <v>5</v>
      </c>
      <c r="FY38" s="315">
        <f t="shared" si="134"/>
        <v>0</v>
      </c>
      <c r="FZ38" s="315">
        <f t="shared" si="135"/>
        <v>5</v>
      </c>
      <c r="GA38" s="315">
        <f t="shared" si="136"/>
        <v>5</v>
      </c>
      <c r="GB38" s="315">
        <f t="shared" si="137"/>
        <v>0</v>
      </c>
      <c r="GC38" s="315">
        <f t="shared" si="138"/>
        <v>5</v>
      </c>
      <c r="GD38" s="315">
        <f t="shared" si="139"/>
        <v>1</v>
      </c>
      <c r="GE38" s="315">
        <f t="shared" si="140"/>
        <v>0</v>
      </c>
      <c r="GF38" s="315">
        <f t="shared" si="141"/>
        <v>1</v>
      </c>
      <c r="GG38" s="315">
        <f t="shared" si="142"/>
        <v>1</v>
      </c>
      <c r="GH38" s="315">
        <f t="shared" si="143"/>
        <v>0</v>
      </c>
      <c r="GI38" s="315">
        <f t="shared" si="144"/>
        <v>1</v>
      </c>
      <c r="GJ38" s="315">
        <f t="shared" si="145"/>
        <v>1</v>
      </c>
      <c r="GK38" s="315">
        <f t="shared" si="146"/>
        <v>0</v>
      </c>
      <c r="GL38" s="315">
        <f t="shared" si="147"/>
        <v>1</v>
      </c>
      <c r="GM38" s="315">
        <f t="shared" si="148"/>
        <v>1</v>
      </c>
      <c r="GN38" s="315">
        <f t="shared" si="149"/>
        <v>0</v>
      </c>
      <c r="GO38" s="315">
        <f t="shared" si="150"/>
        <v>1</v>
      </c>
      <c r="GP38" s="315">
        <f t="shared" si="151"/>
        <v>1</v>
      </c>
      <c r="GQ38" s="315">
        <f t="shared" si="152"/>
        <v>0</v>
      </c>
      <c r="GR38" s="315">
        <f t="shared" si="153"/>
        <v>1</v>
      </c>
      <c r="GS38" s="315">
        <f t="shared" si="154"/>
        <v>1</v>
      </c>
      <c r="GT38" s="315">
        <f t="shared" si="155"/>
        <v>0</v>
      </c>
      <c r="GU38" s="315">
        <f t="shared" si="156"/>
        <v>1</v>
      </c>
      <c r="GV38" s="315">
        <f t="shared" si="157"/>
        <v>2</v>
      </c>
      <c r="GW38" s="315">
        <f t="shared" si="158"/>
        <v>0</v>
      </c>
      <c r="GX38" s="315">
        <f t="shared" si="159"/>
        <v>2</v>
      </c>
      <c r="GY38" s="315">
        <f t="shared" si="160"/>
        <v>1</v>
      </c>
      <c r="GZ38" s="315">
        <f t="shared" si="161"/>
        <v>0</v>
      </c>
      <c r="HA38" s="315">
        <f t="shared" si="162"/>
        <v>1</v>
      </c>
      <c r="HB38" s="315">
        <f t="shared" si="163"/>
        <v>1</v>
      </c>
      <c r="HC38" s="315">
        <f t="shared" si="164"/>
        <v>0</v>
      </c>
      <c r="HD38" s="315">
        <f t="shared" si="165"/>
        <v>1</v>
      </c>
      <c r="HE38" s="315">
        <f t="shared" si="166"/>
        <v>1</v>
      </c>
      <c r="HF38" s="315">
        <f t="shared" si="167"/>
        <v>0</v>
      </c>
      <c r="HG38" s="315">
        <f t="shared" si="168"/>
        <v>1</v>
      </c>
      <c r="HH38" s="315">
        <f t="shared" si="169"/>
        <v>1</v>
      </c>
      <c r="HI38" s="315">
        <f t="shared" si="170"/>
        <v>0</v>
      </c>
      <c r="HJ38" s="315">
        <f t="shared" si="171"/>
        <v>1</v>
      </c>
      <c r="HK38" s="315">
        <f t="shared" si="172"/>
        <v>1</v>
      </c>
      <c r="HL38" s="315">
        <f t="shared" si="173"/>
        <v>0</v>
      </c>
      <c r="HM38" s="315">
        <f t="shared" si="174"/>
        <v>1</v>
      </c>
      <c r="HN38" s="315">
        <f t="shared" si="175"/>
        <v>1</v>
      </c>
      <c r="HO38" s="315">
        <f t="shared" si="176"/>
        <v>0</v>
      </c>
      <c r="HP38" s="315">
        <f t="shared" si="177"/>
        <v>1</v>
      </c>
      <c r="HQ38" s="315">
        <f t="shared" si="178"/>
        <v>3</v>
      </c>
      <c r="HR38" s="315">
        <f t="shared" si="179"/>
        <v>0</v>
      </c>
      <c r="HS38" s="315">
        <f t="shared" si="180"/>
        <v>3</v>
      </c>
      <c r="HT38" s="315">
        <f t="shared" si="181"/>
        <v>3</v>
      </c>
      <c r="HU38" s="315">
        <f t="shared" si="182"/>
        <v>0</v>
      </c>
      <c r="HV38" s="315">
        <f t="shared" si="183"/>
        <v>3</v>
      </c>
      <c r="HW38" s="315">
        <f t="shared" si="184"/>
        <v>1</v>
      </c>
      <c r="HX38" s="315">
        <f t="shared" si="185"/>
        <v>0</v>
      </c>
      <c r="HY38" s="315">
        <f t="shared" si="186"/>
        <v>1</v>
      </c>
      <c r="HZ38" s="315">
        <f t="shared" si="187"/>
        <v>1</v>
      </c>
      <c r="IA38" s="315">
        <f t="shared" si="188"/>
        <v>0</v>
      </c>
      <c r="IB38" s="315">
        <f t="shared" si="189"/>
        <v>1</v>
      </c>
      <c r="IC38" s="315">
        <f t="shared" si="190"/>
        <v>1</v>
      </c>
      <c r="ID38" s="315">
        <f t="shared" si="191"/>
        <v>0</v>
      </c>
      <c r="IE38" s="315">
        <f t="shared" si="192"/>
        <v>1</v>
      </c>
      <c r="IF38" s="315">
        <f t="shared" si="193"/>
        <v>1</v>
      </c>
      <c r="IG38" s="315">
        <f t="shared" si="194"/>
        <v>0</v>
      </c>
      <c r="IH38" s="315">
        <f t="shared" si="195"/>
        <v>1</v>
      </c>
      <c r="II38" s="315">
        <f t="shared" si="196"/>
        <v>1</v>
      </c>
      <c r="IJ38" s="315">
        <f t="shared" si="197"/>
        <v>0</v>
      </c>
      <c r="IK38" s="315">
        <f t="shared" si="198"/>
        <v>1</v>
      </c>
      <c r="IL38" s="315">
        <f t="shared" si="199"/>
        <v>1</v>
      </c>
      <c r="IM38" s="315">
        <f t="shared" si="200"/>
        <v>0</v>
      </c>
      <c r="IN38" s="315">
        <f t="shared" si="201"/>
        <v>1</v>
      </c>
      <c r="IO38" s="315">
        <f t="shared" si="202"/>
        <v>1</v>
      </c>
      <c r="IP38" s="315">
        <f t="shared" si="203"/>
        <v>0</v>
      </c>
      <c r="IQ38" s="315">
        <f t="shared" si="204"/>
        <v>1</v>
      </c>
      <c r="IR38" s="315">
        <f t="shared" si="205"/>
        <v>1</v>
      </c>
      <c r="IS38" s="315">
        <f t="shared" si="206"/>
        <v>0</v>
      </c>
      <c r="IT38" s="316">
        <f t="shared" si="207"/>
        <v>1</v>
      </c>
      <c r="IU38" s="58"/>
    </row>
    <row r="39" spans="2:255" s="1" customFormat="1" x14ac:dyDescent="0.25">
      <c r="B39" s="56">
        <v>33</v>
      </c>
      <c r="C39" s="255">
        <v>43071</v>
      </c>
      <c r="D39" s="117" t="s">
        <v>378</v>
      </c>
      <c r="E39" s="117" t="s">
        <v>67</v>
      </c>
      <c r="F39" s="117" t="s">
        <v>392</v>
      </c>
      <c r="G39" s="199" t="s">
        <v>392</v>
      </c>
      <c r="H39" s="199" t="s">
        <v>128</v>
      </c>
      <c r="I39" t="s">
        <v>88</v>
      </c>
      <c r="J39" s="257" t="s">
        <v>117</v>
      </c>
      <c r="K39" t="s">
        <v>419</v>
      </c>
      <c r="L39" s="171">
        <v>5</v>
      </c>
      <c r="M39" s="172">
        <v>3</v>
      </c>
      <c r="N39" s="172">
        <v>1</v>
      </c>
      <c r="O39" s="174">
        <v>1</v>
      </c>
      <c r="P39" s="174">
        <v>5</v>
      </c>
      <c r="Q39" s="175">
        <v>1</v>
      </c>
      <c r="R39" s="171">
        <v>5</v>
      </c>
      <c r="S39" s="174">
        <v>1</v>
      </c>
      <c r="T39" s="172">
        <v>4</v>
      </c>
      <c r="U39" s="172">
        <v>2</v>
      </c>
      <c r="V39" s="176">
        <v>2</v>
      </c>
      <c r="W39" s="171">
        <v>5</v>
      </c>
      <c r="X39" s="172">
        <v>3</v>
      </c>
      <c r="Y39" s="172">
        <v>3</v>
      </c>
      <c r="Z39" s="174">
        <v>5</v>
      </c>
      <c r="AA39" s="172">
        <v>2</v>
      </c>
      <c r="AB39" s="172">
        <v>4</v>
      </c>
      <c r="AC39" s="176">
        <v>2</v>
      </c>
      <c r="AD39" s="171">
        <v>4</v>
      </c>
      <c r="AE39" s="176">
        <v>1</v>
      </c>
      <c r="AF39" s="171">
        <v>3</v>
      </c>
      <c r="AG39" s="172">
        <v>5</v>
      </c>
      <c r="AH39" s="172">
        <v>5</v>
      </c>
      <c r="AI39" s="174">
        <v>5</v>
      </c>
      <c r="AJ39" s="174">
        <v>5</v>
      </c>
      <c r="AK39" s="174">
        <v>1</v>
      </c>
      <c r="AL39" s="172">
        <v>4</v>
      </c>
      <c r="AM39" s="175">
        <v>5</v>
      </c>
      <c r="AN39" s="55"/>
      <c r="AO39" s="119"/>
      <c r="AP39" s="292" t="s">
        <v>95</v>
      </c>
      <c r="AQ39" s="62"/>
      <c r="AR39" s="63"/>
      <c r="AS39" s="63"/>
      <c r="AT39" s="63"/>
      <c r="AU39" s="63"/>
      <c r="AV39" s="63"/>
      <c r="AW39" s="62"/>
      <c r="AX39" s="63"/>
      <c r="AY39" s="63"/>
      <c r="AZ39" s="63"/>
      <c r="BA39" s="181"/>
      <c r="BB39" s="63"/>
      <c r="BC39" s="63"/>
      <c r="BD39" s="63"/>
      <c r="BE39" s="63"/>
      <c r="BF39" s="63"/>
      <c r="BG39" s="63"/>
      <c r="BH39" s="63"/>
      <c r="BI39" s="62"/>
      <c r="BJ39" s="181"/>
      <c r="BK39" s="63"/>
      <c r="BL39" s="63"/>
      <c r="BM39" s="63"/>
      <c r="BN39" s="63"/>
      <c r="BO39" s="63"/>
      <c r="BP39" s="63"/>
      <c r="BQ39" s="63"/>
      <c r="BR39" s="181"/>
      <c r="BS39" s="62"/>
      <c r="BT39" s="63"/>
      <c r="BU39" s="63"/>
      <c r="BV39" s="63"/>
      <c r="BW39" s="63"/>
      <c r="BX39" s="63"/>
      <c r="BY39" s="284">
        <f t="shared" si="28"/>
        <v>0</v>
      </c>
      <c r="BZ39" s="55"/>
      <c r="CA39" s="58"/>
      <c r="CB39" s="58"/>
      <c r="CC39" s="188"/>
      <c r="CD39" s="112"/>
      <c r="CE39" s="112"/>
      <c r="CF39" s="112"/>
      <c r="CG39" s="112"/>
      <c r="CH39" s="112"/>
      <c r="CI39" s="305"/>
      <c r="CJ39" s="112"/>
      <c r="CK39" s="112"/>
      <c r="CL39" s="112"/>
      <c r="CM39" s="306"/>
      <c r="CN39" s="112"/>
      <c r="CO39" s="112"/>
      <c r="CP39" s="112"/>
      <c r="CQ39" s="112"/>
      <c r="CR39" s="112"/>
      <c r="CS39" s="112"/>
      <c r="CT39" s="112"/>
      <c r="CU39" s="305"/>
      <c r="CV39" s="306"/>
      <c r="CW39" s="112"/>
      <c r="CX39" s="112"/>
      <c r="CY39" s="112"/>
      <c r="CZ39" s="112"/>
      <c r="DA39" s="112"/>
      <c r="DB39" s="112"/>
      <c r="DC39" s="112"/>
      <c r="DD39" s="112"/>
      <c r="DE39" s="188"/>
      <c r="DF39" s="112"/>
      <c r="DG39" s="112"/>
      <c r="DH39" s="112"/>
      <c r="DI39" s="204"/>
      <c r="DJ39" s="206"/>
      <c r="DK39" s="281">
        <f t="shared" si="76"/>
        <v>0</v>
      </c>
      <c r="DL39" s="115"/>
      <c r="DM39" s="188"/>
      <c r="DN39" s="112"/>
      <c r="DO39" s="112"/>
      <c r="DP39" s="112"/>
      <c r="DQ39" s="112"/>
      <c r="DR39" s="112"/>
      <c r="DS39" s="305"/>
      <c r="DT39" s="112"/>
      <c r="DU39" s="112"/>
      <c r="DV39" s="112"/>
      <c r="DW39" s="306"/>
      <c r="DX39" s="112"/>
      <c r="DY39" s="112"/>
      <c r="DZ39" s="112"/>
      <c r="EA39" s="112"/>
      <c r="EB39" s="112"/>
      <c r="EC39" s="112"/>
      <c r="ED39" s="112"/>
      <c r="EE39" s="305"/>
      <c r="EF39" s="306"/>
      <c r="EG39" s="112"/>
      <c r="EH39" s="112"/>
      <c r="EI39" s="112"/>
      <c r="EJ39" s="112"/>
      <c r="EK39" s="112"/>
      <c r="EL39" s="112"/>
      <c r="EM39" s="112"/>
      <c r="EN39" s="112"/>
      <c r="EO39" s="188"/>
      <c r="EP39" s="112"/>
      <c r="EQ39" s="112"/>
      <c r="ER39" s="112"/>
      <c r="ES39" s="204"/>
      <c r="ET39" s="206"/>
      <c r="EU39" s="281">
        <f t="shared" si="105"/>
        <v>0</v>
      </c>
      <c r="EV39" s="58"/>
      <c r="EW39" s="318">
        <f t="shared" si="106"/>
        <v>0</v>
      </c>
      <c r="EX39" s="319">
        <f t="shared" si="107"/>
        <v>0</v>
      </c>
      <c r="EY39" s="320">
        <f t="shared" si="108"/>
        <v>0</v>
      </c>
      <c r="EZ39" s="315">
        <f t="shared" si="109"/>
        <v>0</v>
      </c>
      <c r="FA39" s="319">
        <f t="shared" si="110"/>
        <v>0</v>
      </c>
      <c r="FB39" s="319">
        <f t="shared" si="111"/>
        <v>0</v>
      </c>
      <c r="FC39" s="319">
        <f t="shared" si="112"/>
        <v>0</v>
      </c>
      <c r="FD39" s="319">
        <f t="shared" si="113"/>
        <v>0</v>
      </c>
      <c r="FE39" s="319">
        <f t="shared" si="114"/>
        <v>0</v>
      </c>
      <c r="FF39" s="319">
        <f t="shared" si="115"/>
        <v>0</v>
      </c>
      <c r="FG39" s="319">
        <f t="shared" si="116"/>
        <v>0</v>
      </c>
      <c r="FH39" s="319">
        <f t="shared" si="117"/>
        <v>0</v>
      </c>
      <c r="FI39" s="319">
        <f t="shared" si="118"/>
        <v>0</v>
      </c>
      <c r="FJ39" s="319">
        <f t="shared" si="119"/>
        <v>0</v>
      </c>
      <c r="FK39" s="319">
        <f t="shared" si="120"/>
        <v>0</v>
      </c>
      <c r="FL39" s="319">
        <f t="shared" si="121"/>
        <v>0</v>
      </c>
      <c r="FM39" s="319">
        <f t="shared" si="122"/>
        <v>0</v>
      </c>
      <c r="FN39" s="319">
        <f t="shared" si="123"/>
        <v>0</v>
      </c>
      <c r="FO39" s="329">
        <f t="shared" si="124"/>
        <v>0</v>
      </c>
      <c r="FP39" s="319">
        <f t="shared" si="125"/>
        <v>0</v>
      </c>
      <c r="FQ39" s="319">
        <f t="shared" si="126"/>
        <v>0</v>
      </c>
      <c r="FR39" s="319">
        <f t="shared" si="127"/>
        <v>0</v>
      </c>
      <c r="FS39" s="319">
        <f t="shared" si="128"/>
        <v>0</v>
      </c>
      <c r="FT39" s="319">
        <f t="shared" si="129"/>
        <v>0</v>
      </c>
      <c r="FU39" s="319">
        <f t="shared" si="130"/>
        <v>0</v>
      </c>
      <c r="FV39" s="319">
        <f t="shared" si="131"/>
        <v>0</v>
      </c>
      <c r="FW39" s="319">
        <f t="shared" si="132"/>
        <v>0</v>
      </c>
      <c r="FX39" s="319">
        <f t="shared" si="133"/>
        <v>0</v>
      </c>
      <c r="FY39" s="319">
        <f t="shared" si="134"/>
        <v>0</v>
      </c>
      <c r="FZ39" s="319">
        <f t="shared" si="135"/>
        <v>0</v>
      </c>
      <c r="GA39" s="319">
        <f t="shared" si="136"/>
        <v>0</v>
      </c>
      <c r="GB39" s="319">
        <f t="shared" si="137"/>
        <v>0</v>
      </c>
      <c r="GC39" s="319">
        <f t="shared" si="138"/>
        <v>0</v>
      </c>
      <c r="GD39" s="319">
        <f t="shared" si="139"/>
        <v>0</v>
      </c>
      <c r="GE39" s="319">
        <f t="shared" si="140"/>
        <v>0</v>
      </c>
      <c r="GF39" s="319">
        <f t="shared" si="141"/>
        <v>0</v>
      </c>
      <c r="GG39" s="319">
        <f t="shared" si="142"/>
        <v>0</v>
      </c>
      <c r="GH39" s="319">
        <f t="shared" si="143"/>
        <v>0</v>
      </c>
      <c r="GI39" s="319">
        <f t="shared" si="144"/>
        <v>0</v>
      </c>
      <c r="GJ39" s="319">
        <f t="shared" si="145"/>
        <v>0</v>
      </c>
      <c r="GK39" s="319">
        <f t="shared" si="146"/>
        <v>0</v>
      </c>
      <c r="GL39" s="319">
        <f t="shared" si="147"/>
        <v>0</v>
      </c>
      <c r="GM39" s="319">
        <f t="shared" si="148"/>
        <v>0</v>
      </c>
      <c r="GN39" s="319">
        <f t="shared" si="149"/>
        <v>0</v>
      </c>
      <c r="GO39" s="319">
        <f t="shared" si="150"/>
        <v>0</v>
      </c>
      <c r="GP39" s="319">
        <f t="shared" si="151"/>
        <v>0</v>
      </c>
      <c r="GQ39" s="319">
        <f t="shared" si="152"/>
        <v>0</v>
      </c>
      <c r="GR39" s="319">
        <f t="shared" si="153"/>
        <v>0</v>
      </c>
      <c r="GS39" s="319">
        <f t="shared" si="154"/>
        <v>0</v>
      </c>
      <c r="GT39" s="319">
        <f t="shared" si="155"/>
        <v>0</v>
      </c>
      <c r="GU39" s="319">
        <f t="shared" si="156"/>
        <v>0</v>
      </c>
      <c r="GV39" s="319">
        <f t="shared" si="157"/>
        <v>0</v>
      </c>
      <c r="GW39" s="319">
        <f t="shared" si="158"/>
        <v>0</v>
      </c>
      <c r="GX39" s="319">
        <f t="shared" si="159"/>
        <v>0</v>
      </c>
      <c r="GY39" s="319">
        <f t="shared" si="160"/>
        <v>0</v>
      </c>
      <c r="GZ39" s="319">
        <f t="shared" si="161"/>
        <v>0</v>
      </c>
      <c r="HA39" s="319">
        <f t="shared" si="162"/>
        <v>0</v>
      </c>
      <c r="HB39" s="319">
        <f t="shared" si="163"/>
        <v>0</v>
      </c>
      <c r="HC39" s="319">
        <f t="shared" si="164"/>
        <v>0</v>
      </c>
      <c r="HD39" s="319">
        <f t="shared" si="165"/>
        <v>0</v>
      </c>
      <c r="HE39" s="319">
        <f t="shared" si="166"/>
        <v>0</v>
      </c>
      <c r="HF39" s="319">
        <f t="shared" si="167"/>
        <v>0</v>
      </c>
      <c r="HG39" s="319">
        <f t="shared" si="168"/>
        <v>0</v>
      </c>
      <c r="HH39" s="319">
        <f t="shared" si="169"/>
        <v>0</v>
      </c>
      <c r="HI39" s="319">
        <f t="shared" si="170"/>
        <v>0</v>
      </c>
      <c r="HJ39" s="319">
        <f t="shared" si="171"/>
        <v>0</v>
      </c>
      <c r="HK39" s="319">
        <f t="shared" si="172"/>
        <v>0</v>
      </c>
      <c r="HL39" s="319">
        <f t="shared" si="173"/>
        <v>0</v>
      </c>
      <c r="HM39" s="319">
        <f t="shared" si="174"/>
        <v>0</v>
      </c>
      <c r="HN39" s="319">
        <f t="shared" si="175"/>
        <v>0</v>
      </c>
      <c r="HO39" s="319">
        <f t="shared" si="176"/>
        <v>0</v>
      </c>
      <c r="HP39" s="319">
        <f t="shared" si="177"/>
        <v>0</v>
      </c>
      <c r="HQ39" s="319">
        <f t="shared" si="178"/>
        <v>0</v>
      </c>
      <c r="HR39" s="319">
        <f t="shared" si="179"/>
        <v>0</v>
      </c>
      <c r="HS39" s="319">
        <f t="shared" si="180"/>
        <v>0</v>
      </c>
      <c r="HT39" s="319">
        <f t="shared" si="181"/>
        <v>0</v>
      </c>
      <c r="HU39" s="319">
        <f t="shared" si="182"/>
        <v>0</v>
      </c>
      <c r="HV39" s="319">
        <f t="shared" si="183"/>
        <v>0</v>
      </c>
      <c r="HW39" s="319">
        <f t="shared" si="184"/>
        <v>0</v>
      </c>
      <c r="HX39" s="319">
        <f t="shared" si="185"/>
        <v>0</v>
      </c>
      <c r="HY39" s="319">
        <f t="shared" si="186"/>
        <v>0</v>
      </c>
      <c r="HZ39" s="319">
        <f t="shared" si="187"/>
        <v>0</v>
      </c>
      <c r="IA39" s="319">
        <f t="shared" si="188"/>
        <v>0</v>
      </c>
      <c r="IB39" s="319">
        <f t="shared" si="189"/>
        <v>0</v>
      </c>
      <c r="IC39" s="319">
        <f t="shared" si="190"/>
        <v>0</v>
      </c>
      <c r="ID39" s="319">
        <f t="shared" si="191"/>
        <v>0</v>
      </c>
      <c r="IE39" s="319">
        <f t="shared" si="192"/>
        <v>0</v>
      </c>
      <c r="IF39" s="319">
        <f t="shared" si="193"/>
        <v>0</v>
      </c>
      <c r="IG39" s="319">
        <f t="shared" si="194"/>
        <v>0</v>
      </c>
      <c r="IH39" s="319">
        <f t="shared" si="195"/>
        <v>0</v>
      </c>
      <c r="II39" s="319">
        <f t="shared" si="196"/>
        <v>0</v>
      </c>
      <c r="IJ39" s="319">
        <f t="shared" si="197"/>
        <v>0</v>
      </c>
      <c r="IK39" s="319">
        <f t="shared" si="198"/>
        <v>0</v>
      </c>
      <c r="IL39" s="319">
        <f t="shared" si="199"/>
        <v>0</v>
      </c>
      <c r="IM39" s="319">
        <f t="shared" si="200"/>
        <v>0</v>
      </c>
      <c r="IN39" s="319">
        <f t="shared" si="201"/>
        <v>0</v>
      </c>
      <c r="IO39" s="319">
        <f t="shared" si="202"/>
        <v>0</v>
      </c>
      <c r="IP39" s="319">
        <f t="shared" si="203"/>
        <v>0</v>
      </c>
      <c r="IQ39" s="319">
        <f t="shared" si="204"/>
        <v>0</v>
      </c>
      <c r="IR39" s="319">
        <f t="shared" si="205"/>
        <v>0</v>
      </c>
      <c r="IS39" s="319">
        <f t="shared" si="206"/>
        <v>0</v>
      </c>
      <c r="IT39" s="330">
        <f t="shared" si="207"/>
        <v>0</v>
      </c>
      <c r="IU39" s="58"/>
    </row>
    <row r="40" spans="2:255" s="1" customFormat="1" x14ac:dyDescent="0.25">
      <c r="B40" s="56">
        <v>34</v>
      </c>
      <c r="C40" s="255">
        <v>43072</v>
      </c>
      <c r="D40" s="117" t="s">
        <v>378</v>
      </c>
      <c r="E40" s="117" t="s">
        <v>128</v>
      </c>
      <c r="F40" s="117" t="s">
        <v>71</v>
      </c>
      <c r="G40" s="199" t="s">
        <v>63</v>
      </c>
      <c r="H40" t="s">
        <v>408</v>
      </c>
      <c r="I40" t="s">
        <v>88</v>
      </c>
      <c r="J40" s="257" t="s">
        <v>117</v>
      </c>
      <c r="K40" t="s">
        <v>418</v>
      </c>
      <c r="L40" s="171">
        <v>4</v>
      </c>
      <c r="M40" s="172">
        <v>4</v>
      </c>
      <c r="N40" s="172">
        <v>4</v>
      </c>
      <c r="O40" s="174">
        <v>1</v>
      </c>
      <c r="P40" s="174">
        <v>1</v>
      </c>
      <c r="Q40" s="175">
        <v>1</v>
      </c>
      <c r="R40" s="171">
        <v>4</v>
      </c>
      <c r="S40" s="174">
        <v>5</v>
      </c>
      <c r="T40" s="172">
        <v>4</v>
      </c>
      <c r="U40" s="172">
        <v>4</v>
      </c>
      <c r="V40" s="176">
        <v>4</v>
      </c>
      <c r="W40" s="171">
        <v>5</v>
      </c>
      <c r="X40" s="172">
        <v>5</v>
      </c>
      <c r="Y40" s="172">
        <v>5</v>
      </c>
      <c r="Z40" s="174">
        <v>5</v>
      </c>
      <c r="AA40" s="172">
        <v>4</v>
      </c>
      <c r="AB40" s="172">
        <v>4</v>
      </c>
      <c r="AC40" s="176">
        <v>4</v>
      </c>
      <c r="AD40" s="171">
        <v>4</v>
      </c>
      <c r="AE40" s="176">
        <v>5</v>
      </c>
      <c r="AF40" s="171">
        <v>3</v>
      </c>
      <c r="AG40" s="172">
        <v>5</v>
      </c>
      <c r="AH40" s="172">
        <v>4</v>
      </c>
      <c r="AI40" s="174">
        <v>5</v>
      </c>
      <c r="AJ40" s="174"/>
      <c r="AK40" s="174">
        <v>5</v>
      </c>
      <c r="AL40" s="172">
        <v>4</v>
      </c>
      <c r="AM40" s="175">
        <v>5</v>
      </c>
      <c r="AN40" s="55"/>
      <c r="AO40" s="119"/>
      <c r="AP40" s="292" t="s">
        <v>242</v>
      </c>
      <c r="AQ40" s="62"/>
      <c r="AR40" s="63"/>
      <c r="AS40" s="63"/>
      <c r="AT40" s="63"/>
      <c r="AU40" s="63"/>
      <c r="AV40" s="63"/>
      <c r="AW40" s="62"/>
      <c r="AX40" s="63"/>
      <c r="AY40" s="63"/>
      <c r="AZ40" s="63"/>
      <c r="BA40" s="181"/>
      <c r="BB40" s="63"/>
      <c r="BC40" s="63"/>
      <c r="BD40" s="63"/>
      <c r="BE40" s="63"/>
      <c r="BF40" s="63"/>
      <c r="BG40" s="63"/>
      <c r="BH40" s="63"/>
      <c r="BI40" s="62"/>
      <c r="BJ40" s="181"/>
      <c r="BK40" s="63"/>
      <c r="BL40" s="63"/>
      <c r="BM40" s="63"/>
      <c r="BN40" s="63"/>
      <c r="BO40" s="63"/>
      <c r="BP40" s="63"/>
      <c r="BQ40" s="63"/>
      <c r="BR40" s="181"/>
      <c r="BS40" s="62"/>
      <c r="BT40" s="63"/>
      <c r="BU40" s="63"/>
      <c r="BV40" s="63"/>
      <c r="BW40" s="63"/>
      <c r="BX40" s="63"/>
      <c r="BY40" s="284">
        <f t="shared" si="28"/>
        <v>0</v>
      </c>
      <c r="BZ40" s="55"/>
      <c r="CA40" s="58"/>
      <c r="CB40" s="58"/>
      <c r="CC40" s="62"/>
      <c r="CD40" s="63"/>
      <c r="CE40" s="63"/>
      <c r="CF40" s="63"/>
      <c r="CG40" s="63"/>
      <c r="CH40" s="63"/>
      <c r="CI40" s="307"/>
      <c r="CJ40" s="63"/>
      <c r="CK40" s="63"/>
      <c r="CL40" s="63"/>
      <c r="CM40" s="308"/>
      <c r="CN40" s="63"/>
      <c r="CO40" s="63"/>
      <c r="CP40" s="63"/>
      <c r="CQ40" s="63"/>
      <c r="CR40" s="63"/>
      <c r="CS40" s="63"/>
      <c r="CT40" s="63"/>
      <c r="CU40" s="307"/>
      <c r="CV40" s="308"/>
      <c r="CW40" s="63"/>
      <c r="CX40" s="63"/>
      <c r="CY40" s="63"/>
      <c r="CZ40" s="63"/>
      <c r="DA40" s="63"/>
      <c r="DB40" s="63"/>
      <c r="DC40" s="63"/>
      <c r="DD40" s="63"/>
      <c r="DE40" s="188"/>
      <c r="DF40" s="112"/>
      <c r="DG40" s="112"/>
      <c r="DH40" s="112"/>
      <c r="DI40" s="204"/>
      <c r="DJ40" s="302"/>
      <c r="DK40" s="281">
        <f t="shared" si="76"/>
        <v>0</v>
      </c>
      <c r="DL40" s="115"/>
      <c r="DM40" s="62"/>
      <c r="DN40" s="63"/>
      <c r="DO40" s="63"/>
      <c r="DP40" s="63"/>
      <c r="DQ40" s="63"/>
      <c r="DR40" s="63"/>
      <c r="DS40" s="307"/>
      <c r="DT40" s="63"/>
      <c r="DU40" s="63"/>
      <c r="DV40" s="63"/>
      <c r="DW40" s="308"/>
      <c r="DX40" s="63"/>
      <c r="DY40" s="63"/>
      <c r="DZ40" s="63"/>
      <c r="EA40" s="63"/>
      <c r="EB40" s="63"/>
      <c r="EC40" s="63"/>
      <c r="ED40" s="63"/>
      <c r="EE40" s="307"/>
      <c r="EF40" s="308"/>
      <c r="EG40" s="63"/>
      <c r="EH40" s="63"/>
      <c r="EI40" s="63"/>
      <c r="EJ40" s="63"/>
      <c r="EK40" s="63"/>
      <c r="EL40" s="63"/>
      <c r="EM40" s="63"/>
      <c r="EN40" s="63"/>
      <c r="EO40" s="188"/>
      <c r="EP40" s="112"/>
      <c r="EQ40" s="112"/>
      <c r="ER40" s="112"/>
      <c r="ES40" s="204"/>
      <c r="ET40" s="302"/>
      <c r="EU40" s="281">
        <f t="shared" si="105"/>
        <v>0</v>
      </c>
      <c r="EV40" s="58"/>
      <c r="EW40" s="318">
        <f t="shared" si="106"/>
        <v>0</v>
      </c>
      <c r="EX40" s="319">
        <f t="shared" si="107"/>
        <v>0</v>
      </c>
      <c r="EY40" s="320">
        <f t="shared" si="108"/>
        <v>0</v>
      </c>
      <c r="EZ40" s="315">
        <f t="shared" si="109"/>
        <v>0</v>
      </c>
      <c r="FA40" s="315">
        <f t="shared" si="110"/>
        <v>0</v>
      </c>
      <c r="FB40" s="315">
        <f t="shared" si="111"/>
        <v>0</v>
      </c>
      <c r="FC40" s="315">
        <f t="shared" si="112"/>
        <v>0</v>
      </c>
      <c r="FD40" s="315">
        <f t="shared" si="113"/>
        <v>0</v>
      </c>
      <c r="FE40" s="315">
        <f t="shared" si="114"/>
        <v>0</v>
      </c>
      <c r="FF40" s="315">
        <f t="shared" si="115"/>
        <v>0</v>
      </c>
      <c r="FG40" s="315">
        <f t="shared" si="116"/>
        <v>0</v>
      </c>
      <c r="FH40" s="315">
        <f t="shared" si="117"/>
        <v>0</v>
      </c>
      <c r="FI40" s="315">
        <f t="shared" si="118"/>
        <v>0</v>
      </c>
      <c r="FJ40" s="315">
        <f t="shared" si="119"/>
        <v>0</v>
      </c>
      <c r="FK40" s="315">
        <f t="shared" si="120"/>
        <v>0</v>
      </c>
      <c r="FL40" s="315">
        <f t="shared" si="121"/>
        <v>0</v>
      </c>
      <c r="FM40" s="315">
        <f t="shared" si="122"/>
        <v>0</v>
      </c>
      <c r="FN40" s="315">
        <f t="shared" si="123"/>
        <v>0</v>
      </c>
      <c r="FO40" s="317">
        <f t="shared" si="124"/>
        <v>0</v>
      </c>
      <c r="FP40" s="315">
        <f t="shared" si="125"/>
        <v>0</v>
      </c>
      <c r="FQ40" s="315">
        <f t="shared" si="126"/>
        <v>0</v>
      </c>
      <c r="FR40" s="315">
        <f t="shared" si="127"/>
        <v>0</v>
      </c>
      <c r="FS40" s="315">
        <f t="shared" si="128"/>
        <v>0</v>
      </c>
      <c r="FT40" s="315">
        <f t="shared" si="129"/>
        <v>0</v>
      </c>
      <c r="FU40" s="315">
        <f t="shared" si="130"/>
        <v>0</v>
      </c>
      <c r="FV40" s="315">
        <f t="shared" si="131"/>
        <v>0</v>
      </c>
      <c r="FW40" s="315">
        <f t="shared" si="132"/>
        <v>0</v>
      </c>
      <c r="FX40" s="315">
        <f t="shared" si="133"/>
        <v>0</v>
      </c>
      <c r="FY40" s="315">
        <f t="shared" si="134"/>
        <v>0</v>
      </c>
      <c r="FZ40" s="315">
        <f t="shared" si="135"/>
        <v>0</v>
      </c>
      <c r="GA40" s="315">
        <f t="shared" si="136"/>
        <v>0</v>
      </c>
      <c r="GB40" s="315">
        <f t="shared" si="137"/>
        <v>0</v>
      </c>
      <c r="GC40" s="315">
        <f t="shared" si="138"/>
        <v>0</v>
      </c>
      <c r="GD40" s="315">
        <f t="shared" si="139"/>
        <v>0</v>
      </c>
      <c r="GE40" s="315">
        <f t="shared" si="140"/>
        <v>0</v>
      </c>
      <c r="GF40" s="315">
        <f t="shared" si="141"/>
        <v>0</v>
      </c>
      <c r="GG40" s="315">
        <f t="shared" si="142"/>
        <v>0</v>
      </c>
      <c r="GH40" s="315">
        <f t="shared" si="143"/>
        <v>0</v>
      </c>
      <c r="GI40" s="315">
        <f t="shared" si="144"/>
        <v>0</v>
      </c>
      <c r="GJ40" s="315">
        <f t="shared" si="145"/>
        <v>0</v>
      </c>
      <c r="GK40" s="315">
        <f t="shared" si="146"/>
        <v>0</v>
      </c>
      <c r="GL40" s="315">
        <f t="shared" si="147"/>
        <v>0</v>
      </c>
      <c r="GM40" s="315">
        <f t="shared" si="148"/>
        <v>0</v>
      </c>
      <c r="GN40" s="315">
        <f t="shared" si="149"/>
        <v>0</v>
      </c>
      <c r="GO40" s="315">
        <f t="shared" si="150"/>
        <v>0</v>
      </c>
      <c r="GP40" s="315">
        <f t="shared" si="151"/>
        <v>0</v>
      </c>
      <c r="GQ40" s="315">
        <f t="shared" si="152"/>
        <v>0</v>
      </c>
      <c r="GR40" s="315">
        <f t="shared" si="153"/>
        <v>0</v>
      </c>
      <c r="GS40" s="315">
        <f t="shared" si="154"/>
        <v>0</v>
      </c>
      <c r="GT40" s="315">
        <f t="shared" si="155"/>
        <v>0</v>
      </c>
      <c r="GU40" s="315">
        <f t="shared" si="156"/>
        <v>0</v>
      </c>
      <c r="GV40" s="315">
        <f t="shared" si="157"/>
        <v>0</v>
      </c>
      <c r="GW40" s="315">
        <f t="shared" si="158"/>
        <v>0</v>
      </c>
      <c r="GX40" s="315">
        <f t="shared" si="159"/>
        <v>0</v>
      </c>
      <c r="GY40" s="315">
        <f t="shared" si="160"/>
        <v>0</v>
      </c>
      <c r="GZ40" s="315">
        <f t="shared" si="161"/>
        <v>0</v>
      </c>
      <c r="HA40" s="315">
        <f t="shared" si="162"/>
        <v>0</v>
      </c>
      <c r="HB40" s="315">
        <f t="shared" si="163"/>
        <v>0</v>
      </c>
      <c r="HC40" s="315">
        <f t="shared" si="164"/>
        <v>0</v>
      </c>
      <c r="HD40" s="315">
        <f t="shared" si="165"/>
        <v>0</v>
      </c>
      <c r="HE40" s="315">
        <f t="shared" si="166"/>
        <v>0</v>
      </c>
      <c r="HF40" s="315">
        <f t="shared" si="167"/>
        <v>0</v>
      </c>
      <c r="HG40" s="315">
        <f t="shared" si="168"/>
        <v>0</v>
      </c>
      <c r="HH40" s="315">
        <f t="shared" si="169"/>
        <v>0</v>
      </c>
      <c r="HI40" s="315">
        <f t="shared" si="170"/>
        <v>0</v>
      </c>
      <c r="HJ40" s="315">
        <f t="shared" si="171"/>
        <v>0</v>
      </c>
      <c r="HK40" s="315">
        <f t="shared" si="172"/>
        <v>0</v>
      </c>
      <c r="HL40" s="315">
        <f t="shared" si="173"/>
        <v>0</v>
      </c>
      <c r="HM40" s="315">
        <f t="shared" si="174"/>
        <v>0</v>
      </c>
      <c r="HN40" s="315">
        <f t="shared" si="175"/>
        <v>0</v>
      </c>
      <c r="HO40" s="315">
        <f t="shared" si="176"/>
        <v>0</v>
      </c>
      <c r="HP40" s="315">
        <f t="shared" si="177"/>
        <v>0</v>
      </c>
      <c r="HQ40" s="315">
        <f t="shared" si="178"/>
        <v>0</v>
      </c>
      <c r="HR40" s="315">
        <f t="shared" si="179"/>
        <v>0</v>
      </c>
      <c r="HS40" s="315">
        <f t="shared" si="180"/>
        <v>0</v>
      </c>
      <c r="HT40" s="315">
        <f t="shared" si="181"/>
        <v>0</v>
      </c>
      <c r="HU40" s="315">
        <f t="shared" si="182"/>
        <v>0</v>
      </c>
      <c r="HV40" s="315">
        <f t="shared" si="183"/>
        <v>0</v>
      </c>
      <c r="HW40" s="315">
        <f t="shared" si="184"/>
        <v>0</v>
      </c>
      <c r="HX40" s="315">
        <f t="shared" si="185"/>
        <v>0</v>
      </c>
      <c r="HY40" s="315">
        <f t="shared" si="186"/>
        <v>0</v>
      </c>
      <c r="HZ40" s="315">
        <f t="shared" si="187"/>
        <v>0</v>
      </c>
      <c r="IA40" s="315">
        <f t="shared" si="188"/>
        <v>0</v>
      </c>
      <c r="IB40" s="315">
        <f t="shared" si="189"/>
        <v>0</v>
      </c>
      <c r="IC40" s="315">
        <f t="shared" si="190"/>
        <v>0</v>
      </c>
      <c r="ID40" s="315">
        <f t="shared" si="191"/>
        <v>0</v>
      </c>
      <c r="IE40" s="315">
        <f t="shared" si="192"/>
        <v>0</v>
      </c>
      <c r="IF40" s="315">
        <f t="shared" si="193"/>
        <v>0</v>
      </c>
      <c r="IG40" s="315">
        <f t="shared" si="194"/>
        <v>0</v>
      </c>
      <c r="IH40" s="315">
        <f t="shared" si="195"/>
        <v>0</v>
      </c>
      <c r="II40" s="315">
        <f t="shared" si="196"/>
        <v>0</v>
      </c>
      <c r="IJ40" s="315">
        <f t="shared" si="197"/>
        <v>0</v>
      </c>
      <c r="IK40" s="315">
        <f t="shared" si="198"/>
        <v>0</v>
      </c>
      <c r="IL40" s="315">
        <f t="shared" si="199"/>
        <v>0</v>
      </c>
      <c r="IM40" s="315">
        <f t="shared" si="200"/>
        <v>0</v>
      </c>
      <c r="IN40" s="315">
        <f t="shared" si="201"/>
        <v>0</v>
      </c>
      <c r="IO40" s="315">
        <f t="shared" si="202"/>
        <v>0</v>
      </c>
      <c r="IP40" s="315">
        <f t="shared" si="203"/>
        <v>0</v>
      </c>
      <c r="IQ40" s="315">
        <f t="shared" si="204"/>
        <v>0</v>
      </c>
      <c r="IR40" s="315">
        <f t="shared" si="205"/>
        <v>0</v>
      </c>
      <c r="IS40" s="315">
        <f t="shared" si="206"/>
        <v>0</v>
      </c>
      <c r="IT40" s="316">
        <f t="shared" si="207"/>
        <v>0</v>
      </c>
      <c r="IU40" s="58"/>
    </row>
    <row r="41" spans="2:255" s="1" customFormat="1" x14ac:dyDescent="0.25">
      <c r="B41" s="56">
        <v>35</v>
      </c>
      <c r="C41" s="255">
        <v>43072</v>
      </c>
      <c r="D41" s="117" t="s">
        <v>378</v>
      </c>
      <c r="E41" s="117" t="s">
        <v>128</v>
      </c>
      <c r="F41" s="117" t="s">
        <v>392</v>
      </c>
      <c r="G41" s="199" t="s">
        <v>392</v>
      </c>
      <c r="H41" t="s">
        <v>408</v>
      </c>
      <c r="I41" t="s">
        <v>73</v>
      </c>
      <c r="J41" s="257" t="s">
        <v>103</v>
      </c>
      <c r="K41" t="s">
        <v>418</v>
      </c>
      <c r="L41" s="171">
        <v>5</v>
      </c>
      <c r="M41" s="172">
        <v>5</v>
      </c>
      <c r="N41" s="172">
        <v>5</v>
      </c>
      <c r="O41" s="174">
        <v>5</v>
      </c>
      <c r="P41" s="174">
        <v>5</v>
      </c>
      <c r="Q41" s="175">
        <v>5</v>
      </c>
      <c r="R41" s="171">
        <v>5</v>
      </c>
      <c r="S41" s="174">
        <v>5</v>
      </c>
      <c r="T41" s="172">
        <v>5</v>
      </c>
      <c r="U41" s="172">
        <v>5</v>
      </c>
      <c r="V41" s="176">
        <v>5</v>
      </c>
      <c r="W41" s="171">
        <v>5</v>
      </c>
      <c r="X41" s="172">
        <v>5</v>
      </c>
      <c r="Y41" s="172">
        <v>5</v>
      </c>
      <c r="Z41" s="174">
        <v>5</v>
      </c>
      <c r="AA41" s="172">
        <v>3</v>
      </c>
      <c r="AB41" s="172">
        <v>5</v>
      </c>
      <c r="AC41" s="176">
        <v>5</v>
      </c>
      <c r="AD41" s="171">
        <v>5</v>
      </c>
      <c r="AE41" s="176">
        <v>5</v>
      </c>
      <c r="AF41" s="171">
        <v>5</v>
      </c>
      <c r="AG41" s="172">
        <v>5</v>
      </c>
      <c r="AH41" s="172">
        <v>5</v>
      </c>
      <c r="AI41" s="174">
        <v>5</v>
      </c>
      <c r="AJ41" s="174">
        <v>5</v>
      </c>
      <c r="AK41" s="174">
        <v>5</v>
      </c>
      <c r="AL41" s="172">
        <v>5</v>
      </c>
      <c r="AM41" s="175">
        <v>5</v>
      </c>
      <c r="AN41" s="55"/>
      <c r="AO41" s="119"/>
      <c r="AP41" s="292" t="s">
        <v>423</v>
      </c>
      <c r="AQ41" s="62"/>
      <c r="AR41" s="63"/>
      <c r="AS41" s="63"/>
      <c r="AT41" s="63"/>
      <c r="AU41" s="63"/>
      <c r="AV41" s="63"/>
      <c r="AW41" s="62"/>
      <c r="AX41" s="63"/>
      <c r="AY41" s="63"/>
      <c r="AZ41" s="63"/>
      <c r="BA41" s="181"/>
      <c r="BB41" s="63"/>
      <c r="BC41" s="63"/>
      <c r="BD41" s="63"/>
      <c r="BE41" s="63"/>
      <c r="BF41" s="63"/>
      <c r="BG41" s="63"/>
      <c r="BH41" s="63"/>
      <c r="BI41" s="62"/>
      <c r="BJ41" s="181"/>
      <c r="BK41" s="63"/>
      <c r="BL41" s="63"/>
      <c r="BM41" s="63"/>
      <c r="BN41" s="63"/>
      <c r="BO41" s="63"/>
      <c r="BP41" s="63"/>
      <c r="BQ41" s="63"/>
      <c r="BR41" s="181"/>
      <c r="BS41" s="62"/>
      <c r="BT41" s="63"/>
      <c r="BU41" s="63"/>
      <c r="BV41" s="63"/>
      <c r="BW41" s="63"/>
      <c r="BX41" s="63"/>
      <c r="BY41" s="284">
        <f t="shared" si="28"/>
        <v>0</v>
      </c>
      <c r="BZ41" s="55"/>
      <c r="CA41" s="58"/>
      <c r="CB41" s="58"/>
      <c r="CC41" s="62"/>
      <c r="CD41" s="63"/>
      <c r="CE41" s="63"/>
      <c r="CF41" s="63"/>
      <c r="CG41" s="63"/>
      <c r="CH41" s="63"/>
      <c r="CI41" s="307"/>
      <c r="CJ41" s="63"/>
      <c r="CK41" s="63"/>
      <c r="CL41" s="63"/>
      <c r="CM41" s="308"/>
      <c r="CN41" s="63"/>
      <c r="CO41" s="63"/>
      <c r="CP41" s="63"/>
      <c r="CQ41" s="63"/>
      <c r="CR41" s="63"/>
      <c r="CS41" s="63"/>
      <c r="CT41" s="63"/>
      <c r="CU41" s="307"/>
      <c r="CV41" s="308"/>
      <c r="CW41" s="63"/>
      <c r="CX41" s="63"/>
      <c r="CY41" s="63"/>
      <c r="CZ41" s="63"/>
      <c r="DA41" s="63"/>
      <c r="DB41" s="63"/>
      <c r="DC41" s="63"/>
      <c r="DD41" s="63"/>
      <c r="DE41" s="188"/>
      <c r="DF41" s="112"/>
      <c r="DG41" s="112"/>
      <c r="DH41" s="112"/>
      <c r="DI41" s="204"/>
      <c r="DJ41" s="302"/>
      <c r="DK41" s="281">
        <f t="shared" si="76"/>
        <v>0</v>
      </c>
      <c r="DL41" s="115"/>
      <c r="DM41" s="62"/>
      <c r="DN41" s="63"/>
      <c r="DO41" s="63"/>
      <c r="DP41" s="63"/>
      <c r="DQ41" s="63"/>
      <c r="DR41" s="63"/>
      <c r="DS41" s="307"/>
      <c r="DT41" s="63"/>
      <c r="DU41" s="63"/>
      <c r="DV41" s="63"/>
      <c r="DW41" s="308"/>
      <c r="DX41" s="63"/>
      <c r="DY41" s="63"/>
      <c r="DZ41" s="63"/>
      <c r="EA41" s="63"/>
      <c r="EB41" s="63"/>
      <c r="EC41" s="63"/>
      <c r="ED41" s="63"/>
      <c r="EE41" s="307"/>
      <c r="EF41" s="308"/>
      <c r="EG41" s="63"/>
      <c r="EH41" s="63"/>
      <c r="EI41" s="63"/>
      <c r="EJ41" s="63"/>
      <c r="EK41" s="63"/>
      <c r="EL41" s="63"/>
      <c r="EM41" s="63"/>
      <c r="EN41" s="63"/>
      <c r="EO41" s="188"/>
      <c r="EP41" s="112"/>
      <c r="EQ41" s="112"/>
      <c r="ER41" s="112"/>
      <c r="ES41" s="204"/>
      <c r="ET41" s="302"/>
      <c r="EU41" s="281">
        <f t="shared" si="105"/>
        <v>0</v>
      </c>
      <c r="EV41" s="58"/>
      <c r="EW41" s="318">
        <f t="shared" si="106"/>
        <v>0</v>
      </c>
      <c r="EX41" s="319">
        <f t="shared" si="107"/>
        <v>0</v>
      </c>
      <c r="EY41" s="320">
        <f t="shared" si="108"/>
        <v>0</v>
      </c>
      <c r="EZ41" s="315">
        <f t="shared" si="109"/>
        <v>0</v>
      </c>
      <c r="FA41" s="319">
        <f t="shared" si="110"/>
        <v>0</v>
      </c>
      <c r="FB41" s="319">
        <f t="shared" si="111"/>
        <v>0</v>
      </c>
      <c r="FC41" s="319">
        <f t="shared" si="112"/>
        <v>0</v>
      </c>
      <c r="FD41" s="319">
        <f t="shared" si="113"/>
        <v>0</v>
      </c>
      <c r="FE41" s="319">
        <f t="shared" si="114"/>
        <v>0</v>
      </c>
      <c r="FF41" s="319">
        <f t="shared" si="115"/>
        <v>0</v>
      </c>
      <c r="FG41" s="319">
        <f t="shared" si="116"/>
        <v>0</v>
      </c>
      <c r="FH41" s="319">
        <f t="shared" si="117"/>
        <v>0</v>
      </c>
      <c r="FI41" s="319">
        <f t="shared" si="118"/>
        <v>0</v>
      </c>
      <c r="FJ41" s="319">
        <f t="shared" si="119"/>
        <v>0</v>
      </c>
      <c r="FK41" s="319">
        <f t="shared" si="120"/>
        <v>0</v>
      </c>
      <c r="FL41" s="319">
        <f t="shared" si="121"/>
        <v>0</v>
      </c>
      <c r="FM41" s="319">
        <f t="shared" si="122"/>
        <v>0</v>
      </c>
      <c r="FN41" s="319">
        <f t="shared" si="123"/>
        <v>0</v>
      </c>
      <c r="FO41" s="329">
        <f t="shared" si="124"/>
        <v>0</v>
      </c>
      <c r="FP41" s="319">
        <f t="shared" si="125"/>
        <v>0</v>
      </c>
      <c r="FQ41" s="319">
        <f t="shared" si="126"/>
        <v>0</v>
      </c>
      <c r="FR41" s="319">
        <f t="shared" si="127"/>
        <v>0</v>
      </c>
      <c r="FS41" s="319">
        <f t="shared" si="128"/>
        <v>0</v>
      </c>
      <c r="FT41" s="319">
        <f t="shared" si="129"/>
        <v>0</v>
      </c>
      <c r="FU41" s="319">
        <f t="shared" si="130"/>
        <v>0</v>
      </c>
      <c r="FV41" s="319">
        <f t="shared" si="131"/>
        <v>0</v>
      </c>
      <c r="FW41" s="319">
        <f t="shared" si="132"/>
        <v>0</v>
      </c>
      <c r="FX41" s="319">
        <f t="shared" si="133"/>
        <v>0</v>
      </c>
      <c r="FY41" s="319">
        <f t="shared" si="134"/>
        <v>0</v>
      </c>
      <c r="FZ41" s="319">
        <f t="shared" si="135"/>
        <v>0</v>
      </c>
      <c r="GA41" s="319">
        <f t="shared" si="136"/>
        <v>0</v>
      </c>
      <c r="GB41" s="319">
        <f t="shared" si="137"/>
        <v>0</v>
      </c>
      <c r="GC41" s="319">
        <f t="shared" si="138"/>
        <v>0</v>
      </c>
      <c r="GD41" s="319">
        <f t="shared" si="139"/>
        <v>0</v>
      </c>
      <c r="GE41" s="319">
        <f t="shared" si="140"/>
        <v>0</v>
      </c>
      <c r="GF41" s="319">
        <f t="shared" si="141"/>
        <v>0</v>
      </c>
      <c r="GG41" s="319">
        <f t="shared" si="142"/>
        <v>0</v>
      </c>
      <c r="GH41" s="319">
        <f t="shared" si="143"/>
        <v>0</v>
      </c>
      <c r="GI41" s="319">
        <f t="shared" si="144"/>
        <v>0</v>
      </c>
      <c r="GJ41" s="319">
        <f t="shared" si="145"/>
        <v>0</v>
      </c>
      <c r="GK41" s="319">
        <f t="shared" si="146"/>
        <v>0</v>
      </c>
      <c r="GL41" s="319">
        <f t="shared" si="147"/>
        <v>0</v>
      </c>
      <c r="GM41" s="319">
        <f t="shared" si="148"/>
        <v>0</v>
      </c>
      <c r="GN41" s="319">
        <f t="shared" si="149"/>
        <v>0</v>
      </c>
      <c r="GO41" s="319">
        <f t="shared" si="150"/>
        <v>0</v>
      </c>
      <c r="GP41" s="319">
        <f t="shared" si="151"/>
        <v>0</v>
      </c>
      <c r="GQ41" s="319">
        <f t="shared" si="152"/>
        <v>0</v>
      </c>
      <c r="GR41" s="319">
        <f t="shared" si="153"/>
        <v>0</v>
      </c>
      <c r="GS41" s="319">
        <f t="shared" si="154"/>
        <v>0</v>
      </c>
      <c r="GT41" s="319">
        <f t="shared" si="155"/>
        <v>0</v>
      </c>
      <c r="GU41" s="319">
        <f t="shared" si="156"/>
        <v>0</v>
      </c>
      <c r="GV41" s="319">
        <f t="shared" si="157"/>
        <v>0</v>
      </c>
      <c r="GW41" s="319">
        <f t="shared" si="158"/>
        <v>0</v>
      </c>
      <c r="GX41" s="319">
        <f t="shared" si="159"/>
        <v>0</v>
      </c>
      <c r="GY41" s="319">
        <f t="shared" si="160"/>
        <v>0</v>
      </c>
      <c r="GZ41" s="319">
        <f t="shared" si="161"/>
        <v>0</v>
      </c>
      <c r="HA41" s="319">
        <f t="shared" si="162"/>
        <v>0</v>
      </c>
      <c r="HB41" s="319">
        <f t="shared" si="163"/>
        <v>0</v>
      </c>
      <c r="HC41" s="319">
        <f t="shared" si="164"/>
        <v>0</v>
      </c>
      <c r="HD41" s="319">
        <f t="shared" si="165"/>
        <v>0</v>
      </c>
      <c r="HE41" s="319">
        <f t="shared" si="166"/>
        <v>0</v>
      </c>
      <c r="HF41" s="319">
        <f t="shared" si="167"/>
        <v>0</v>
      </c>
      <c r="HG41" s="319">
        <f t="shared" si="168"/>
        <v>0</v>
      </c>
      <c r="HH41" s="319">
        <f t="shared" si="169"/>
        <v>0</v>
      </c>
      <c r="HI41" s="319">
        <f t="shared" si="170"/>
        <v>0</v>
      </c>
      <c r="HJ41" s="319">
        <f t="shared" si="171"/>
        <v>0</v>
      </c>
      <c r="HK41" s="319">
        <f t="shared" si="172"/>
        <v>0</v>
      </c>
      <c r="HL41" s="319">
        <f t="shared" si="173"/>
        <v>0</v>
      </c>
      <c r="HM41" s="319">
        <f t="shared" si="174"/>
        <v>0</v>
      </c>
      <c r="HN41" s="319">
        <f t="shared" si="175"/>
        <v>0</v>
      </c>
      <c r="HO41" s="319">
        <f t="shared" si="176"/>
        <v>0</v>
      </c>
      <c r="HP41" s="319">
        <f t="shared" si="177"/>
        <v>0</v>
      </c>
      <c r="HQ41" s="319">
        <f t="shared" si="178"/>
        <v>0</v>
      </c>
      <c r="HR41" s="319">
        <f t="shared" si="179"/>
        <v>0</v>
      </c>
      <c r="HS41" s="319">
        <f t="shared" si="180"/>
        <v>0</v>
      </c>
      <c r="HT41" s="319">
        <f t="shared" si="181"/>
        <v>0</v>
      </c>
      <c r="HU41" s="319">
        <f t="shared" si="182"/>
        <v>0</v>
      </c>
      <c r="HV41" s="319">
        <f t="shared" si="183"/>
        <v>0</v>
      </c>
      <c r="HW41" s="319">
        <f t="shared" si="184"/>
        <v>0</v>
      </c>
      <c r="HX41" s="319">
        <f t="shared" si="185"/>
        <v>0</v>
      </c>
      <c r="HY41" s="319">
        <f t="shared" si="186"/>
        <v>0</v>
      </c>
      <c r="HZ41" s="319">
        <f t="shared" si="187"/>
        <v>0</v>
      </c>
      <c r="IA41" s="319">
        <f t="shared" si="188"/>
        <v>0</v>
      </c>
      <c r="IB41" s="319">
        <f t="shared" si="189"/>
        <v>0</v>
      </c>
      <c r="IC41" s="319">
        <f t="shared" si="190"/>
        <v>0</v>
      </c>
      <c r="ID41" s="319">
        <f t="shared" si="191"/>
        <v>0</v>
      </c>
      <c r="IE41" s="319">
        <f t="shared" si="192"/>
        <v>0</v>
      </c>
      <c r="IF41" s="319">
        <f t="shared" si="193"/>
        <v>0</v>
      </c>
      <c r="IG41" s="319">
        <f t="shared" si="194"/>
        <v>0</v>
      </c>
      <c r="IH41" s="319">
        <f t="shared" si="195"/>
        <v>0</v>
      </c>
      <c r="II41" s="319">
        <f t="shared" si="196"/>
        <v>0</v>
      </c>
      <c r="IJ41" s="319">
        <f t="shared" si="197"/>
        <v>0</v>
      </c>
      <c r="IK41" s="319">
        <f t="shared" si="198"/>
        <v>0</v>
      </c>
      <c r="IL41" s="319">
        <f t="shared" si="199"/>
        <v>0</v>
      </c>
      <c r="IM41" s="319">
        <f t="shared" si="200"/>
        <v>0</v>
      </c>
      <c r="IN41" s="319">
        <f t="shared" si="201"/>
        <v>0</v>
      </c>
      <c r="IO41" s="319">
        <f t="shared" si="202"/>
        <v>0</v>
      </c>
      <c r="IP41" s="319">
        <f t="shared" si="203"/>
        <v>0</v>
      </c>
      <c r="IQ41" s="319">
        <f t="shared" si="204"/>
        <v>0</v>
      </c>
      <c r="IR41" s="319">
        <f t="shared" si="205"/>
        <v>0</v>
      </c>
      <c r="IS41" s="319">
        <f t="shared" si="206"/>
        <v>0</v>
      </c>
      <c r="IT41" s="330">
        <f t="shared" si="207"/>
        <v>0</v>
      </c>
      <c r="IU41" s="58"/>
    </row>
    <row r="42" spans="2:255" s="1" customFormat="1" x14ac:dyDescent="0.25">
      <c r="B42" s="56">
        <v>36</v>
      </c>
      <c r="C42" s="255">
        <v>43072</v>
      </c>
      <c r="D42" s="117" t="s">
        <v>379</v>
      </c>
      <c r="E42" s="117" t="s">
        <v>66</v>
      </c>
      <c r="F42" s="117" t="s">
        <v>402</v>
      </c>
      <c r="G42" s="199" t="s">
        <v>405</v>
      </c>
      <c r="H42" t="s">
        <v>409</v>
      </c>
      <c r="I42" t="s">
        <v>410</v>
      </c>
      <c r="J42" s="257" t="s">
        <v>414</v>
      </c>
      <c r="K42" t="s">
        <v>418</v>
      </c>
      <c r="L42" s="171">
        <v>4</v>
      </c>
      <c r="M42" s="172">
        <v>5</v>
      </c>
      <c r="N42" s="172">
        <v>4</v>
      </c>
      <c r="O42" s="174">
        <v>5</v>
      </c>
      <c r="P42" s="174">
        <v>5</v>
      </c>
      <c r="Q42" s="175">
        <v>5</v>
      </c>
      <c r="R42" s="171">
        <v>5</v>
      </c>
      <c r="S42" s="174">
        <v>5</v>
      </c>
      <c r="T42" s="172">
        <v>4</v>
      </c>
      <c r="U42" s="172">
        <v>4</v>
      </c>
      <c r="V42" s="176">
        <v>4</v>
      </c>
      <c r="W42" s="171">
        <v>5</v>
      </c>
      <c r="X42" s="172">
        <v>5</v>
      </c>
      <c r="Y42" s="172">
        <v>5</v>
      </c>
      <c r="Z42" s="174">
        <v>5</v>
      </c>
      <c r="AA42" s="172">
        <v>5</v>
      </c>
      <c r="AB42" s="172">
        <v>5</v>
      </c>
      <c r="AC42" s="176">
        <v>5</v>
      </c>
      <c r="AD42" s="171">
        <v>5</v>
      </c>
      <c r="AE42" s="176">
        <v>5</v>
      </c>
      <c r="AF42" s="171">
        <v>5</v>
      </c>
      <c r="AG42" s="172">
        <v>5</v>
      </c>
      <c r="AH42" s="172">
        <v>5</v>
      </c>
      <c r="AI42" s="174">
        <v>5</v>
      </c>
      <c r="AJ42" s="174">
        <v>5</v>
      </c>
      <c r="AK42" s="174"/>
      <c r="AL42" s="172">
        <v>5</v>
      </c>
      <c r="AM42" s="175">
        <v>5</v>
      </c>
      <c r="AN42" s="55"/>
      <c r="AO42" s="119"/>
      <c r="AP42" s="292" t="s">
        <v>86</v>
      </c>
      <c r="AQ42" s="62">
        <f t="shared" si="218"/>
        <v>3</v>
      </c>
      <c r="AR42" s="63">
        <f t="shared" si="39"/>
        <v>3</v>
      </c>
      <c r="AS42" s="63">
        <f t="shared" si="2"/>
        <v>3.5</v>
      </c>
      <c r="AT42" s="63">
        <f t="shared" si="3"/>
        <v>5</v>
      </c>
      <c r="AU42" s="63">
        <f t="shared" si="4"/>
        <v>1</v>
      </c>
      <c r="AV42" s="63">
        <f t="shared" si="5"/>
        <v>1</v>
      </c>
      <c r="AW42" s="62">
        <f t="shared" si="6"/>
        <v>3.5</v>
      </c>
      <c r="AX42" s="63">
        <f t="shared" si="7"/>
        <v>3</v>
      </c>
      <c r="AY42" s="63">
        <f t="shared" si="8"/>
        <v>4</v>
      </c>
      <c r="AZ42" s="63">
        <f t="shared" si="9"/>
        <v>4</v>
      </c>
      <c r="BA42" s="181">
        <f t="shared" si="10"/>
        <v>4</v>
      </c>
      <c r="BB42" s="63">
        <f t="shared" si="11"/>
        <v>5</v>
      </c>
      <c r="BC42" s="63">
        <f t="shared" si="12"/>
        <v>5</v>
      </c>
      <c r="BD42" s="63">
        <f t="shared" si="13"/>
        <v>5</v>
      </c>
      <c r="BE42" s="63">
        <f t="shared" si="14"/>
        <v>5</v>
      </c>
      <c r="BF42" s="63">
        <f t="shared" si="15"/>
        <v>5</v>
      </c>
      <c r="BG42" s="63">
        <f t="shared" si="16"/>
        <v>4</v>
      </c>
      <c r="BH42" s="63">
        <f t="shared" si="17"/>
        <v>3</v>
      </c>
      <c r="BI42" s="62">
        <f t="shared" si="18"/>
        <v>4</v>
      </c>
      <c r="BJ42" s="181">
        <f t="shared" si="19"/>
        <v>4</v>
      </c>
      <c r="BK42" s="63">
        <f t="shared" si="20"/>
        <v>5</v>
      </c>
      <c r="BL42" s="63">
        <f t="shared" si="21"/>
        <v>5</v>
      </c>
      <c r="BM42" s="63">
        <f t="shared" si="22"/>
        <v>3</v>
      </c>
      <c r="BN42" s="63">
        <f t="shared" si="23"/>
        <v>3</v>
      </c>
      <c r="BO42" s="63">
        <f t="shared" si="24"/>
        <v>5</v>
      </c>
      <c r="BP42" s="63">
        <f t="shared" si="25"/>
        <v>5</v>
      </c>
      <c r="BQ42" s="63">
        <f t="shared" si="26"/>
        <v>4</v>
      </c>
      <c r="BR42" s="181">
        <f t="shared" si="27"/>
        <v>5</v>
      </c>
      <c r="BS42" s="62">
        <f t="shared" si="40"/>
        <v>2.75</v>
      </c>
      <c r="BT42" s="63">
        <f t="shared" si="41"/>
        <v>3.7</v>
      </c>
      <c r="BU42" s="63">
        <f t="shared" si="42"/>
        <v>4.5714285714285712</v>
      </c>
      <c r="BV42" s="63">
        <f t="shared" si="43"/>
        <v>4</v>
      </c>
      <c r="BW42" s="63">
        <f t="shared" si="44"/>
        <v>4.375</v>
      </c>
      <c r="BX42" s="63">
        <f t="shared" si="45"/>
        <v>3.8792857142857144</v>
      </c>
      <c r="BY42" s="284">
        <f t="shared" si="28"/>
        <v>2</v>
      </c>
      <c r="BZ42" s="55"/>
      <c r="CA42" s="58"/>
      <c r="CB42" s="58"/>
      <c r="CC42" s="62">
        <f t="shared" si="208"/>
        <v>5</v>
      </c>
      <c r="CD42" s="63">
        <f t="shared" si="46"/>
        <v>5</v>
      </c>
      <c r="CE42" s="63">
        <f t="shared" si="47"/>
        <v>5</v>
      </c>
      <c r="CF42" s="63">
        <f t="shared" si="48"/>
        <v>5</v>
      </c>
      <c r="CG42" s="63">
        <f t="shared" si="49"/>
        <v>1</v>
      </c>
      <c r="CH42" s="63">
        <f t="shared" si="50"/>
        <v>1</v>
      </c>
      <c r="CI42" s="307">
        <f t="shared" si="51"/>
        <v>4</v>
      </c>
      <c r="CJ42" s="63">
        <f t="shared" si="52"/>
        <v>5</v>
      </c>
      <c r="CK42" s="63">
        <f t="shared" si="53"/>
        <v>4</v>
      </c>
      <c r="CL42" s="63">
        <f t="shared" si="54"/>
        <v>4</v>
      </c>
      <c r="CM42" s="308">
        <f t="shared" si="55"/>
        <v>4</v>
      </c>
      <c r="CN42" s="63">
        <f t="shared" si="56"/>
        <v>5</v>
      </c>
      <c r="CO42" s="63">
        <f t="shared" si="57"/>
        <v>5</v>
      </c>
      <c r="CP42" s="63">
        <f t="shared" si="58"/>
        <v>5</v>
      </c>
      <c r="CQ42" s="63">
        <f t="shared" si="209"/>
        <v>5</v>
      </c>
      <c r="CR42" s="63">
        <f t="shared" si="59"/>
        <v>5</v>
      </c>
      <c r="CS42" s="63">
        <f t="shared" si="60"/>
        <v>4</v>
      </c>
      <c r="CT42" s="63">
        <f t="shared" si="210"/>
        <v>4</v>
      </c>
      <c r="CU42" s="307">
        <f t="shared" si="61"/>
        <v>4</v>
      </c>
      <c r="CV42" s="308">
        <f t="shared" si="62"/>
        <v>4</v>
      </c>
      <c r="CW42" s="63">
        <f t="shared" si="63"/>
        <v>5</v>
      </c>
      <c r="CX42" s="63">
        <f t="shared" si="64"/>
        <v>5</v>
      </c>
      <c r="CY42" s="63">
        <f t="shared" si="65"/>
        <v>5</v>
      </c>
      <c r="CZ42" s="63">
        <f t="shared" si="66"/>
        <v>5</v>
      </c>
      <c r="DA42" s="63">
        <f t="shared" si="211"/>
        <v>5</v>
      </c>
      <c r="DB42" s="63">
        <f t="shared" si="67"/>
        <v>5</v>
      </c>
      <c r="DC42" s="63">
        <f t="shared" si="68"/>
        <v>5</v>
      </c>
      <c r="DD42" s="63">
        <f t="shared" si="69"/>
        <v>5</v>
      </c>
      <c r="DE42" s="188">
        <f t="shared" si="70"/>
        <v>3.6666666666666665</v>
      </c>
      <c r="DF42" s="112">
        <f t="shared" si="71"/>
        <v>4.2</v>
      </c>
      <c r="DG42" s="112">
        <f t="shared" si="72"/>
        <v>4.7142857142857144</v>
      </c>
      <c r="DH42" s="112">
        <f t="shared" si="73"/>
        <v>4</v>
      </c>
      <c r="DI42" s="204">
        <f t="shared" si="74"/>
        <v>5</v>
      </c>
      <c r="DJ42" s="302">
        <f t="shared" si="75"/>
        <v>4.3161904761904761</v>
      </c>
      <c r="DK42" s="281">
        <f t="shared" si="76"/>
        <v>1</v>
      </c>
      <c r="DL42" s="115"/>
      <c r="DM42" s="62">
        <f t="shared" si="77"/>
        <v>1</v>
      </c>
      <c r="DN42" s="63">
        <f t="shared" si="78"/>
        <v>1</v>
      </c>
      <c r="DO42" s="63">
        <f t="shared" si="79"/>
        <v>2</v>
      </c>
      <c r="DP42" s="63">
        <f t="shared" si="80"/>
        <v>5</v>
      </c>
      <c r="DQ42" s="63">
        <f t="shared" si="81"/>
        <v>1</v>
      </c>
      <c r="DR42" s="63">
        <f t="shared" si="212"/>
        <v>1</v>
      </c>
      <c r="DS42" s="307">
        <f t="shared" si="82"/>
        <v>3</v>
      </c>
      <c r="DT42" s="63">
        <f t="shared" si="213"/>
        <v>1</v>
      </c>
      <c r="DU42" s="63">
        <f t="shared" si="83"/>
        <v>4</v>
      </c>
      <c r="DV42" s="63">
        <f t="shared" si="84"/>
        <v>4</v>
      </c>
      <c r="DW42" s="308">
        <f t="shared" si="85"/>
        <v>4</v>
      </c>
      <c r="DX42" s="63">
        <f t="shared" si="86"/>
        <v>5</v>
      </c>
      <c r="DY42" s="63">
        <f t="shared" si="214"/>
        <v>5</v>
      </c>
      <c r="DZ42" s="63">
        <f t="shared" si="87"/>
        <v>5</v>
      </c>
      <c r="EA42" s="63">
        <f t="shared" si="215"/>
        <v>5</v>
      </c>
      <c r="EB42" s="63">
        <f t="shared" si="88"/>
        <v>5</v>
      </c>
      <c r="EC42" s="63">
        <f t="shared" si="89"/>
        <v>4</v>
      </c>
      <c r="ED42" s="63">
        <f t="shared" si="90"/>
        <v>2</v>
      </c>
      <c r="EE42" s="307">
        <f t="shared" si="91"/>
        <v>4</v>
      </c>
      <c r="EF42" s="308">
        <f t="shared" si="92"/>
        <v>4</v>
      </c>
      <c r="EG42" s="63">
        <f t="shared" si="93"/>
        <v>5</v>
      </c>
      <c r="EH42" s="63">
        <f t="shared" si="94"/>
        <v>5</v>
      </c>
      <c r="EI42" s="63">
        <f t="shared" si="95"/>
        <v>1</v>
      </c>
      <c r="EJ42" s="63">
        <f t="shared" si="96"/>
        <v>1</v>
      </c>
      <c r="EK42" s="63">
        <f t="shared" si="97"/>
        <v>5</v>
      </c>
      <c r="EL42" s="63">
        <f t="shared" si="217"/>
        <v>5</v>
      </c>
      <c r="EM42" s="63">
        <f t="shared" si="98"/>
        <v>3</v>
      </c>
      <c r="EN42" s="63">
        <f t="shared" si="216"/>
        <v>5</v>
      </c>
      <c r="EO42" s="188">
        <f t="shared" si="99"/>
        <v>1.8333333333333333</v>
      </c>
      <c r="EP42" s="112">
        <f t="shared" si="100"/>
        <v>3.2</v>
      </c>
      <c r="EQ42" s="112">
        <f t="shared" si="101"/>
        <v>4.4285714285714288</v>
      </c>
      <c r="ER42" s="112">
        <f t="shared" si="102"/>
        <v>4</v>
      </c>
      <c r="ES42" s="204">
        <f t="shared" si="103"/>
        <v>3.75</v>
      </c>
      <c r="ET42" s="302">
        <f t="shared" si="104"/>
        <v>3.4423809523809523</v>
      </c>
      <c r="EU42" s="281">
        <f t="shared" si="105"/>
        <v>1</v>
      </c>
      <c r="EV42" s="58"/>
      <c r="EW42" s="318">
        <f t="shared" si="106"/>
        <v>3.8792857142857144</v>
      </c>
      <c r="EX42" s="319">
        <f t="shared" si="107"/>
        <v>4.3161904761904761</v>
      </c>
      <c r="EY42" s="320">
        <f t="shared" si="108"/>
        <v>3.4423809523809523</v>
      </c>
      <c r="EZ42" s="315">
        <f t="shared" si="109"/>
        <v>2.75</v>
      </c>
      <c r="FA42" s="319">
        <f t="shared" si="110"/>
        <v>3.6666666666666665</v>
      </c>
      <c r="FB42" s="319">
        <f t="shared" si="111"/>
        <v>1.8333333333333333</v>
      </c>
      <c r="FC42" s="319">
        <f t="shared" si="112"/>
        <v>3.7</v>
      </c>
      <c r="FD42" s="319">
        <f t="shared" si="113"/>
        <v>4.2</v>
      </c>
      <c r="FE42" s="319">
        <f t="shared" si="114"/>
        <v>3.2</v>
      </c>
      <c r="FF42" s="319">
        <f t="shared" si="115"/>
        <v>4.5714285714285712</v>
      </c>
      <c r="FG42" s="319">
        <f t="shared" si="116"/>
        <v>4.7142857142857144</v>
      </c>
      <c r="FH42" s="319">
        <f t="shared" si="117"/>
        <v>4.4285714285714288</v>
      </c>
      <c r="FI42" s="319">
        <f t="shared" si="118"/>
        <v>4</v>
      </c>
      <c r="FJ42" s="319">
        <f t="shared" si="119"/>
        <v>4</v>
      </c>
      <c r="FK42" s="319">
        <f t="shared" si="120"/>
        <v>4</v>
      </c>
      <c r="FL42" s="319">
        <f t="shared" si="121"/>
        <v>4.375</v>
      </c>
      <c r="FM42" s="319">
        <f t="shared" si="122"/>
        <v>5</v>
      </c>
      <c r="FN42" s="319">
        <f t="shared" si="123"/>
        <v>3.75</v>
      </c>
      <c r="FO42" s="329">
        <f t="shared" si="124"/>
        <v>3</v>
      </c>
      <c r="FP42" s="319">
        <f t="shared" si="125"/>
        <v>5</v>
      </c>
      <c r="FQ42" s="319">
        <f t="shared" si="126"/>
        <v>1</v>
      </c>
      <c r="FR42" s="319">
        <f t="shared" si="127"/>
        <v>3</v>
      </c>
      <c r="FS42" s="319">
        <f t="shared" si="128"/>
        <v>5</v>
      </c>
      <c r="FT42" s="319">
        <f t="shared" si="129"/>
        <v>1</v>
      </c>
      <c r="FU42" s="319">
        <f t="shared" si="130"/>
        <v>3.5</v>
      </c>
      <c r="FV42" s="319">
        <f t="shared" si="131"/>
        <v>5</v>
      </c>
      <c r="FW42" s="319">
        <f t="shared" si="132"/>
        <v>2</v>
      </c>
      <c r="FX42" s="319">
        <f t="shared" si="133"/>
        <v>5</v>
      </c>
      <c r="FY42" s="319">
        <f t="shared" si="134"/>
        <v>5</v>
      </c>
      <c r="FZ42" s="319">
        <f t="shared" si="135"/>
        <v>5</v>
      </c>
      <c r="GA42" s="319">
        <f t="shared" si="136"/>
        <v>1</v>
      </c>
      <c r="GB42" s="319">
        <f t="shared" si="137"/>
        <v>1</v>
      </c>
      <c r="GC42" s="319">
        <f t="shared" si="138"/>
        <v>1</v>
      </c>
      <c r="GD42" s="319">
        <f t="shared" si="139"/>
        <v>1</v>
      </c>
      <c r="GE42" s="319">
        <f t="shared" si="140"/>
        <v>1</v>
      </c>
      <c r="GF42" s="319">
        <f t="shared" si="141"/>
        <v>1</v>
      </c>
      <c r="GG42" s="319">
        <f t="shared" si="142"/>
        <v>3.5</v>
      </c>
      <c r="GH42" s="319">
        <f t="shared" si="143"/>
        <v>4</v>
      </c>
      <c r="GI42" s="319">
        <f t="shared" si="144"/>
        <v>3</v>
      </c>
      <c r="GJ42" s="319">
        <f t="shared" si="145"/>
        <v>3</v>
      </c>
      <c r="GK42" s="319">
        <f t="shared" si="146"/>
        <v>5</v>
      </c>
      <c r="GL42" s="319">
        <f t="shared" si="147"/>
        <v>1</v>
      </c>
      <c r="GM42" s="319">
        <f t="shared" si="148"/>
        <v>4</v>
      </c>
      <c r="GN42" s="319">
        <f t="shared" si="149"/>
        <v>4</v>
      </c>
      <c r="GO42" s="319">
        <f t="shared" si="150"/>
        <v>4</v>
      </c>
      <c r="GP42" s="319">
        <f t="shared" si="151"/>
        <v>4</v>
      </c>
      <c r="GQ42" s="319">
        <f t="shared" si="152"/>
        <v>4</v>
      </c>
      <c r="GR42" s="319">
        <f t="shared" si="153"/>
        <v>4</v>
      </c>
      <c r="GS42" s="319">
        <f t="shared" si="154"/>
        <v>4</v>
      </c>
      <c r="GT42" s="319">
        <f t="shared" si="155"/>
        <v>4</v>
      </c>
      <c r="GU42" s="319">
        <f t="shared" si="156"/>
        <v>4</v>
      </c>
      <c r="GV42" s="319">
        <f t="shared" si="157"/>
        <v>5</v>
      </c>
      <c r="GW42" s="319">
        <f t="shared" si="158"/>
        <v>5</v>
      </c>
      <c r="GX42" s="319">
        <f t="shared" si="159"/>
        <v>5</v>
      </c>
      <c r="GY42" s="319">
        <f t="shared" si="160"/>
        <v>5</v>
      </c>
      <c r="GZ42" s="319">
        <f t="shared" si="161"/>
        <v>5</v>
      </c>
      <c r="HA42" s="319">
        <f t="shared" si="162"/>
        <v>5</v>
      </c>
      <c r="HB42" s="319">
        <f t="shared" si="163"/>
        <v>5</v>
      </c>
      <c r="HC42" s="319">
        <f t="shared" si="164"/>
        <v>5</v>
      </c>
      <c r="HD42" s="319">
        <f t="shared" si="165"/>
        <v>5</v>
      </c>
      <c r="HE42" s="319">
        <f t="shared" si="166"/>
        <v>5</v>
      </c>
      <c r="HF42" s="319">
        <f t="shared" si="167"/>
        <v>5</v>
      </c>
      <c r="HG42" s="319">
        <f t="shared" si="168"/>
        <v>5</v>
      </c>
      <c r="HH42" s="319">
        <f t="shared" si="169"/>
        <v>5</v>
      </c>
      <c r="HI42" s="319">
        <f t="shared" si="170"/>
        <v>5</v>
      </c>
      <c r="HJ42" s="319">
        <f t="shared" si="171"/>
        <v>5</v>
      </c>
      <c r="HK42" s="319">
        <f t="shared" si="172"/>
        <v>4</v>
      </c>
      <c r="HL42" s="319">
        <f t="shared" si="173"/>
        <v>4</v>
      </c>
      <c r="HM42" s="319">
        <f t="shared" si="174"/>
        <v>4</v>
      </c>
      <c r="HN42" s="319">
        <f t="shared" si="175"/>
        <v>3</v>
      </c>
      <c r="HO42" s="319">
        <f t="shared" si="176"/>
        <v>4</v>
      </c>
      <c r="HP42" s="319">
        <f t="shared" si="177"/>
        <v>2</v>
      </c>
      <c r="HQ42" s="319">
        <f t="shared" si="178"/>
        <v>4</v>
      </c>
      <c r="HR42" s="319">
        <f t="shared" si="179"/>
        <v>4</v>
      </c>
      <c r="HS42" s="319">
        <f t="shared" si="180"/>
        <v>4</v>
      </c>
      <c r="HT42" s="319">
        <f t="shared" si="181"/>
        <v>4</v>
      </c>
      <c r="HU42" s="319">
        <f t="shared" si="182"/>
        <v>4</v>
      </c>
      <c r="HV42" s="319">
        <f t="shared" si="183"/>
        <v>4</v>
      </c>
      <c r="HW42" s="319">
        <f t="shared" si="184"/>
        <v>5</v>
      </c>
      <c r="HX42" s="319">
        <f t="shared" si="185"/>
        <v>5</v>
      </c>
      <c r="HY42" s="319">
        <f t="shared" si="186"/>
        <v>5</v>
      </c>
      <c r="HZ42" s="319">
        <f t="shared" si="187"/>
        <v>5</v>
      </c>
      <c r="IA42" s="319">
        <f t="shared" si="188"/>
        <v>5</v>
      </c>
      <c r="IB42" s="319">
        <f t="shared" si="189"/>
        <v>5</v>
      </c>
      <c r="IC42" s="319">
        <f t="shared" si="190"/>
        <v>3</v>
      </c>
      <c r="ID42" s="319">
        <f t="shared" si="191"/>
        <v>5</v>
      </c>
      <c r="IE42" s="319">
        <f t="shared" si="192"/>
        <v>1</v>
      </c>
      <c r="IF42" s="319">
        <f t="shared" si="193"/>
        <v>3</v>
      </c>
      <c r="IG42" s="319">
        <f t="shared" si="194"/>
        <v>5</v>
      </c>
      <c r="IH42" s="319">
        <f t="shared" si="195"/>
        <v>1</v>
      </c>
      <c r="II42" s="319">
        <f t="shared" si="196"/>
        <v>5</v>
      </c>
      <c r="IJ42" s="319">
        <f t="shared" si="197"/>
        <v>5</v>
      </c>
      <c r="IK42" s="319">
        <f t="shared" si="198"/>
        <v>5</v>
      </c>
      <c r="IL42" s="319">
        <f t="shared" si="199"/>
        <v>5</v>
      </c>
      <c r="IM42" s="319">
        <f t="shared" si="200"/>
        <v>5</v>
      </c>
      <c r="IN42" s="319">
        <f t="shared" si="201"/>
        <v>5</v>
      </c>
      <c r="IO42" s="319">
        <f t="shared" si="202"/>
        <v>4</v>
      </c>
      <c r="IP42" s="319">
        <f t="shared" si="203"/>
        <v>5</v>
      </c>
      <c r="IQ42" s="319">
        <f t="shared" si="204"/>
        <v>3</v>
      </c>
      <c r="IR42" s="319">
        <f t="shared" si="205"/>
        <v>5</v>
      </c>
      <c r="IS42" s="319">
        <f t="shared" si="206"/>
        <v>5</v>
      </c>
      <c r="IT42" s="330">
        <f t="shared" si="207"/>
        <v>5</v>
      </c>
    </row>
    <row r="43" spans="2:255" s="1" customFormat="1" ht="15.75" thickBot="1" x14ac:dyDescent="0.3">
      <c r="B43" s="56">
        <v>37</v>
      </c>
      <c r="C43" s="255">
        <v>43072</v>
      </c>
      <c r="D43" s="117" t="s">
        <v>379</v>
      </c>
      <c r="E43" s="117" t="s">
        <v>128</v>
      </c>
      <c r="F43" s="117" t="s">
        <v>393</v>
      </c>
      <c r="G43" s="199" t="s">
        <v>64</v>
      </c>
      <c r="H43" t="s">
        <v>408</v>
      </c>
      <c r="I43" t="s">
        <v>88</v>
      </c>
      <c r="J43" s="257" t="s">
        <v>117</v>
      </c>
      <c r="K43" t="s">
        <v>418</v>
      </c>
      <c r="L43" s="171">
        <v>4</v>
      </c>
      <c r="M43" s="172">
        <v>4</v>
      </c>
      <c r="N43" s="172"/>
      <c r="O43" s="174">
        <v>5</v>
      </c>
      <c r="P43" s="174">
        <v>1</v>
      </c>
      <c r="Q43" s="175">
        <v>5</v>
      </c>
      <c r="R43" s="171">
        <v>5</v>
      </c>
      <c r="S43" s="174">
        <v>1</v>
      </c>
      <c r="T43" s="172">
        <v>3</v>
      </c>
      <c r="U43" s="172">
        <v>3</v>
      </c>
      <c r="V43" s="176">
        <v>3</v>
      </c>
      <c r="W43" s="171">
        <v>5</v>
      </c>
      <c r="X43" s="172">
        <v>3</v>
      </c>
      <c r="Y43" s="172">
        <v>3</v>
      </c>
      <c r="Z43" s="174">
        <v>5</v>
      </c>
      <c r="AA43" s="172">
        <v>4</v>
      </c>
      <c r="AB43" s="172">
        <v>3</v>
      </c>
      <c r="AC43" s="176">
        <v>4</v>
      </c>
      <c r="AD43" s="171">
        <v>4</v>
      </c>
      <c r="AE43" s="176"/>
      <c r="AF43" s="171">
        <v>5</v>
      </c>
      <c r="AG43" s="172">
        <v>3</v>
      </c>
      <c r="AH43" s="172">
        <v>4</v>
      </c>
      <c r="AI43" s="174"/>
      <c r="AJ43" s="174">
        <v>5</v>
      </c>
      <c r="AK43" s="174"/>
      <c r="AL43" s="172">
        <v>4</v>
      </c>
      <c r="AM43" s="175">
        <v>5</v>
      </c>
      <c r="AN43" s="55"/>
      <c r="AO43" s="119"/>
      <c r="AP43" s="293" t="s">
        <v>92</v>
      </c>
      <c r="AQ43" s="182">
        <f t="shared" si="218"/>
        <v>2.6666666666666665</v>
      </c>
      <c r="AR43" s="183">
        <f t="shared" si="39"/>
        <v>2.5</v>
      </c>
      <c r="AS43" s="183">
        <f t="shared" si="2"/>
        <v>2.6666666666666665</v>
      </c>
      <c r="AT43" s="183">
        <f t="shared" si="3"/>
        <v>3</v>
      </c>
      <c r="AU43" s="183">
        <f t="shared" si="4"/>
        <v>2.3333333333333335</v>
      </c>
      <c r="AV43" s="183">
        <f t="shared" si="5"/>
        <v>2.6</v>
      </c>
      <c r="AW43" s="182">
        <f t="shared" si="6"/>
        <v>3.6666666666666665</v>
      </c>
      <c r="AX43" s="183">
        <f t="shared" si="7"/>
        <v>3</v>
      </c>
      <c r="AY43" s="183">
        <f t="shared" si="8"/>
        <v>3.3333333333333335</v>
      </c>
      <c r="AZ43" s="183">
        <f t="shared" si="9"/>
        <v>3.3333333333333335</v>
      </c>
      <c r="BA43" s="203">
        <f t="shared" si="10"/>
        <v>3.75</v>
      </c>
      <c r="BB43" s="183">
        <f t="shared" si="11"/>
        <v>4</v>
      </c>
      <c r="BC43" s="183">
        <f t="shared" si="12"/>
        <v>4.5999999999999996</v>
      </c>
      <c r="BD43" s="183">
        <f t="shared" si="13"/>
        <v>4.666666666666667</v>
      </c>
      <c r="BE43" s="183">
        <f t="shared" si="14"/>
        <v>5</v>
      </c>
      <c r="BF43" s="183">
        <f t="shared" si="15"/>
        <v>4.333333333333333</v>
      </c>
      <c r="BG43" s="183">
        <f t="shared" si="16"/>
        <v>3.6666666666666665</v>
      </c>
      <c r="BH43" s="183">
        <f t="shared" si="17"/>
        <v>4</v>
      </c>
      <c r="BI43" s="182">
        <f t="shared" si="18"/>
        <v>4.25</v>
      </c>
      <c r="BJ43" s="203">
        <f t="shared" si="19"/>
        <v>4.333333333333333</v>
      </c>
      <c r="BK43" s="183">
        <f t="shared" si="20"/>
        <v>4.333333333333333</v>
      </c>
      <c r="BL43" s="183">
        <f t="shared" si="21"/>
        <v>4.333333333333333</v>
      </c>
      <c r="BM43" s="183">
        <f t="shared" si="22"/>
        <v>3</v>
      </c>
      <c r="BN43" s="183">
        <f t="shared" si="23"/>
        <v>4.2</v>
      </c>
      <c r="BO43" s="183">
        <f t="shared" si="24"/>
        <v>4.2</v>
      </c>
      <c r="BP43" s="183">
        <f t="shared" si="25"/>
        <v>4</v>
      </c>
      <c r="BQ43" s="183">
        <f t="shared" si="26"/>
        <v>3.8333333333333335</v>
      </c>
      <c r="BR43" s="203">
        <f t="shared" si="27"/>
        <v>4.333333333333333</v>
      </c>
      <c r="BS43" s="182">
        <f t="shared" si="40"/>
        <v>2.6277777777777778</v>
      </c>
      <c r="BT43" s="183">
        <f t="shared" si="41"/>
        <v>3.416666666666667</v>
      </c>
      <c r="BU43" s="183">
        <f t="shared" si="42"/>
        <v>4.3238095238095235</v>
      </c>
      <c r="BV43" s="183">
        <f t="shared" si="43"/>
        <v>4.2916666666666661</v>
      </c>
      <c r="BW43" s="183">
        <f t="shared" si="44"/>
        <v>4.0291666666666668</v>
      </c>
      <c r="BX43" s="183">
        <f t="shared" si="45"/>
        <v>3.7378174603174599</v>
      </c>
      <c r="BY43" s="285">
        <f t="shared" si="28"/>
        <v>6</v>
      </c>
      <c r="BZ43" s="55"/>
      <c r="CA43" s="58"/>
      <c r="CB43" s="58"/>
      <c r="CC43" s="182">
        <f t="shared" si="208"/>
        <v>3</v>
      </c>
      <c r="CD43" s="183">
        <f t="shared" si="46"/>
        <v>2</v>
      </c>
      <c r="CE43" s="183">
        <f t="shared" si="47"/>
        <v>3</v>
      </c>
      <c r="CF43" s="183">
        <f t="shared" si="48"/>
        <v>3</v>
      </c>
      <c r="CG43" s="183">
        <f t="shared" si="49"/>
        <v>3</v>
      </c>
      <c r="CH43" s="183">
        <f t="shared" si="50"/>
        <v>3</v>
      </c>
      <c r="CI43" s="309">
        <f t="shared" si="51"/>
        <v>3.5</v>
      </c>
      <c r="CJ43" s="183">
        <f t="shared" si="52"/>
        <v>5</v>
      </c>
      <c r="CK43" s="183">
        <f t="shared" si="53"/>
        <v>3.5</v>
      </c>
      <c r="CL43" s="183">
        <f t="shared" si="54"/>
        <v>3.5</v>
      </c>
      <c r="CM43" s="310">
        <f t="shared" si="55"/>
        <v>4</v>
      </c>
      <c r="CN43" s="183">
        <f t="shared" si="56"/>
        <v>4</v>
      </c>
      <c r="CO43" s="183">
        <f t="shared" si="57"/>
        <v>4</v>
      </c>
      <c r="CP43" s="183">
        <f t="shared" si="58"/>
        <v>4</v>
      </c>
      <c r="CQ43" s="183">
        <f t="shared" si="209"/>
        <v>5</v>
      </c>
      <c r="CR43" s="183">
        <f t="shared" si="59"/>
        <v>4</v>
      </c>
      <c r="CS43" s="183">
        <f t="shared" si="60"/>
        <v>4</v>
      </c>
      <c r="CT43" s="183">
        <f t="shared" si="210"/>
        <v>3.5</v>
      </c>
      <c r="CU43" s="309">
        <f t="shared" si="61"/>
        <v>4</v>
      </c>
      <c r="CV43" s="310">
        <f t="shared" si="62"/>
        <v>5</v>
      </c>
      <c r="CW43" s="183">
        <f t="shared" si="63"/>
        <v>4</v>
      </c>
      <c r="CX43" s="183">
        <f t="shared" si="64"/>
        <v>4</v>
      </c>
      <c r="CY43" s="183">
        <f t="shared" si="65"/>
        <v>4</v>
      </c>
      <c r="CZ43" s="183">
        <f t="shared" si="66"/>
        <v>5</v>
      </c>
      <c r="DA43" s="183">
        <f t="shared" si="211"/>
        <v>5</v>
      </c>
      <c r="DB43" s="183">
        <f t="shared" si="67"/>
        <v>5</v>
      </c>
      <c r="DC43" s="183">
        <f t="shared" si="68"/>
        <v>4</v>
      </c>
      <c r="DD43" s="183">
        <f t="shared" si="69"/>
        <v>5</v>
      </c>
      <c r="DE43" s="189">
        <f t="shared" si="70"/>
        <v>2.8333333333333335</v>
      </c>
      <c r="DF43" s="190">
        <f t="shared" si="71"/>
        <v>3.9</v>
      </c>
      <c r="DG43" s="190">
        <f t="shared" si="72"/>
        <v>4.0714285714285712</v>
      </c>
      <c r="DH43" s="190">
        <f t="shared" si="73"/>
        <v>4.5</v>
      </c>
      <c r="DI43" s="205">
        <f t="shared" si="74"/>
        <v>4.5</v>
      </c>
      <c r="DJ43" s="311">
        <f t="shared" si="75"/>
        <v>3.9609523809523806</v>
      </c>
      <c r="DK43" s="282">
        <f t="shared" si="76"/>
        <v>2</v>
      </c>
      <c r="DL43" s="115"/>
      <c r="DM43" s="182">
        <f t="shared" si="77"/>
        <v>2.5</v>
      </c>
      <c r="DN43" s="183">
        <f t="shared" si="78"/>
        <v>2.75</v>
      </c>
      <c r="DO43" s="183">
        <f t="shared" si="79"/>
        <v>2.5</v>
      </c>
      <c r="DP43" s="183">
        <f t="shared" si="80"/>
        <v>3</v>
      </c>
      <c r="DQ43" s="183">
        <f t="shared" si="81"/>
        <v>2</v>
      </c>
      <c r="DR43" s="183">
        <f t="shared" si="212"/>
        <v>2.3333333333333335</v>
      </c>
      <c r="DS43" s="309">
        <f t="shared" si="82"/>
        <v>3.75</v>
      </c>
      <c r="DT43" s="183">
        <f t="shared" si="213"/>
        <v>2</v>
      </c>
      <c r="DU43" s="183">
        <f t="shared" si="83"/>
        <v>3.25</v>
      </c>
      <c r="DV43" s="183">
        <f t="shared" si="84"/>
        <v>3.25</v>
      </c>
      <c r="DW43" s="310">
        <f t="shared" si="85"/>
        <v>3.6666666666666665</v>
      </c>
      <c r="DX43" s="183">
        <f t="shared" si="86"/>
        <v>4</v>
      </c>
      <c r="DY43" s="183">
        <f t="shared" si="214"/>
        <v>5</v>
      </c>
      <c r="DZ43" s="183">
        <f t="shared" si="87"/>
        <v>5</v>
      </c>
      <c r="EA43" s="183">
        <f t="shared" si="215"/>
        <v>5</v>
      </c>
      <c r="EB43" s="183">
        <f t="shared" si="88"/>
        <v>4.5</v>
      </c>
      <c r="EC43" s="183">
        <f t="shared" si="89"/>
        <v>3.5</v>
      </c>
      <c r="ED43" s="183">
        <f t="shared" si="90"/>
        <v>4.5</v>
      </c>
      <c r="EE43" s="309">
        <f t="shared" si="91"/>
        <v>4.5</v>
      </c>
      <c r="EF43" s="310">
        <f t="shared" si="92"/>
        <v>4</v>
      </c>
      <c r="EG43" s="183">
        <f t="shared" si="93"/>
        <v>4.5</v>
      </c>
      <c r="EH43" s="183">
        <f t="shared" si="94"/>
        <v>4.5</v>
      </c>
      <c r="EI43" s="183">
        <f t="shared" si="95"/>
        <v>2.6666666666666665</v>
      </c>
      <c r="EJ43" s="183">
        <f t="shared" si="96"/>
        <v>3.6666666666666665</v>
      </c>
      <c r="EK43" s="183">
        <f t="shared" si="97"/>
        <v>4</v>
      </c>
      <c r="EL43" s="183">
        <f t="shared" si="217"/>
        <v>3.6666666666666665</v>
      </c>
      <c r="EM43" s="183">
        <f t="shared" si="98"/>
        <v>3.75</v>
      </c>
      <c r="EN43" s="183">
        <f t="shared" si="216"/>
        <v>4</v>
      </c>
      <c r="EO43" s="189">
        <f t="shared" si="99"/>
        <v>2.5138888888888888</v>
      </c>
      <c r="EP43" s="190">
        <f t="shared" si="100"/>
        <v>3.1833333333333331</v>
      </c>
      <c r="EQ43" s="190">
        <f t="shared" si="101"/>
        <v>4.5</v>
      </c>
      <c r="ER43" s="190">
        <f t="shared" si="102"/>
        <v>4.25</v>
      </c>
      <c r="ES43" s="205">
        <f t="shared" si="103"/>
        <v>3.84375</v>
      </c>
      <c r="ET43" s="311">
        <f t="shared" si="104"/>
        <v>3.6581944444444447</v>
      </c>
      <c r="EU43" s="282">
        <f t="shared" si="105"/>
        <v>4</v>
      </c>
      <c r="EV43" s="58"/>
      <c r="EW43" s="321">
        <f t="shared" si="106"/>
        <v>3.7378174603174599</v>
      </c>
      <c r="EX43" s="322">
        <f t="shared" si="107"/>
        <v>3.9609523809523806</v>
      </c>
      <c r="EY43" s="323">
        <f t="shared" si="108"/>
        <v>3.6581944444444447</v>
      </c>
      <c r="EZ43" s="324">
        <f t="shared" si="109"/>
        <v>2.6277777777777778</v>
      </c>
      <c r="FA43" s="325">
        <f t="shared" si="110"/>
        <v>2.8333333333333335</v>
      </c>
      <c r="FB43" s="325">
        <f t="shared" si="111"/>
        <v>2.5138888888888888</v>
      </c>
      <c r="FC43" s="325">
        <f t="shared" si="112"/>
        <v>3.416666666666667</v>
      </c>
      <c r="FD43" s="325">
        <f t="shared" si="113"/>
        <v>3.9</v>
      </c>
      <c r="FE43" s="325">
        <f t="shared" si="114"/>
        <v>3.1833333333333331</v>
      </c>
      <c r="FF43" s="325">
        <f t="shared" si="115"/>
        <v>4.3238095238095235</v>
      </c>
      <c r="FG43" s="325">
        <f t="shared" si="116"/>
        <v>4.0714285714285712</v>
      </c>
      <c r="FH43" s="325">
        <f t="shared" si="117"/>
        <v>4.5</v>
      </c>
      <c r="FI43" s="325">
        <f t="shared" si="118"/>
        <v>4.2916666666666661</v>
      </c>
      <c r="FJ43" s="325">
        <f t="shared" si="119"/>
        <v>4.5</v>
      </c>
      <c r="FK43" s="325">
        <f t="shared" si="120"/>
        <v>4.25</v>
      </c>
      <c r="FL43" s="325">
        <f t="shared" si="121"/>
        <v>4.0291666666666668</v>
      </c>
      <c r="FM43" s="325">
        <f t="shared" si="122"/>
        <v>4.5</v>
      </c>
      <c r="FN43" s="325">
        <f t="shared" si="123"/>
        <v>3.84375</v>
      </c>
      <c r="FO43" s="331">
        <f t="shared" si="124"/>
        <v>2.6666666666666665</v>
      </c>
      <c r="FP43" s="332">
        <f t="shared" si="125"/>
        <v>3</v>
      </c>
      <c r="FQ43" s="332">
        <f t="shared" si="126"/>
        <v>2.5</v>
      </c>
      <c r="FR43" s="332">
        <f t="shared" si="127"/>
        <v>2.5</v>
      </c>
      <c r="FS43" s="332">
        <f t="shared" si="128"/>
        <v>2</v>
      </c>
      <c r="FT43" s="332">
        <f t="shared" si="129"/>
        <v>2.75</v>
      </c>
      <c r="FU43" s="332">
        <f t="shared" si="130"/>
        <v>2.6666666666666665</v>
      </c>
      <c r="FV43" s="332">
        <f t="shared" si="131"/>
        <v>3</v>
      </c>
      <c r="FW43" s="332">
        <f t="shared" si="132"/>
        <v>2.5</v>
      </c>
      <c r="FX43" s="332">
        <f t="shared" si="133"/>
        <v>3</v>
      </c>
      <c r="FY43" s="332">
        <f t="shared" si="134"/>
        <v>3</v>
      </c>
      <c r="FZ43" s="332">
        <f t="shared" si="135"/>
        <v>3</v>
      </c>
      <c r="GA43" s="332">
        <f t="shared" si="136"/>
        <v>2.3333333333333335</v>
      </c>
      <c r="GB43" s="332">
        <f t="shared" si="137"/>
        <v>3</v>
      </c>
      <c r="GC43" s="332">
        <f t="shared" si="138"/>
        <v>2</v>
      </c>
      <c r="GD43" s="332">
        <f t="shared" si="139"/>
        <v>2.6</v>
      </c>
      <c r="GE43" s="332">
        <f t="shared" si="140"/>
        <v>3</v>
      </c>
      <c r="GF43" s="332">
        <f t="shared" si="141"/>
        <v>2.3333333333333335</v>
      </c>
      <c r="GG43" s="332">
        <f t="shared" si="142"/>
        <v>3.6666666666666665</v>
      </c>
      <c r="GH43" s="332">
        <f t="shared" si="143"/>
        <v>3.5</v>
      </c>
      <c r="GI43" s="332">
        <f t="shared" si="144"/>
        <v>3.75</v>
      </c>
      <c r="GJ43" s="332">
        <f t="shared" si="145"/>
        <v>3</v>
      </c>
      <c r="GK43" s="332">
        <f t="shared" si="146"/>
        <v>5</v>
      </c>
      <c r="GL43" s="332">
        <f t="shared" si="147"/>
        <v>2</v>
      </c>
      <c r="GM43" s="332">
        <f t="shared" si="148"/>
        <v>3.3333333333333335</v>
      </c>
      <c r="GN43" s="332">
        <f t="shared" si="149"/>
        <v>3.5</v>
      </c>
      <c r="GO43" s="332">
        <f t="shared" si="150"/>
        <v>3.25</v>
      </c>
      <c r="GP43" s="332">
        <f t="shared" si="151"/>
        <v>3.3333333333333335</v>
      </c>
      <c r="GQ43" s="332">
        <f t="shared" si="152"/>
        <v>3.5</v>
      </c>
      <c r="GR43" s="332">
        <f t="shared" si="153"/>
        <v>3.25</v>
      </c>
      <c r="GS43" s="332">
        <f t="shared" si="154"/>
        <v>3.75</v>
      </c>
      <c r="GT43" s="332">
        <f t="shared" si="155"/>
        <v>4</v>
      </c>
      <c r="GU43" s="332">
        <f t="shared" si="156"/>
        <v>3.6666666666666665</v>
      </c>
      <c r="GV43" s="332">
        <f t="shared" si="157"/>
        <v>4</v>
      </c>
      <c r="GW43" s="332">
        <f t="shared" si="158"/>
        <v>4</v>
      </c>
      <c r="GX43" s="332">
        <f t="shared" si="159"/>
        <v>4</v>
      </c>
      <c r="GY43" s="332">
        <f t="shared" si="160"/>
        <v>4.5999999999999996</v>
      </c>
      <c r="GZ43" s="332">
        <f t="shared" si="161"/>
        <v>4</v>
      </c>
      <c r="HA43" s="332">
        <f t="shared" si="162"/>
        <v>5</v>
      </c>
      <c r="HB43" s="332">
        <f t="shared" si="163"/>
        <v>4.666666666666667</v>
      </c>
      <c r="HC43" s="332">
        <f t="shared" si="164"/>
        <v>4</v>
      </c>
      <c r="HD43" s="332">
        <f t="shared" si="165"/>
        <v>5</v>
      </c>
      <c r="HE43" s="332">
        <f t="shared" si="166"/>
        <v>5</v>
      </c>
      <c r="HF43" s="332">
        <f t="shared" si="167"/>
        <v>5</v>
      </c>
      <c r="HG43" s="332">
        <f t="shared" si="168"/>
        <v>5</v>
      </c>
      <c r="HH43" s="332">
        <f t="shared" si="169"/>
        <v>4.333333333333333</v>
      </c>
      <c r="HI43" s="332">
        <f t="shared" si="170"/>
        <v>4</v>
      </c>
      <c r="HJ43" s="332">
        <f t="shared" si="171"/>
        <v>4.5</v>
      </c>
      <c r="HK43" s="332">
        <f t="shared" si="172"/>
        <v>3.6666666666666665</v>
      </c>
      <c r="HL43" s="332">
        <f t="shared" si="173"/>
        <v>4</v>
      </c>
      <c r="HM43" s="332">
        <f t="shared" si="174"/>
        <v>3.5</v>
      </c>
      <c r="HN43" s="332">
        <f t="shared" si="175"/>
        <v>4</v>
      </c>
      <c r="HO43" s="332">
        <f t="shared" si="176"/>
        <v>3.5</v>
      </c>
      <c r="HP43" s="332">
        <f t="shared" si="177"/>
        <v>4.5</v>
      </c>
      <c r="HQ43" s="332">
        <f t="shared" si="178"/>
        <v>4.25</v>
      </c>
      <c r="HR43" s="332">
        <f t="shared" si="179"/>
        <v>4</v>
      </c>
      <c r="HS43" s="332">
        <f t="shared" si="180"/>
        <v>4.5</v>
      </c>
      <c r="HT43" s="332">
        <f t="shared" si="181"/>
        <v>4.333333333333333</v>
      </c>
      <c r="HU43" s="332">
        <f t="shared" si="182"/>
        <v>5</v>
      </c>
      <c r="HV43" s="332">
        <f t="shared" si="183"/>
        <v>4</v>
      </c>
      <c r="HW43" s="332">
        <f t="shared" si="184"/>
        <v>4.333333333333333</v>
      </c>
      <c r="HX43" s="332">
        <f t="shared" si="185"/>
        <v>4</v>
      </c>
      <c r="HY43" s="332">
        <f t="shared" si="186"/>
        <v>4.5</v>
      </c>
      <c r="HZ43" s="332">
        <f t="shared" si="187"/>
        <v>4.333333333333333</v>
      </c>
      <c r="IA43" s="332">
        <f t="shared" si="188"/>
        <v>4</v>
      </c>
      <c r="IB43" s="332">
        <f t="shared" si="189"/>
        <v>4.5</v>
      </c>
      <c r="IC43" s="332">
        <f t="shared" si="190"/>
        <v>3</v>
      </c>
      <c r="ID43" s="332">
        <f t="shared" si="191"/>
        <v>4</v>
      </c>
      <c r="IE43" s="332">
        <f t="shared" si="192"/>
        <v>2.6666666666666665</v>
      </c>
      <c r="IF43" s="332">
        <f t="shared" si="193"/>
        <v>4.2</v>
      </c>
      <c r="IG43" s="332">
        <f t="shared" si="194"/>
        <v>5</v>
      </c>
      <c r="IH43" s="332">
        <f t="shared" si="195"/>
        <v>3.6666666666666665</v>
      </c>
      <c r="II43" s="332">
        <f t="shared" si="196"/>
        <v>4.2</v>
      </c>
      <c r="IJ43" s="332">
        <f t="shared" si="197"/>
        <v>5</v>
      </c>
      <c r="IK43" s="332">
        <f t="shared" si="198"/>
        <v>4</v>
      </c>
      <c r="IL43" s="332">
        <f t="shared" si="199"/>
        <v>4</v>
      </c>
      <c r="IM43" s="332">
        <f t="shared" si="200"/>
        <v>5</v>
      </c>
      <c r="IN43" s="332">
        <f t="shared" si="201"/>
        <v>3.6666666666666665</v>
      </c>
      <c r="IO43" s="332">
        <f t="shared" si="202"/>
        <v>3.8333333333333335</v>
      </c>
      <c r="IP43" s="332">
        <f t="shared" si="203"/>
        <v>4</v>
      </c>
      <c r="IQ43" s="332">
        <f t="shared" si="204"/>
        <v>3.75</v>
      </c>
      <c r="IR43" s="332">
        <f t="shared" si="205"/>
        <v>4.333333333333333</v>
      </c>
      <c r="IS43" s="332">
        <f t="shared" si="206"/>
        <v>5</v>
      </c>
      <c r="IT43" s="333">
        <f t="shared" si="207"/>
        <v>4</v>
      </c>
    </row>
    <row r="44" spans="2:255" s="1" customFormat="1" x14ac:dyDescent="0.25">
      <c r="B44" s="56">
        <v>38</v>
      </c>
      <c r="C44" s="255">
        <v>43072</v>
      </c>
      <c r="D44" s="117" t="s">
        <v>378</v>
      </c>
      <c r="E44" s="117" t="s">
        <v>66</v>
      </c>
      <c r="F44" s="117"/>
      <c r="G44" s="199" t="s">
        <v>128</v>
      </c>
      <c r="H44" t="s">
        <v>409</v>
      </c>
      <c r="I44" t="s">
        <v>82</v>
      </c>
      <c r="J44" s="257" t="s">
        <v>111</v>
      </c>
      <c r="K44" t="s">
        <v>419</v>
      </c>
      <c r="L44" s="171">
        <v>4</v>
      </c>
      <c r="M44" s="172">
        <v>4</v>
      </c>
      <c r="N44" s="172">
        <v>3</v>
      </c>
      <c r="O44" s="174">
        <v>1</v>
      </c>
      <c r="P44" s="174">
        <v>1</v>
      </c>
      <c r="Q44" s="175">
        <v>1</v>
      </c>
      <c r="R44" s="171">
        <v>3</v>
      </c>
      <c r="S44" s="174"/>
      <c r="T44" s="172">
        <v>1</v>
      </c>
      <c r="U44" s="172">
        <v>3</v>
      </c>
      <c r="V44" s="176">
        <v>4</v>
      </c>
      <c r="W44" s="171">
        <v>4</v>
      </c>
      <c r="X44" s="172">
        <v>5</v>
      </c>
      <c r="Y44" s="172">
        <v>5</v>
      </c>
      <c r="Z44" s="174">
        <v>5</v>
      </c>
      <c r="AA44" s="172">
        <v>3</v>
      </c>
      <c r="AB44" s="172">
        <v>2</v>
      </c>
      <c r="AC44" s="176">
        <v>3</v>
      </c>
      <c r="AD44" s="171">
        <v>3</v>
      </c>
      <c r="AE44" s="176">
        <v>3</v>
      </c>
      <c r="AF44" s="171">
        <v>4</v>
      </c>
      <c r="AG44" s="172">
        <v>3</v>
      </c>
      <c r="AH44" s="172">
        <v>2</v>
      </c>
      <c r="AI44" s="174">
        <v>5</v>
      </c>
      <c r="AJ44" s="174">
        <v>5</v>
      </c>
      <c r="AK44" s="174">
        <v>5</v>
      </c>
      <c r="AL44" s="172">
        <v>4</v>
      </c>
      <c r="AM44" s="175">
        <v>5</v>
      </c>
      <c r="AN44" s="55"/>
      <c r="AO44" s="119"/>
      <c r="AP44" s="24"/>
      <c r="AQ44" s="63"/>
      <c r="AR44" s="63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8"/>
      <c r="CB44" s="58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11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8"/>
      <c r="EW44" s="58"/>
      <c r="EX44" s="58"/>
      <c r="EY44" s="58"/>
      <c r="EZ44" s="55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</row>
    <row r="45" spans="2:255" s="1" customFormat="1" x14ac:dyDescent="0.25">
      <c r="B45" s="56">
        <v>39</v>
      </c>
      <c r="C45" s="255">
        <v>43072</v>
      </c>
      <c r="D45" s="117" t="s">
        <v>379</v>
      </c>
      <c r="E45" s="117" t="s">
        <v>66</v>
      </c>
      <c r="F45" s="117" t="s">
        <v>394</v>
      </c>
      <c r="G45" s="199" t="s">
        <v>64</v>
      </c>
      <c r="H45" t="s">
        <v>408</v>
      </c>
      <c r="I45" t="s">
        <v>91</v>
      </c>
      <c r="J45" s="257" t="s">
        <v>119</v>
      </c>
      <c r="K45" t="s">
        <v>418</v>
      </c>
      <c r="L45" s="171">
        <v>5</v>
      </c>
      <c r="M45" s="172">
        <v>4</v>
      </c>
      <c r="N45" s="172">
        <v>2</v>
      </c>
      <c r="O45" s="174">
        <v>1</v>
      </c>
      <c r="P45" s="174">
        <v>1</v>
      </c>
      <c r="Q45" s="175">
        <v>1</v>
      </c>
      <c r="R45" s="171">
        <v>3</v>
      </c>
      <c r="S45" s="174">
        <v>1</v>
      </c>
      <c r="T45" s="172">
        <v>3</v>
      </c>
      <c r="U45" s="172">
        <v>3</v>
      </c>
      <c r="V45" s="176">
        <v>3</v>
      </c>
      <c r="W45" s="171">
        <v>4</v>
      </c>
      <c r="X45" s="172">
        <v>4</v>
      </c>
      <c r="Y45" s="172">
        <v>4</v>
      </c>
      <c r="Z45" s="174">
        <v>5</v>
      </c>
      <c r="AA45" s="172">
        <v>4</v>
      </c>
      <c r="AB45" s="172">
        <v>4</v>
      </c>
      <c r="AC45" s="176">
        <v>4</v>
      </c>
      <c r="AD45" s="171">
        <v>4</v>
      </c>
      <c r="AE45" s="176">
        <v>4</v>
      </c>
      <c r="AF45" s="171">
        <v>5</v>
      </c>
      <c r="AG45" s="172">
        <v>4</v>
      </c>
      <c r="AH45" s="172">
        <v>3</v>
      </c>
      <c r="AI45" s="174">
        <v>5</v>
      </c>
      <c r="AJ45" s="174">
        <v>5</v>
      </c>
      <c r="AK45" s="174">
        <v>1</v>
      </c>
      <c r="AL45" s="172">
        <v>4</v>
      </c>
      <c r="AM45" s="175">
        <v>5</v>
      </c>
      <c r="AN45" s="55"/>
      <c r="AO45" s="119"/>
      <c r="AP45" s="117"/>
      <c r="AQ45" s="63"/>
      <c r="AR45" s="63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8"/>
      <c r="CB45" s="58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11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8"/>
      <c r="EW45" s="58"/>
      <c r="EX45" s="58"/>
      <c r="EY45" s="58"/>
      <c r="EZ45" s="55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</row>
    <row r="46" spans="2:255" s="1" customFormat="1" x14ac:dyDescent="0.25">
      <c r="B46" s="56">
        <v>40</v>
      </c>
      <c r="C46" s="255">
        <v>43073</v>
      </c>
      <c r="D46" s="117" t="s">
        <v>378</v>
      </c>
      <c r="E46" s="117" t="s">
        <v>128</v>
      </c>
      <c r="F46" s="117" t="s">
        <v>43</v>
      </c>
      <c r="G46" s="256" t="s">
        <v>241</v>
      </c>
      <c r="H46" t="s">
        <v>409</v>
      </c>
      <c r="I46" t="s">
        <v>101</v>
      </c>
      <c r="J46" s="257" t="s">
        <v>127</v>
      </c>
      <c r="K46" t="s">
        <v>418</v>
      </c>
      <c r="L46" s="171"/>
      <c r="M46" s="172"/>
      <c r="N46" s="172"/>
      <c r="O46" s="174">
        <v>1</v>
      </c>
      <c r="P46" s="174">
        <v>1</v>
      </c>
      <c r="Q46" s="175">
        <v>1</v>
      </c>
      <c r="R46" s="171">
        <v>3</v>
      </c>
      <c r="S46" s="174">
        <v>5</v>
      </c>
      <c r="T46" s="172">
        <v>3</v>
      </c>
      <c r="U46" s="172">
        <v>3</v>
      </c>
      <c r="V46" s="176">
        <v>3</v>
      </c>
      <c r="W46" s="171">
        <v>5</v>
      </c>
      <c r="X46" s="172">
        <v>5</v>
      </c>
      <c r="Y46" s="172">
        <v>5</v>
      </c>
      <c r="Z46" s="174">
        <v>5</v>
      </c>
      <c r="AA46" s="172">
        <v>4</v>
      </c>
      <c r="AB46" s="172">
        <v>4</v>
      </c>
      <c r="AC46" s="176">
        <v>4</v>
      </c>
      <c r="AD46" s="171">
        <v>5</v>
      </c>
      <c r="AE46" s="176">
        <v>5</v>
      </c>
      <c r="AF46" s="171">
        <v>5</v>
      </c>
      <c r="AG46" s="172">
        <v>5</v>
      </c>
      <c r="AH46" s="172">
        <v>5</v>
      </c>
      <c r="AI46" s="174">
        <v>5</v>
      </c>
      <c r="AJ46" s="174">
        <v>5</v>
      </c>
      <c r="AK46" s="174">
        <v>5</v>
      </c>
      <c r="AL46" s="172">
        <v>5</v>
      </c>
      <c r="AM46" s="175">
        <v>5</v>
      </c>
      <c r="AN46" s="55"/>
      <c r="AO46" s="119"/>
      <c r="AP46" s="24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8"/>
      <c r="CB46" s="58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11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8"/>
      <c r="EW46" s="58"/>
      <c r="EX46" s="58"/>
      <c r="EY46" s="58"/>
      <c r="EZ46" s="55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</row>
    <row r="47" spans="2:255" s="1" customFormat="1" x14ac:dyDescent="0.25">
      <c r="B47" s="56">
        <v>41</v>
      </c>
      <c r="C47" s="255">
        <v>43073</v>
      </c>
      <c r="D47" s="117" t="s">
        <v>378</v>
      </c>
      <c r="E47" s="117" t="s">
        <v>67</v>
      </c>
      <c r="F47" s="117" t="s">
        <v>43</v>
      </c>
      <c r="G47" s="256" t="s">
        <v>241</v>
      </c>
      <c r="H47" t="s">
        <v>409</v>
      </c>
      <c r="I47" t="s">
        <v>91</v>
      </c>
      <c r="J47" s="257" t="s">
        <v>119</v>
      </c>
      <c r="K47" t="s">
        <v>418</v>
      </c>
      <c r="L47" s="171">
        <v>1</v>
      </c>
      <c r="M47" s="172">
        <v>1</v>
      </c>
      <c r="N47" s="172">
        <v>1</v>
      </c>
      <c r="O47" s="174">
        <v>5</v>
      </c>
      <c r="P47" s="174">
        <v>1</v>
      </c>
      <c r="Q47" s="175"/>
      <c r="R47" s="171">
        <v>3</v>
      </c>
      <c r="S47" s="174">
        <v>5</v>
      </c>
      <c r="T47" s="172">
        <v>3</v>
      </c>
      <c r="U47" s="172">
        <v>3</v>
      </c>
      <c r="V47" s="176">
        <v>3</v>
      </c>
      <c r="W47" s="171">
        <v>1</v>
      </c>
      <c r="X47" s="172"/>
      <c r="Y47" s="172">
        <v>1</v>
      </c>
      <c r="Z47" s="174">
        <v>5</v>
      </c>
      <c r="AA47" s="172">
        <v>1</v>
      </c>
      <c r="AB47" s="172">
        <v>2</v>
      </c>
      <c r="AC47" s="176">
        <v>2</v>
      </c>
      <c r="AD47" s="171">
        <v>2</v>
      </c>
      <c r="AE47" s="176">
        <v>2</v>
      </c>
      <c r="AF47" s="171">
        <v>1</v>
      </c>
      <c r="AG47" s="172">
        <v>1</v>
      </c>
      <c r="AH47" s="172">
        <v>1</v>
      </c>
      <c r="AI47" s="174">
        <v>5</v>
      </c>
      <c r="AJ47" s="174">
        <v>5</v>
      </c>
      <c r="AK47" s="174">
        <v>5</v>
      </c>
      <c r="AL47" s="172">
        <v>1</v>
      </c>
      <c r="AM47" s="175">
        <v>5</v>
      </c>
      <c r="AN47" s="55"/>
      <c r="AO47" s="119"/>
      <c r="AP47" s="117"/>
      <c r="AQ47" s="63"/>
      <c r="AR47" s="63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8"/>
      <c r="CB47" s="58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11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8"/>
      <c r="EW47" s="58"/>
      <c r="EX47" s="58"/>
      <c r="EY47" s="58"/>
      <c r="EZ47" s="55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</row>
    <row r="48" spans="2:255" s="1" customFormat="1" x14ac:dyDescent="0.25">
      <c r="B48" s="56">
        <v>42</v>
      </c>
      <c r="C48" s="255">
        <v>43073</v>
      </c>
      <c r="D48" s="117" t="s">
        <v>378</v>
      </c>
      <c r="E48" s="117" t="s">
        <v>66</v>
      </c>
      <c r="F48" s="117" t="s">
        <v>43</v>
      </c>
      <c r="G48" s="256" t="s">
        <v>241</v>
      </c>
      <c r="H48" t="s">
        <v>409</v>
      </c>
      <c r="I48" t="s">
        <v>97</v>
      </c>
      <c r="J48" s="257" t="s">
        <v>124</v>
      </c>
      <c r="K48" t="s">
        <v>419</v>
      </c>
      <c r="L48" s="171">
        <v>4</v>
      </c>
      <c r="M48" s="172">
        <v>3</v>
      </c>
      <c r="N48" s="172">
        <v>3</v>
      </c>
      <c r="O48" s="174">
        <v>5</v>
      </c>
      <c r="P48" s="174">
        <v>5</v>
      </c>
      <c r="Q48" s="175">
        <v>1</v>
      </c>
      <c r="R48" s="171">
        <v>5</v>
      </c>
      <c r="S48" s="174">
        <v>1</v>
      </c>
      <c r="T48" s="172">
        <v>2</v>
      </c>
      <c r="U48" s="172">
        <v>3</v>
      </c>
      <c r="V48" s="176">
        <v>4</v>
      </c>
      <c r="W48" s="171">
        <v>5</v>
      </c>
      <c r="X48" s="172">
        <v>5</v>
      </c>
      <c r="Y48" s="172">
        <v>5</v>
      </c>
      <c r="Z48" s="174">
        <v>5</v>
      </c>
      <c r="AA48" s="172">
        <v>3</v>
      </c>
      <c r="AB48" s="172"/>
      <c r="AC48" s="176"/>
      <c r="AD48" s="171">
        <v>5</v>
      </c>
      <c r="AE48" s="176">
        <v>5</v>
      </c>
      <c r="AF48" s="171">
        <v>5</v>
      </c>
      <c r="AG48" s="172">
        <v>5</v>
      </c>
      <c r="AH48" s="172">
        <v>4</v>
      </c>
      <c r="AI48" s="174">
        <v>5</v>
      </c>
      <c r="AJ48" s="174">
        <v>5</v>
      </c>
      <c r="AK48" s="174">
        <v>5</v>
      </c>
      <c r="AL48" s="172">
        <v>4</v>
      </c>
      <c r="AM48" s="175">
        <v>5</v>
      </c>
      <c r="AN48" s="55"/>
      <c r="AO48" s="119"/>
      <c r="AP48" s="117"/>
      <c r="AQ48" s="63"/>
      <c r="AR48" s="63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8"/>
      <c r="CB48" s="58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11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8"/>
      <c r="EW48" s="58"/>
      <c r="EX48" s="58"/>
      <c r="EY48" s="58"/>
      <c r="EZ48" s="55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</row>
    <row r="49" spans="2:175" s="1" customFormat="1" x14ac:dyDescent="0.25">
      <c r="B49" s="56">
        <v>43</v>
      </c>
      <c r="C49" s="255">
        <v>43073</v>
      </c>
      <c r="D49" s="117" t="s">
        <v>378</v>
      </c>
      <c r="E49" s="117" t="s">
        <v>66</v>
      </c>
      <c r="F49" s="117" t="s">
        <v>43</v>
      </c>
      <c r="G49" s="256" t="s">
        <v>241</v>
      </c>
      <c r="H49" s="199" t="s">
        <v>128</v>
      </c>
      <c r="I49" t="s">
        <v>91</v>
      </c>
      <c r="J49" s="257" t="s">
        <v>119</v>
      </c>
      <c r="K49" t="s">
        <v>419</v>
      </c>
      <c r="L49" s="171">
        <v>2</v>
      </c>
      <c r="M49" s="172">
        <v>1</v>
      </c>
      <c r="N49" s="172">
        <v>1</v>
      </c>
      <c r="O49" s="174">
        <v>5</v>
      </c>
      <c r="P49" s="174">
        <v>1</v>
      </c>
      <c r="Q49" s="175">
        <v>1</v>
      </c>
      <c r="R49" s="171"/>
      <c r="S49" s="174"/>
      <c r="T49" s="172"/>
      <c r="U49" s="172"/>
      <c r="V49" s="176">
        <v>2</v>
      </c>
      <c r="W49" s="171">
        <v>2</v>
      </c>
      <c r="X49" s="172">
        <v>4</v>
      </c>
      <c r="Y49" s="172">
        <v>4</v>
      </c>
      <c r="Z49" s="174">
        <v>1</v>
      </c>
      <c r="AA49" s="172">
        <v>1</v>
      </c>
      <c r="AB49" s="172">
        <v>2</v>
      </c>
      <c r="AC49" s="176">
        <v>1</v>
      </c>
      <c r="AD49" s="171">
        <v>3</v>
      </c>
      <c r="AE49" s="176">
        <v>1</v>
      </c>
      <c r="AF49" s="171">
        <v>2</v>
      </c>
      <c r="AG49" s="172">
        <v>1</v>
      </c>
      <c r="AH49" s="172">
        <v>1</v>
      </c>
      <c r="AI49" s="174">
        <v>5</v>
      </c>
      <c r="AJ49" s="174">
        <v>1</v>
      </c>
      <c r="AK49" s="174">
        <v>1</v>
      </c>
      <c r="AL49" s="172">
        <v>2</v>
      </c>
      <c r="AM49" s="175">
        <v>1</v>
      </c>
      <c r="AN49" s="55"/>
      <c r="AO49" s="119"/>
      <c r="AP49" s="117"/>
      <c r="AQ49" s="63"/>
      <c r="AR49" s="63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8"/>
      <c r="CB49" s="58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11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8"/>
      <c r="EW49" s="58"/>
      <c r="EX49" s="58"/>
      <c r="EY49" s="58"/>
      <c r="EZ49" s="55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</row>
    <row r="50" spans="2:175" s="1" customFormat="1" ht="45" x14ac:dyDescent="0.25">
      <c r="B50" s="56">
        <v>44</v>
      </c>
      <c r="C50" s="255">
        <v>43073</v>
      </c>
      <c r="D50" s="117" t="s">
        <v>378</v>
      </c>
      <c r="E50" s="117" t="s">
        <v>128</v>
      </c>
      <c r="F50" s="117" t="s">
        <v>43</v>
      </c>
      <c r="G50" s="256" t="s">
        <v>241</v>
      </c>
      <c r="H50" t="s">
        <v>409</v>
      </c>
      <c r="I50" t="s">
        <v>77</v>
      </c>
      <c r="J50" s="257" t="s">
        <v>415</v>
      </c>
      <c r="K50" t="s">
        <v>418</v>
      </c>
      <c r="L50" s="171">
        <v>2</v>
      </c>
      <c r="M50" s="172">
        <v>4</v>
      </c>
      <c r="N50" s="172">
        <v>2</v>
      </c>
      <c r="O50" s="174">
        <v>5</v>
      </c>
      <c r="P50" s="174">
        <v>1</v>
      </c>
      <c r="Q50" s="175">
        <v>1</v>
      </c>
      <c r="R50" s="171">
        <v>5</v>
      </c>
      <c r="S50" s="174">
        <v>1</v>
      </c>
      <c r="T50" s="172">
        <v>2</v>
      </c>
      <c r="U50" s="172"/>
      <c r="V50" s="176">
        <v>2</v>
      </c>
      <c r="W50" s="171"/>
      <c r="X50" s="172"/>
      <c r="Y50" s="172">
        <v>1</v>
      </c>
      <c r="Z50" s="174">
        <v>5</v>
      </c>
      <c r="AA50" s="172">
        <v>4</v>
      </c>
      <c r="AB50" s="172">
        <v>4</v>
      </c>
      <c r="AC50" s="176"/>
      <c r="AD50" s="171"/>
      <c r="AE50" s="176">
        <v>4</v>
      </c>
      <c r="AF50" s="171">
        <v>1</v>
      </c>
      <c r="AG50" s="172">
        <v>2</v>
      </c>
      <c r="AH50" s="172">
        <v>2</v>
      </c>
      <c r="AI50" s="174">
        <v>5</v>
      </c>
      <c r="AJ50" s="174">
        <v>1</v>
      </c>
      <c r="AK50" s="174">
        <v>1</v>
      </c>
      <c r="AL50" s="172">
        <v>1</v>
      </c>
      <c r="AM50" s="175">
        <v>1</v>
      </c>
      <c r="AN50" s="55"/>
      <c r="AO50" s="119"/>
      <c r="AP50" s="117"/>
      <c r="AQ50" s="63"/>
      <c r="AR50" s="63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8"/>
      <c r="CB50" s="58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11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8"/>
      <c r="EW50" s="58"/>
      <c r="EX50" s="58"/>
      <c r="EY50" s="58"/>
      <c r="EZ50" s="55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</row>
    <row r="51" spans="2:175" s="1" customFormat="1" x14ac:dyDescent="0.25">
      <c r="B51" s="56">
        <v>45</v>
      </c>
      <c r="C51" s="255">
        <v>43073</v>
      </c>
      <c r="D51" s="117" t="s">
        <v>379</v>
      </c>
      <c r="E51" s="117" t="s">
        <v>66</v>
      </c>
      <c r="F51" s="117" t="s">
        <v>70</v>
      </c>
      <c r="G51" s="199" t="s">
        <v>64</v>
      </c>
      <c r="H51" t="s">
        <v>408</v>
      </c>
      <c r="I51" t="s">
        <v>81</v>
      </c>
      <c r="J51" s="257" t="s">
        <v>110</v>
      </c>
      <c r="K51" t="s">
        <v>419</v>
      </c>
      <c r="L51" s="171">
        <v>3</v>
      </c>
      <c r="M51" s="172">
        <v>4</v>
      </c>
      <c r="N51" s="172">
        <v>3</v>
      </c>
      <c r="O51" s="174">
        <v>5</v>
      </c>
      <c r="P51" s="174">
        <v>1</v>
      </c>
      <c r="Q51" s="175"/>
      <c r="R51" s="171">
        <v>4</v>
      </c>
      <c r="S51" s="174">
        <v>5</v>
      </c>
      <c r="T51" s="172">
        <v>3</v>
      </c>
      <c r="U51" s="172">
        <v>3</v>
      </c>
      <c r="V51" s="176">
        <v>4</v>
      </c>
      <c r="W51" s="171">
        <v>5</v>
      </c>
      <c r="X51" s="172">
        <v>5</v>
      </c>
      <c r="Y51" s="172">
        <v>5</v>
      </c>
      <c r="Z51" s="174">
        <v>5</v>
      </c>
      <c r="AA51" s="172">
        <v>4</v>
      </c>
      <c r="AB51" s="172">
        <v>4</v>
      </c>
      <c r="AC51" s="176">
        <v>4</v>
      </c>
      <c r="AD51" s="171">
        <v>4</v>
      </c>
      <c r="AE51" s="176">
        <v>4</v>
      </c>
      <c r="AF51" s="171">
        <v>5</v>
      </c>
      <c r="AG51" s="172">
        <v>5</v>
      </c>
      <c r="AH51" s="172">
        <v>4</v>
      </c>
      <c r="AI51" s="174">
        <v>5</v>
      </c>
      <c r="AJ51" s="174"/>
      <c r="AK51" s="174">
        <v>5</v>
      </c>
      <c r="AL51" s="172">
        <v>4</v>
      </c>
      <c r="AM51" s="175">
        <v>5</v>
      </c>
      <c r="AN51" s="55"/>
      <c r="AO51" s="119"/>
      <c r="AP51" s="117"/>
      <c r="AQ51" s="63"/>
      <c r="AR51" s="63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8"/>
      <c r="CB51" s="58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11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8"/>
      <c r="EW51" s="58"/>
      <c r="EX51" s="58"/>
      <c r="EY51" s="58"/>
      <c r="EZ51" s="55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</row>
    <row r="52" spans="2:175" s="1" customFormat="1" x14ac:dyDescent="0.25">
      <c r="B52" s="56">
        <v>46</v>
      </c>
      <c r="C52" s="255">
        <v>43073</v>
      </c>
      <c r="D52" s="117" t="s">
        <v>378</v>
      </c>
      <c r="E52" s="117" t="s">
        <v>66</v>
      </c>
      <c r="F52" s="117" t="s">
        <v>43</v>
      </c>
      <c r="G52" s="256" t="s">
        <v>241</v>
      </c>
      <c r="H52" t="s">
        <v>409</v>
      </c>
      <c r="I52" t="s">
        <v>74</v>
      </c>
      <c r="J52" s="257" t="s">
        <v>104</v>
      </c>
      <c r="K52" t="s">
        <v>418</v>
      </c>
      <c r="L52" s="171">
        <v>4</v>
      </c>
      <c r="M52" s="172">
        <v>3</v>
      </c>
      <c r="N52" s="172">
        <v>3</v>
      </c>
      <c r="O52" s="174">
        <v>5</v>
      </c>
      <c r="P52" s="174">
        <v>1</v>
      </c>
      <c r="Q52" s="175">
        <v>1</v>
      </c>
      <c r="R52" s="171">
        <v>2</v>
      </c>
      <c r="S52" s="174"/>
      <c r="T52" s="172">
        <v>3</v>
      </c>
      <c r="U52" s="172">
        <v>3</v>
      </c>
      <c r="V52" s="176">
        <v>3</v>
      </c>
      <c r="W52" s="171">
        <v>3</v>
      </c>
      <c r="X52" s="172">
        <v>5</v>
      </c>
      <c r="Y52" s="172">
        <v>5</v>
      </c>
      <c r="Z52" s="174"/>
      <c r="AA52" s="172">
        <v>3</v>
      </c>
      <c r="AB52" s="172">
        <v>3</v>
      </c>
      <c r="AC52" s="176">
        <v>3</v>
      </c>
      <c r="AD52" s="171">
        <v>3</v>
      </c>
      <c r="AE52" s="176">
        <v>3</v>
      </c>
      <c r="AF52" s="171">
        <v>4</v>
      </c>
      <c r="AG52" s="172">
        <v>4</v>
      </c>
      <c r="AH52" s="172">
        <v>3</v>
      </c>
      <c r="AI52" s="174">
        <v>5</v>
      </c>
      <c r="AJ52" s="174">
        <v>5</v>
      </c>
      <c r="AK52" s="174">
        <v>5</v>
      </c>
      <c r="AL52" s="172">
        <v>3</v>
      </c>
      <c r="AM52" s="175">
        <v>5</v>
      </c>
      <c r="AN52" s="55"/>
      <c r="AO52" s="119"/>
      <c r="AP52" s="24"/>
      <c r="AQ52" s="63"/>
      <c r="AR52" s="63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8"/>
      <c r="CB52" s="58"/>
      <c r="CC52" s="55"/>
      <c r="CD52" s="59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11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8"/>
      <c r="EW52" s="58"/>
      <c r="EX52" s="58"/>
      <c r="EY52" s="58"/>
      <c r="EZ52" s="55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</row>
    <row r="53" spans="2:175" s="1" customFormat="1" x14ac:dyDescent="0.25">
      <c r="B53" s="56">
        <v>47</v>
      </c>
      <c r="C53" s="255">
        <v>43074</v>
      </c>
      <c r="D53" s="117" t="s">
        <v>378</v>
      </c>
      <c r="E53" s="117" t="s">
        <v>66</v>
      </c>
      <c r="F53" s="117" t="s">
        <v>43</v>
      </c>
      <c r="G53" s="256" t="s">
        <v>241</v>
      </c>
      <c r="H53" t="s">
        <v>409</v>
      </c>
      <c r="I53" t="s">
        <v>74</v>
      </c>
      <c r="J53" s="257" t="s">
        <v>104</v>
      </c>
      <c r="K53" t="s">
        <v>418</v>
      </c>
      <c r="L53" s="171">
        <v>2</v>
      </c>
      <c r="M53" s="172">
        <v>2</v>
      </c>
      <c r="N53" s="172"/>
      <c r="O53" s="174">
        <v>5</v>
      </c>
      <c r="P53" s="174">
        <v>1</v>
      </c>
      <c r="Q53" s="175">
        <v>1</v>
      </c>
      <c r="R53" s="171">
        <v>2</v>
      </c>
      <c r="S53" s="174">
        <v>5</v>
      </c>
      <c r="T53" s="172">
        <v>1</v>
      </c>
      <c r="U53" s="172">
        <v>1</v>
      </c>
      <c r="V53" s="176">
        <v>1</v>
      </c>
      <c r="W53" s="171">
        <v>2</v>
      </c>
      <c r="X53" s="172">
        <v>5</v>
      </c>
      <c r="Y53" s="172">
        <v>5</v>
      </c>
      <c r="Z53" s="174">
        <v>1</v>
      </c>
      <c r="AA53" s="172">
        <v>1</v>
      </c>
      <c r="AB53" s="172">
        <v>2</v>
      </c>
      <c r="AC53" s="176">
        <v>2</v>
      </c>
      <c r="AD53" s="171">
        <v>2</v>
      </c>
      <c r="AE53" s="176">
        <v>4</v>
      </c>
      <c r="AF53" s="171">
        <v>5</v>
      </c>
      <c r="AG53" s="172">
        <v>1</v>
      </c>
      <c r="AH53" s="172">
        <v>1</v>
      </c>
      <c r="AI53" s="174">
        <v>5</v>
      </c>
      <c r="AJ53" s="174">
        <v>1</v>
      </c>
      <c r="AK53" s="174">
        <v>5</v>
      </c>
      <c r="AL53" s="172">
        <v>1</v>
      </c>
      <c r="AM53" s="175">
        <v>1</v>
      </c>
      <c r="AN53" s="55"/>
      <c r="AO53" s="119"/>
      <c r="AP53" s="24"/>
      <c r="AQ53" s="63"/>
      <c r="AR53" s="63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8"/>
      <c r="CB53" s="58"/>
      <c r="CC53" s="55"/>
      <c r="CD53" s="59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11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8"/>
      <c r="EW53" s="58"/>
      <c r="EX53" s="58"/>
      <c r="EY53" s="58"/>
      <c r="EZ53" s="55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</row>
    <row r="54" spans="2:175" s="1" customFormat="1" x14ac:dyDescent="0.25">
      <c r="B54" s="56">
        <v>48</v>
      </c>
      <c r="C54" s="255">
        <v>43075</v>
      </c>
      <c r="D54" s="117" t="s">
        <v>378</v>
      </c>
      <c r="E54" s="117" t="s">
        <v>66</v>
      </c>
      <c r="F54" s="117" t="s">
        <v>43</v>
      </c>
      <c r="G54" s="256" t="s">
        <v>241</v>
      </c>
      <c r="H54" t="s">
        <v>408</v>
      </c>
      <c r="I54" t="s">
        <v>81</v>
      </c>
      <c r="J54" s="257" t="s">
        <v>110</v>
      </c>
      <c r="K54" t="s">
        <v>419</v>
      </c>
      <c r="L54" s="171">
        <v>5</v>
      </c>
      <c r="M54" s="172">
        <v>1</v>
      </c>
      <c r="N54" s="172">
        <v>2</v>
      </c>
      <c r="O54" s="174"/>
      <c r="P54" s="174"/>
      <c r="Q54" s="175"/>
      <c r="R54" s="171">
        <v>5</v>
      </c>
      <c r="S54" s="174">
        <v>1</v>
      </c>
      <c r="T54" s="172">
        <v>2</v>
      </c>
      <c r="U54" s="172">
        <v>3</v>
      </c>
      <c r="V54" s="176">
        <v>4</v>
      </c>
      <c r="W54" s="171">
        <v>1</v>
      </c>
      <c r="X54" s="172"/>
      <c r="Y54" s="172">
        <v>1</v>
      </c>
      <c r="Z54" s="174">
        <v>1</v>
      </c>
      <c r="AA54" s="172">
        <v>5</v>
      </c>
      <c r="AB54" s="172">
        <v>3</v>
      </c>
      <c r="AC54" s="176">
        <v>3</v>
      </c>
      <c r="AD54" s="171">
        <v>2</v>
      </c>
      <c r="AE54" s="176">
        <v>2</v>
      </c>
      <c r="AF54" s="171">
        <v>1</v>
      </c>
      <c r="AG54" s="172">
        <v>1</v>
      </c>
      <c r="AH54" s="172">
        <v>1</v>
      </c>
      <c r="AI54" s="174">
        <v>5</v>
      </c>
      <c r="AJ54" s="174">
        <v>1</v>
      </c>
      <c r="AK54" s="174">
        <v>1</v>
      </c>
      <c r="AL54" s="172">
        <v>1</v>
      </c>
      <c r="AM54" s="175">
        <v>1</v>
      </c>
      <c r="AN54" s="55"/>
      <c r="AO54" s="119"/>
      <c r="AP54" s="117"/>
      <c r="AQ54" s="63"/>
      <c r="AR54" s="63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8"/>
      <c r="CB54" s="58"/>
      <c r="CC54" s="55"/>
      <c r="CD54" s="59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11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8"/>
      <c r="EW54" s="58"/>
      <c r="EX54" s="58"/>
      <c r="EY54" s="58"/>
      <c r="EZ54" s="55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</row>
    <row r="55" spans="2:175" s="1" customFormat="1" x14ac:dyDescent="0.25">
      <c r="B55" s="56">
        <v>49</v>
      </c>
      <c r="C55" s="255">
        <v>43075</v>
      </c>
      <c r="D55" s="117" t="s">
        <v>378</v>
      </c>
      <c r="E55" s="117" t="s">
        <v>67</v>
      </c>
      <c r="F55" s="117" t="s">
        <v>43</v>
      </c>
      <c r="G55" s="256" t="s">
        <v>241</v>
      </c>
      <c r="H55" t="s">
        <v>408</v>
      </c>
      <c r="I55" t="s">
        <v>81</v>
      </c>
      <c r="J55" s="257" t="s">
        <v>110</v>
      </c>
      <c r="K55" t="s">
        <v>419</v>
      </c>
      <c r="L55" s="171">
        <v>3</v>
      </c>
      <c r="M55" s="172">
        <v>4</v>
      </c>
      <c r="N55" s="172"/>
      <c r="O55" s="174"/>
      <c r="P55" s="174"/>
      <c r="Q55" s="175"/>
      <c r="R55" s="171">
        <v>2</v>
      </c>
      <c r="S55" s="174"/>
      <c r="T55" s="172">
        <v>4</v>
      </c>
      <c r="U55" s="172"/>
      <c r="V55" s="176">
        <v>3</v>
      </c>
      <c r="W55" s="171">
        <v>2</v>
      </c>
      <c r="X55" s="172">
        <v>2</v>
      </c>
      <c r="Y55" s="172">
        <v>2</v>
      </c>
      <c r="Z55" s="174">
        <v>5</v>
      </c>
      <c r="AA55" s="172">
        <v>2</v>
      </c>
      <c r="AB55" s="172"/>
      <c r="AC55" s="176"/>
      <c r="AD55" s="171">
        <v>1</v>
      </c>
      <c r="AE55" s="176">
        <v>1</v>
      </c>
      <c r="AF55" s="171">
        <v>2</v>
      </c>
      <c r="AG55" s="172">
        <v>2</v>
      </c>
      <c r="AH55" s="172">
        <v>2</v>
      </c>
      <c r="AI55" s="174">
        <v>5</v>
      </c>
      <c r="AJ55" s="174"/>
      <c r="AK55" s="174">
        <v>5</v>
      </c>
      <c r="AL55" s="172">
        <v>2</v>
      </c>
      <c r="AM55" s="175">
        <v>5</v>
      </c>
      <c r="AN55" s="55"/>
      <c r="AO55" s="119"/>
      <c r="AP55" s="117"/>
      <c r="AQ55" s="63"/>
      <c r="AR55" s="63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5"/>
      <c r="BT55" s="55"/>
      <c r="BU55" s="55"/>
      <c r="BV55" s="55"/>
      <c r="BW55" s="55"/>
      <c r="BX55" s="55"/>
      <c r="BY55" s="55"/>
      <c r="BZ55" s="55"/>
      <c r="CA55" s="58"/>
      <c r="CB55" s="58"/>
      <c r="CC55" s="55"/>
      <c r="CD55" s="59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11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8"/>
      <c r="EW55" s="58"/>
      <c r="EX55" s="58"/>
      <c r="EY55" s="58"/>
      <c r="EZ55" s="55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</row>
    <row r="56" spans="2:175" s="1" customFormat="1" x14ac:dyDescent="0.25">
      <c r="B56" s="56">
        <v>50</v>
      </c>
      <c r="C56" s="255">
        <v>43080</v>
      </c>
      <c r="D56" s="117" t="s">
        <v>378</v>
      </c>
      <c r="E56" s="117" t="s">
        <v>66</v>
      </c>
      <c r="F56" s="117" t="s">
        <v>43</v>
      </c>
      <c r="G56" s="256" t="s">
        <v>241</v>
      </c>
      <c r="H56" t="s">
        <v>409</v>
      </c>
      <c r="I56" t="s">
        <v>82</v>
      </c>
      <c r="J56" s="257" t="s">
        <v>111</v>
      </c>
      <c r="K56" t="s">
        <v>419</v>
      </c>
      <c r="L56" s="171">
        <v>3</v>
      </c>
      <c r="M56" s="172">
        <v>3</v>
      </c>
      <c r="N56" s="172">
        <v>3</v>
      </c>
      <c r="O56" s="174"/>
      <c r="P56" s="174"/>
      <c r="Q56" s="175">
        <v>1</v>
      </c>
      <c r="R56" s="171">
        <v>3</v>
      </c>
      <c r="S56" s="174">
        <v>1</v>
      </c>
      <c r="T56" s="172">
        <v>1</v>
      </c>
      <c r="U56" s="172">
        <v>1</v>
      </c>
      <c r="V56" s="176">
        <v>1</v>
      </c>
      <c r="W56" s="171">
        <v>3</v>
      </c>
      <c r="X56" s="172">
        <v>1</v>
      </c>
      <c r="Y56" s="172">
        <v>4</v>
      </c>
      <c r="Z56" s="174"/>
      <c r="AA56" s="172"/>
      <c r="AB56" s="172">
        <v>3</v>
      </c>
      <c r="AC56" s="176"/>
      <c r="AD56" s="171">
        <v>2</v>
      </c>
      <c r="AE56" s="176"/>
      <c r="AF56" s="171">
        <v>3</v>
      </c>
      <c r="AG56" s="172">
        <v>3</v>
      </c>
      <c r="AH56" s="172">
        <v>3</v>
      </c>
      <c r="AI56" s="174"/>
      <c r="AJ56" s="174">
        <v>1</v>
      </c>
      <c r="AK56" s="174">
        <v>1</v>
      </c>
      <c r="AL56" s="172">
        <v>2</v>
      </c>
      <c r="AM56" s="175">
        <v>1</v>
      </c>
      <c r="AN56" s="55"/>
      <c r="AO56" s="119"/>
      <c r="AP56" s="117"/>
      <c r="AQ56" s="63"/>
      <c r="AR56" s="63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5"/>
      <c r="BT56" s="55"/>
      <c r="BU56" s="55"/>
      <c r="BV56" s="55"/>
      <c r="BW56" s="55"/>
      <c r="BX56" s="55"/>
      <c r="BY56" s="55"/>
      <c r="BZ56" s="55"/>
      <c r="CA56" s="58"/>
      <c r="CB56" s="58"/>
      <c r="CC56" s="55"/>
      <c r="CD56" s="59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11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8"/>
      <c r="EW56" s="58"/>
      <c r="EX56" s="58"/>
      <c r="EY56" s="58"/>
      <c r="EZ56" s="55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</row>
    <row r="57" spans="2:175" s="1" customFormat="1" x14ac:dyDescent="0.25">
      <c r="B57" s="56">
        <v>51</v>
      </c>
      <c r="C57" s="255">
        <v>43083</v>
      </c>
      <c r="D57" s="117" t="s">
        <v>380</v>
      </c>
      <c r="E57" s="117" t="s">
        <v>67</v>
      </c>
      <c r="F57" s="117" t="s">
        <v>43</v>
      </c>
      <c r="G57" s="256" t="s">
        <v>241</v>
      </c>
      <c r="H57" t="s">
        <v>409</v>
      </c>
      <c r="I57" t="s">
        <v>83</v>
      </c>
      <c r="J57" s="257" t="s">
        <v>112</v>
      </c>
      <c r="K57" t="s">
        <v>418</v>
      </c>
      <c r="L57" s="171">
        <v>5</v>
      </c>
      <c r="M57" s="172">
        <v>5</v>
      </c>
      <c r="N57" s="172">
        <v>5</v>
      </c>
      <c r="O57" s="174">
        <v>5</v>
      </c>
      <c r="P57" s="174">
        <v>1</v>
      </c>
      <c r="Q57" s="175">
        <v>1</v>
      </c>
      <c r="R57" s="171">
        <v>4</v>
      </c>
      <c r="S57" s="174">
        <v>5</v>
      </c>
      <c r="T57" s="172">
        <v>4</v>
      </c>
      <c r="U57" s="172">
        <v>4</v>
      </c>
      <c r="V57" s="176">
        <v>4</v>
      </c>
      <c r="W57" s="171">
        <v>5</v>
      </c>
      <c r="X57" s="172"/>
      <c r="Y57" s="172">
        <v>5</v>
      </c>
      <c r="Z57" s="174">
        <v>5</v>
      </c>
      <c r="AA57" s="172">
        <v>5</v>
      </c>
      <c r="AB57" s="172">
        <v>5</v>
      </c>
      <c r="AC57" s="176">
        <v>5</v>
      </c>
      <c r="AD57" s="171">
        <v>5</v>
      </c>
      <c r="AE57" s="176">
        <v>5</v>
      </c>
      <c r="AF57" s="171">
        <v>5</v>
      </c>
      <c r="AG57" s="172">
        <v>5</v>
      </c>
      <c r="AH57" s="172">
        <v>3</v>
      </c>
      <c r="AI57" s="174">
        <v>5</v>
      </c>
      <c r="AJ57" s="174">
        <v>5</v>
      </c>
      <c r="AK57" s="174">
        <v>5</v>
      </c>
      <c r="AL57" s="172">
        <v>4</v>
      </c>
      <c r="AM57" s="175">
        <v>5</v>
      </c>
      <c r="AN57" s="55"/>
      <c r="AO57" s="119"/>
      <c r="AP57" s="117"/>
      <c r="AQ57" s="63"/>
      <c r="AR57" s="63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5"/>
      <c r="BT57" s="55"/>
      <c r="BU57" s="55"/>
      <c r="BV57" s="55"/>
      <c r="BW57" s="55"/>
      <c r="BX57" s="55"/>
      <c r="BY57" s="55"/>
      <c r="BZ57" s="55"/>
      <c r="CA57" s="58"/>
      <c r="CB57" s="58"/>
      <c r="CC57" s="55"/>
      <c r="CD57" s="59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11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8"/>
      <c r="EW57" s="58"/>
      <c r="EX57" s="58"/>
      <c r="EY57" s="58"/>
      <c r="EZ57" s="55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</row>
    <row r="58" spans="2:175" s="1" customFormat="1" ht="45" x14ac:dyDescent="0.25">
      <c r="B58" s="56">
        <v>52</v>
      </c>
      <c r="C58" s="255">
        <v>43084</v>
      </c>
      <c r="D58" s="117" t="s">
        <v>378</v>
      </c>
      <c r="E58" s="117" t="s">
        <v>66</v>
      </c>
      <c r="F58" s="117" t="s">
        <v>43</v>
      </c>
      <c r="G58" s="256" t="s">
        <v>241</v>
      </c>
      <c r="H58" t="s">
        <v>409</v>
      </c>
      <c r="I58" t="s">
        <v>77</v>
      </c>
      <c r="J58" s="257" t="s">
        <v>415</v>
      </c>
      <c r="K58" t="s">
        <v>418</v>
      </c>
      <c r="L58" s="171">
        <v>4</v>
      </c>
      <c r="M58" s="172">
        <v>4</v>
      </c>
      <c r="N58" s="172">
        <v>4</v>
      </c>
      <c r="O58" s="174">
        <v>5</v>
      </c>
      <c r="P58" s="174">
        <v>5</v>
      </c>
      <c r="Q58" s="175">
        <v>1</v>
      </c>
      <c r="R58" s="171">
        <v>5</v>
      </c>
      <c r="S58" s="174">
        <v>5</v>
      </c>
      <c r="T58" s="172">
        <v>5</v>
      </c>
      <c r="U58" s="172">
        <v>5</v>
      </c>
      <c r="V58" s="176">
        <v>5</v>
      </c>
      <c r="W58" s="171">
        <v>5</v>
      </c>
      <c r="X58" s="172">
        <v>5</v>
      </c>
      <c r="Y58" s="172">
        <v>5</v>
      </c>
      <c r="Z58" s="174">
        <v>5</v>
      </c>
      <c r="AA58" s="172">
        <v>5</v>
      </c>
      <c r="AB58" s="172"/>
      <c r="AC58" s="176"/>
      <c r="AD58" s="171">
        <v>4</v>
      </c>
      <c r="AE58" s="176">
        <v>4</v>
      </c>
      <c r="AF58" s="171">
        <v>5</v>
      </c>
      <c r="AG58" s="172">
        <v>5</v>
      </c>
      <c r="AH58" s="172">
        <v>5</v>
      </c>
      <c r="AI58" s="174">
        <v>5</v>
      </c>
      <c r="AJ58" s="174"/>
      <c r="AK58" s="174">
        <v>5</v>
      </c>
      <c r="AL58" s="172">
        <v>4</v>
      </c>
      <c r="AM58" s="175">
        <v>5</v>
      </c>
      <c r="AN58" s="55"/>
      <c r="AO58" s="119"/>
      <c r="AP58" s="117"/>
      <c r="AQ58" s="63"/>
      <c r="AR58" s="63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5"/>
      <c r="BT58" s="55"/>
      <c r="BU58" s="55"/>
      <c r="BV58" s="55"/>
      <c r="BW58" s="55"/>
      <c r="BX58" s="55"/>
      <c r="BY58" s="55"/>
      <c r="BZ58" s="55"/>
      <c r="CA58" s="58"/>
      <c r="CB58" s="58"/>
      <c r="CC58" s="55"/>
      <c r="CD58" s="59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11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8"/>
      <c r="EW58" s="58"/>
      <c r="EX58" s="58"/>
      <c r="EY58" s="58"/>
      <c r="EZ58" s="55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</row>
    <row r="59" spans="2:175" s="1" customFormat="1" x14ac:dyDescent="0.25">
      <c r="B59" s="56">
        <v>53</v>
      </c>
      <c r="C59" s="255">
        <v>43084</v>
      </c>
      <c r="D59" s="117" t="s">
        <v>378</v>
      </c>
      <c r="E59" s="117" t="s">
        <v>66</v>
      </c>
      <c r="F59" s="117" t="s">
        <v>43</v>
      </c>
      <c r="G59" s="256" t="s">
        <v>241</v>
      </c>
      <c r="H59" t="s">
        <v>409</v>
      </c>
      <c r="I59" t="s">
        <v>101</v>
      </c>
      <c r="J59" s="257" t="s">
        <v>127</v>
      </c>
      <c r="K59" t="s">
        <v>418</v>
      </c>
      <c r="L59" s="171">
        <v>1</v>
      </c>
      <c r="M59" s="172">
        <v>1</v>
      </c>
      <c r="N59" s="172">
        <v>4</v>
      </c>
      <c r="O59" s="174">
        <v>1</v>
      </c>
      <c r="P59" s="174">
        <v>1</v>
      </c>
      <c r="Q59" s="175">
        <v>1</v>
      </c>
      <c r="R59" s="171">
        <v>3</v>
      </c>
      <c r="S59" s="174">
        <v>1</v>
      </c>
      <c r="T59" s="172">
        <v>2</v>
      </c>
      <c r="U59" s="172">
        <v>1</v>
      </c>
      <c r="V59" s="176">
        <v>1</v>
      </c>
      <c r="W59" s="171">
        <v>1</v>
      </c>
      <c r="X59" s="172">
        <v>1</v>
      </c>
      <c r="Y59" s="172">
        <v>1</v>
      </c>
      <c r="Z59" s="174">
        <v>5</v>
      </c>
      <c r="AA59" s="172">
        <v>1</v>
      </c>
      <c r="AB59" s="172">
        <v>1</v>
      </c>
      <c r="AC59" s="176">
        <v>1</v>
      </c>
      <c r="AD59" s="171">
        <v>2</v>
      </c>
      <c r="AE59" s="176">
        <v>2</v>
      </c>
      <c r="AF59" s="171">
        <v>3</v>
      </c>
      <c r="AG59" s="172">
        <v>4</v>
      </c>
      <c r="AH59" s="172">
        <v>1</v>
      </c>
      <c r="AI59" s="174">
        <v>1</v>
      </c>
      <c r="AJ59" s="174">
        <v>5</v>
      </c>
      <c r="AK59" s="174">
        <v>5</v>
      </c>
      <c r="AL59" s="172">
        <v>2</v>
      </c>
      <c r="AM59" s="175">
        <v>1</v>
      </c>
      <c r="AN59" s="55"/>
      <c r="AO59" s="119"/>
      <c r="AP59" s="24"/>
      <c r="AQ59" s="63"/>
      <c r="AR59" s="63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5"/>
      <c r="BT59" s="55"/>
      <c r="BU59" s="55"/>
      <c r="BV59" s="55"/>
      <c r="BW59" s="55"/>
      <c r="BX59" s="55"/>
      <c r="BY59" s="55"/>
      <c r="BZ59" s="55"/>
      <c r="CA59" s="58"/>
      <c r="CB59" s="58"/>
      <c r="CC59" s="55"/>
      <c r="CD59" s="59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11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8"/>
      <c r="EW59" s="58"/>
      <c r="EX59" s="58"/>
      <c r="EY59" s="58"/>
      <c r="EZ59" s="55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</row>
    <row r="60" spans="2:175" s="1" customFormat="1" ht="45" x14ac:dyDescent="0.25">
      <c r="B60" s="56">
        <v>54</v>
      </c>
      <c r="C60" s="255">
        <v>43084</v>
      </c>
      <c r="D60" s="117" t="s">
        <v>378</v>
      </c>
      <c r="E60" s="117" t="s">
        <v>66</v>
      </c>
      <c r="F60" s="117" t="s">
        <v>43</v>
      </c>
      <c r="G60" s="256" t="s">
        <v>241</v>
      </c>
      <c r="H60" t="s">
        <v>409</v>
      </c>
      <c r="I60" t="s">
        <v>77</v>
      </c>
      <c r="J60" s="257" t="s">
        <v>415</v>
      </c>
      <c r="K60" t="s">
        <v>419</v>
      </c>
      <c r="L60" s="171">
        <v>5</v>
      </c>
      <c r="M60" s="172">
        <v>2</v>
      </c>
      <c r="N60" s="172">
        <v>2</v>
      </c>
      <c r="O60" s="174">
        <v>5</v>
      </c>
      <c r="P60" s="174">
        <v>1</v>
      </c>
      <c r="Q60" s="175">
        <v>1</v>
      </c>
      <c r="R60" s="171">
        <v>2</v>
      </c>
      <c r="S60" s="174">
        <v>1</v>
      </c>
      <c r="T60" s="172">
        <v>2</v>
      </c>
      <c r="U60" s="172">
        <v>2</v>
      </c>
      <c r="V60" s="176">
        <v>2</v>
      </c>
      <c r="W60" s="171">
        <v>3</v>
      </c>
      <c r="X60" s="172"/>
      <c r="Y60" s="172">
        <v>4</v>
      </c>
      <c r="Z60" s="174"/>
      <c r="AA60" s="172">
        <v>3</v>
      </c>
      <c r="AB60" s="172">
        <v>5</v>
      </c>
      <c r="AC60" s="176"/>
      <c r="AD60" s="171">
        <v>4</v>
      </c>
      <c r="AE60" s="176">
        <v>5</v>
      </c>
      <c r="AF60" s="171">
        <v>5</v>
      </c>
      <c r="AG60" s="172">
        <v>4</v>
      </c>
      <c r="AH60" s="172">
        <v>2</v>
      </c>
      <c r="AI60" s="174">
        <v>1</v>
      </c>
      <c r="AJ60" s="174">
        <v>1</v>
      </c>
      <c r="AK60" s="174">
        <v>5</v>
      </c>
      <c r="AL60" s="172">
        <v>4</v>
      </c>
      <c r="AM60" s="175"/>
      <c r="AN60" s="55"/>
      <c r="AO60" s="119"/>
      <c r="AP60" s="117"/>
      <c r="AQ60" s="63"/>
      <c r="AR60" s="63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5"/>
      <c r="BT60" s="55"/>
      <c r="BU60" s="55"/>
      <c r="BV60" s="55"/>
      <c r="BW60" s="55"/>
      <c r="BX60" s="55"/>
      <c r="BY60" s="55"/>
      <c r="BZ60" s="55"/>
      <c r="CA60" s="58"/>
      <c r="CB60" s="58"/>
      <c r="CC60" s="55"/>
      <c r="CD60" s="59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11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8"/>
      <c r="EW60" s="58"/>
      <c r="EX60" s="58"/>
      <c r="EY60" s="58"/>
      <c r="EZ60" s="55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</row>
    <row r="61" spans="2:175" s="1" customFormat="1" ht="45" x14ac:dyDescent="0.25">
      <c r="B61" s="56">
        <v>55</v>
      </c>
      <c r="C61" s="255">
        <v>43084</v>
      </c>
      <c r="D61" s="117" t="s">
        <v>426</v>
      </c>
      <c r="E61" s="117" t="s">
        <v>67</v>
      </c>
      <c r="F61" s="117" t="s">
        <v>43</v>
      </c>
      <c r="G61" s="256" t="s">
        <v>241</v>
      </c>
      <c r="H61" t="s">
        <v>409</v>
      </c>
      <c r="I61" t="s">
        <v>77</v>
      </c>
      <c r="J61" s="257" t="s">
        <v>415</v>
      </c>
      <c r="K61" t="s">
        <v>418</v>
      </c>
      <c r="L61" s="171">
        <v>5</v>
      </c>
      <c r="M61" s="172">
        <v>5</v>
      </c>
      <c r="N61" s="172">
        <v>3</v>
      </c>
      <c r="O61" s="174">
        <v>5</v>
      </c>
      <c r="P61" s="174">
        <v>1</v>
      </c>
      <c r="Q61" s="175"/>
      <c r="R61" s="171">
        <v>3</v>
      </c>
      <c r="S61" s="174">
        <v>1</v>
      </c>
      <c r="T61" s="172">
        <v>4</v>
      </c>
      <c r="U61" s="172">
        <v>4</v>
      </c>
      <c r="V61" s="176">
        <v>4</v>
      </c>
      <c r="W61" s="171">
        <v>5</v>
      </c>
      <c r="X61" s="172">
        <v>5</v>
      </c>
      <c r="Y61" s="172">
        <v>5</v>
      </c>
      <c r="Z61" s="174">
        <v>5</v>
      </c>
      <c r="AA61" s="172">
        <v>5</v>
      </c>
      <c r="AB61" s="172">
        <v>5</v>
      </c>
      <c r="AC61" s="176"/>
      <c r="AD61" s="171">
        <v>5</v>
      </c>
      <c r="AE61" s="176">
        <v>5</v>
      </c>
      <c r="AF61" s="171">
        <v>5</v>
      </c>
      <c r="AG61" s="172">
        <v>4</v>
      </c>
      <c r="AH61" s="172">
        <v>4</v>
      </c>
      <c r="AI61" s="174">
        <v>5</v>
      </c>
      <c r="AJ61" s="174">
        <v>5</v>
      </c>
      <c r="AK61" s="174"/>
      <c r="AL61" s="172">
        <v>4</v>
      </c>
      <c r="AM61" s="175"/>
      <c r="AN61" s="55"/>
      <c r="AO61" s="119"/>
      <c r="AP61" s="24"/>
      <c r="AQ61" s="63"/>
      <c r="AR61" s="63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8"/>
      <c r="CB61" s="58"/>
      <c r="CC61" s="55"/>
      <c r="CD61" s="59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11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8"/>
      <c r="EW61" s="58"/>
      <c r="EX61" s="58"/>
      <c r="EY61" s="58"/>
      <c r="EZ61" s="55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</row>
    <row r="62" spans="2:175" s="1" customFormat="1" ht="30" x14ac:dyDescent="0.25">
      <c r="B62" s="56">
        <v>56</v>
      </c>
      <c r="C62" s="255">
        <v>43084</v>
      </c>
      <c r="D62" s="117" t="s">
        <v>378</v>
      </c>
      <c r="E62" s="117" t="s">
        <v>66</v>
      </c>
      <c r="F62" s="117" t="s">
        <v>43</v>
      </c>
      <c r="G62" s="256" t="s">
        <v>241</v>
      </c>
      <c r="H62" t="s">
        <v>408</v>
      </c>
      <c r="I62" t="s">
        <v>93</v>
      </c>
      <c r="J62" s="257" t="s">
        <v>121</v>
      </c>
      <c r="K62" t="s">
        <v>418</v>
      </c>
      <c r="L62" s="171">
        <v>5</v>
      </c>
      <c r="M62" s="172">
        <v>4</v>
      </c>
      <c r="N62" s="172">
        <v>4</v>
      </c>
      <c r="O62" s="174">
        <v>1</v>
      </c>
      <c r="P62" s="174">
        <v>1</v>
      </c>
      <c r="Q62" s="175"/>
      <c r="R62" s="171">
        <v>4</v>
      </c>
      <c r="S62" s="174">
        <v>5</v>
      </c>
      <c r="T62" s="172">
        <v>5</v>
      </c>
      <c r="U62" s="172">
        <v>5</v>
      </c>
      <c r="V62" s="176">
        <v>5</v>
      </c>
      <c r="W62" s="171">
        <v>5</v>
      </c>
      <c r="X62" s="172">
        <v>5</v>
      </c>
      <c r="Y62" s="172">
        <v>5</v>
      </c>
      <c r="Z62" s="174">
        <v>5</v>
      </c>
      <c r="AA62" s="172">
        <v>3</v>
      </c>
      <c r="AB62" s="172">
        <v>3</v>
      </c>
      <c r="AC62" s="176">
        <v>4</v>
      </c>
      <c r="AD62" s="171">
        <v>5</v>
      </c>
      <c r="AE62" s="176"/>
      <c r="AF62" s="171">
        <v>5</v>
      </c>
      <c r="AG62" s="172">
        <v>5</v>
      </c>
      <c r="AH62" s="172"/>
      <c r="AI62" s="174">
        <v>1</v>
      </c>
      <c r="AJ62" s="174">
        <v>5</v>
      </c>
      <c r="AK62" s="174">
        <v>5</v>
      </c>
      <c r="AL62" s="172">
        <v>4</v>
      </c>
      <c r="AM62" s="175">
        <v>5</v>
      </c>
      <c r="AN62" s="55"/>
      <c r="AO62" s="119"/>
      <c r="AP62" s="24"/>
      <c r="AQ62" s="63"/>
      <c r="AR62" s="63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8"/>
      <c r="CB62" s="58"/>
      <c r="CC62" s="55"/>
      <c r="CD62" s="59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11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8"/>
      <c r="EW62" s="58"/>
      <c r="EX62" s="58"/>
      <c r="EY62" s="58"/>
      <c r="EZ62" s="55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</row>
    <row r="63" spans="2:175" s="1" customFormat="1" x14ac:dyDescent="0.25">
      <c r="B63" s="56">
        <v>57</v>
      </c>
      <c r="C63" s="255">
        <v>43084</v>
      </c>
      <c r="D63" s="117" t="s">
        <v>378</v>
      </c>
      <c r="E63" s="117" t="s">
        <v>66</v>
      </c>
      <c r="F63" s="117" t="s">
        <v>43</v>
      </c>
      <c r="G63" s="256" t="s">
        <v>241</v>
      </c>
      <c r="H63" t="s">
        <v>409</v>
      </c>
      <c r="I63" t="s">
        <v>73</v>
      </c>
      <c r="J63" s="257" t="s">
        <v>103</v>
      </c>
      <c r="K63" t="s">
        <v>418</v>
      </c>
      <c r="L63" s="171">
        <v>4</v>
      </c>
      <c r="M63" s="172">
        <v>4</v>
      </c>
      <c r="N63" s="172"/>
      <c r="O63" s="174">
        <v>5</v>
      </c>
      <c r="P63" s="174">
        <v>5</v>
      </c>
      <c r="Q63" s="175">
        <v>5</v>
      </c>
      <c r="R63" s="171">
        <v>3</v>
      </c>
      <c r="S63" s="174">
        <v>1</v>
      </c>
      <c r="T63" s="172">
        <v>4</v>
      </c>
      <c r="U63" s="172">
        <v>3</v>
      </c>
      <c r="V63" s="176">
        <v>4</v>
      </c>
      <c r="W63" s="171">
        <v>2</v>
      </c>
      <c r="X63" s="172">
        <v>5</v>
      </c>
      <c r="Y63" s="172">
        <v>5</v>
      </c>
      <c r="Z63" s="174">
        <v>5</v>
      </c>
      <c r="AA63" s="172">
        <v>4</v>
      </c>
      <c r="AB63" s="172">
        <v>4</v>
      </c>
      <c r="AC63" s="176">
        <v>1</v>
      </c>
      <c r="AD63" s="171">
        <v>4</v>
      </c>
      <c r="AE63" s="176">
        <v>3</v>
      </c>
      <c r="AF63" s="171">
        <v>4</v>
      </c>
      <c r="AG63" s="172">
        <v>4</v>
      </c>
      <c r="AH63" s="172">
        <v>4</v>
      </c>
      <c r="AI63" s="174">
        <v>1</v>
      </c>
      <c r="AJ63" s="174">
        <v>1</v>
      </c>
      <c r="AK63" s="174">
        <v>5</v>
      </c>
      <c r="AL63" s="172">
        <v>5</v>
      </c>
      <c r="AM63" s="175">
        <v>5</v>
      </c>
      <c r="AN63" s="55"/>
      <c r="AO63" s="119"/>
      <c r="AP63" s="24"/>
      <c r="AQ63" s="63"/>
      <c r="AR63" s="63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8"/>
      <c r="CB63" s="58"/>
      <c r="CC63" s="55"/>
      <c r="CD63" s="59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11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8"/>
      <c r="EW63" s="58"/>
      <c r="EX63" s="58"/>
      <c r="EY63" s="58"/>
      <c r="EZ63" s="55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</row>
    <row r="64" spans="2:175" s="1" customFormat="1" x14ac:dyDescent="0.25">
      <c r="B64" s="56">
        <v>58</v>
      </c>
      <c r="C64" s="255">
        <v>43084</v>
      </c>
      <c r="D64" s="117" t="s">
        <v>378</v>
      </c>
      <c r="E64" s="117" t="s">
        <v>66</v>
      </c>
      <c r="F64" s="117" t="s">
        <v>43</v>
      </c>
      <c r="G64" s="256" t="s">
        <v>241</v>
      </c>
      <c r="H64" t="s">
        <v>409</v>
      </c>
      <c r="I64" t="s">
        <v>91</v>
      </c>
      <c r="J64" s="257" t="s">
        <v>119</v>
      </c>
      <c r="K64" t="s">
        <v>418</v>
      </c>
      <c r="L64" s="171">
        <v>4</v>
      </c>
      <c r="M64" s="172">
        <v>3</v>
      </c>
      <c r="N64" s="172">
        <v>2</v>
      </c>
      <c r="O64" s="174">
        <v>1</v>
      </c>
      <c r="P64" s="174">
        <v>1</v>
      </c>
      <c r="Q64" s="175">
        <v>1</v>
      </c>
      <c r="R64" s="171">
        <v>3</v>
      </c>
      <c r="S64" s="174">
        <v>1</v>
      </c>
      <c r="T64" s="172">
        <v>1</v>
      </c>
      <c r="U64" s="172">
        <v>1</v>
      </c>
      <c r="V64" s="176">
        <v>1</v>
      </c>
      <c r="W64" s="171">
        <v>3</v>
      </c>
      <c r="X64" s="172">
        <v>4</v>
      </c>
      <c r="Y64" s="172">
        <v>4</v>
      </c>
      <c r="Z64" s="174">
        <v>1</v>
      </c>
      <c r="AA64" s="172">
        <v>3</v>
      </c>
      <c r="AB64" s="172">
        <v>3</v>
      </c>
      <c r="AC64" s="176"/>
      <c r="AD64" s="171">
        <v>3</v>
      </c>
      <c r="AE64" s="176">
        <v>2</v>
      </c>
      <c r="AF64" s="171">
        <v>5</v>
      </c>
      <c r="AG64" s="172">
        <v>3</v>
      </c>
      <c r="AH64" s="172">
        <v>2</v>
      </c>
      <c r="AI64" s="174">
        <v>1</v>
      </c>
      <c r="AJ64" s="174">
        <v>1</v>
      </c>
      <c r="AK64" s="174">
        <v>1</v>
      </c>
      <c r="AL64" s="172">
        <v>3</v>
      </c>
      <c r="AM64" s="175">
        <v>1</v>
      </c>
      <c r="AN64" s="55"/>
      <c r="AO64" s="119"/>
      <c r="AP64" s="24"/>
      <c r="AQ64" s="63"/>
      <c r="AR64" s="63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8"/>
      <c r="CB64" s="58"/>
      <c r="CC64" s="55"/>
      <c r="CD64" s="59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11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8"/>
      <c r="EW64" s="58"/>
      <c r="EX64" s="58"/>
      <c r="EY64" s="58"/>
      <c r="EZ64" s="55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</row>
    <row r="65" spans="2:175" s="1" customFormat="1" x14ac:dyDescent="0.25">
      <c r="B65" s="56">
        <v>59</v>
      </c>
      <c r="C65" s="255">
        <v>43084</v>
      </c>
      <c r="D65" s="117" t="s">
        <v>378</v>
      </c>
      <c r="E65" s="117" t="s">
        <v>66</v>
      </c>
      <c r="F65" s="117" t="s">
        <v>43</v>
      </c>
      <c r="G65" s="256" t="s">
        <v>241</v>
      </c>
      <c r="H65" t="s">
        <v>409</v>
      </c>
      <c r="I65" t="s">
        <v>98</v>
      </c>
      <c r="J65" s="257" t="s">
        <v>125</v>
      </c>
      <c r="K65" t="s">
        <v>418</v>
      </c>
      <c r="L65" s="171"/>
      <c r="M65" s="172">
        <v>2</v>
      </c>
      <c r="N65" s="172">
        <v>2</v>
      </c>
      <c r="O65" s="174">
        <v>5</v>
      </c>
      <c r="P65" s="174">
        <v>1</v>
      </c>
      <c r="Q65" s="175">
        <v>1</v>
      </c>
      <c r="R65" s="171">
        <v>3</v>
      </c>
      <c r="S65" s="174">
        <v>1</v>
      </c>
      <c r="T65" s="172">
        <v>2</v>
      </c>
      <c r="U65" s="172">
        <v>2</v>
      </c>
      <c r="V65" s="176">
        <v>2</v>
      </c>
      <c r="W65" s="171">
        <v>3</v>
      </c>
      <c r="X65" s="172">
        <v>1</v>
      </c>
      <c r="Y65" s="172">
        <v>2</v>
      </c>
      <c r="Z65" s="174">
        <v>5</v>
      </c>
      <c r="AA65" s="172">
        <v>2</v>
      </c>
      <c r="AB65" s="172">
        <v>2</v>
      </c>
      <c r="AC65" s="176">
        <v>2</v>
      </c>
      <c r="AD65" s="171">
        <v>3</v>
      </c>
      <c r="AE65" s="176">
        <v>4</v>
      </c>
      <c r="AF65" s="171">
        <v>2</v>
      </c>
      <c r="AG65" s="172">
        <v>3</v>
      </c>
      <c r="AH65" s="172">
        <v>3</v>
      </c>
      <c r="AI65" s="174">
        <v>1</v>
      </c>
      <c r="AJ65" s="174">
        <v>1</v>
      </c>
      <c r="AK65" s="174"/>
      <c r="AL65" s="172">
        <v>3</v>
      </c>
      <c r="AM65" s="175">
        <v>1</v>
      </c>
      <c r="AN65" s="55"/>
      <c r="AO65" s="119"/>
      <c r="AP65" s="24"/>
      <c r="AQ65" s="63"/>
      <c r="AR65" s="63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8"/>
      <c r="CB65" s="58"/>
      <c r="CC65" s="55"/>
      <c r="CD65" s="59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11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8"/>
      <c r="EW65" s="58"/>
      <c r="EX65" s="58"/>
      <c r="EY65" s="58"/>
      <c r="EZ65" s="55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</row>
    <row r="66" spans="2:175" s="1" customFormat="1" x14ac:dyDescent="0.25">
      <c r="B66" s="56">
        <v>60</v>
      </c>
      <c r="C66" s="255">
        <v>43084</v>
      </c>
      <c r="D66" s="117" t="s">
        <v>381</v>
      </c>
      <c r="E66" s="117" t="s">
        <v>67</v>
      </c>
      <c r="F66" s="117" t="s">
        <v>395</v>
      </c>
      <c r="G66" s="199" t="s">
        <v>407</v>
      </c>
      <c r="H66" t="s">
        <v>408</v>
      </c>
      <c r="I66" t="s">
        <v>74</v>
      </c>
      <c r="J66" s="257" t="s">
        <v>104</v>
      </c>
      <c r="K66" t="s">
        <v>418</v>
      </c>
      <c r="L66" s="171">
        <v>5</v>
      </c>
      <c r="M66" s="172">
        <v>4</v>
      </c>
      <c r="N66" s="172">
        <v>4</v>
      </c>
      <c r="O66" s="174">
        <v>5</v>
      </c>
      <c r="P66" s="174">
        <v>5</v>
      </c>
      <c r="Q66" s="175">
        <v>1</v>
      </c>
      <c r="R66" s="171">
        <v>5</v>
      </c>
      <c r="S66" s="174">
        <v>5</v>
      </c>
      <c r="T66" s="172">
        <v>5</v>
      </c>
      <c r="U66" s="172">
        <v>5</v>
      </c>
      <c r="V66" s="176">
        <v>5</v>
      </c>
      <c r="W66" s="171">
        <v>5</v>
      </c>
      <c r="X66" s="172">
        <v>5</v>
      </c>
      <c r="Y66" s="172">
        <v>5</v>
      </c>
      <c r="Z66" s="174">
        <v>5</v>
      </c>
      <c r="AA66" s="172">
        <v>5</v>
      </c>
      <c r="AB66" s="172">
        <v>5</v>
      </c>
      <c r="AC66" s="176">
        <v>5</v>
      </c>
      <c r="AD66" s="171">
        <v>5</v>
      </c>
      <c r="AE66" s="176">
        <v>5</v>
      </c>
      <c r="AF66" s="171">
        <v>5</v>
      </c>
      <c r="AG66" s="172">
        <v>5</v>
      </c>
      <c r="AH66" s="172">
        <v>5</v>
      </c>
      <c r="AI66" s="174">
        <v>5</v>
      </c>
      <c r="AJ66" s="174">
        <v>5</v>
      </c>
      <c r="AK66" s="174">
        <v>5</v>
      </c>
      <c r="AL66" s="172">
        <v>1</v>
      </c>
      <c r="AM66" s="175">
        <v>5</v>
      </c>
      <c r="AN66" s="55"/>
      <c r="AO66" s="119"/>
      <c r="AP66" s="24"/>
      <c r="AQ66" s="63"/>
      <c r="AR66" s="63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8"/>
      <c r="CB66" s="58"/>
      <c r="CC66" s="55"/>
      <c r="CD66" s="59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11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8"/>
      <c r="EW66" s="58"/>
      <c r="EX66" s="58"/>
      <c r="EY66" s="58"/>
      <c r="EZ66" s="55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</row>
    <row r="67" spans="2:175" s="1" customFormat="1" x14ac:dyDescent="0.25">
      <c r="B67" s="56">
        <v>61</v>
      </c>
      <c r="C67" s="255">
        <v>43084</v>
      </c>
      <c r="D67" s="117" t="s">
        <v>378</v>
      </c>
      <c r="E67" s="117" t="s">
        <v>67</v>
      </c>
      <c r="F67" s="117" t="s">
        <v>43</v>
      </c>
      <c r="G67" s="256" t="s">
        <v>241</v>
      </c>
      <c r="H67" t="s">
        <v>409</v>
      </c>
      <c r="I67" t="s">
        <v>92</v>
      </c>
      <c r="J67" s="257" t="s">
        <v>120</v>
      </c>
      <c r="K67" t="s">
        <v>419</v>
      </c>
      <c r="L67" s="171">
        <v>4</v>
      </c>
      <c r="M67" s="172">
        <v>1</v>
      </c>
      <c r="N67" s="172">
        <v>3</v>
      </c>
      <c r="O67" s="174">
        <v>5</v>
      </c>
      <c r="P67" s="174">
        <v>5</v>
      </c>
      <c r="Q67" s="175">
        <v>5</v>
      </c>
      <c r="R67" s="171">
        <v>5</v>
      </c>
      <c r="S67" s="174">
        <v>5</v>
      </c>
      <c r="T67" s="172">
        <v>4</v>
      </c>
      <c r="U67" s="172">
        <v>4</v>
      </c>
      <c r="V67" s="176">
        <v>4</v>
      </c>
      <c r="W67" s="171">
        <v>5</v>
      </c>
      <c r="X67" s="172">
        <v>5</v>
      </c>
      <c r="Y67" s="172">
        <v>5</v>
      </c>
      <c r="Z67" s="174">
        <v>5</v>
      </c>
      <c r="AA67" s="172">
        <v>5</v>
      </c>
      <c r="AB67" s="172">
        <v>5</v>
      </c>
      <c r="AC67" s="176">
        <v>4</v>
      </c>
      <c r="AD67" s="171">
        <v>5</v>
      </c>
      <c r="AE67" s="176">
        <v>5</v>
      </c>
      <c r="AF67" s="171">
        <v>5</v>
      </c>
      <c r="AG67" s="172">
        <v>5</v>
      </c>
      <c r="AH67" s="172">
        <v>4</v>
      </c>
      <c r="AI67" s="174">
        <v>5</v>
      </c>
      <c r="AJ67" s="174">
        <v>5</v>
      </c>
      <c r="AK67" s="174"/>
      <c r="AL67" s="172">
        <v>5</v>
      </c>
      <c r="AM67" s="175">
        <v>5</v>
      </c>
      <c r="AN67" s="55"/>
      <c r="AO67" s="119"/>
      <c r="AP67" s="24"/>
      <c r="AQ67" s="63"/>
      <c r="AR67" s="63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5"/>
      <c r="BT67" s="55"/>
      <c r="BU67" s="55"/>
      <c r="BV67" s="55"/>
      <c r="BW67" s="55"/>
      <c r="BX67" s="55"/>
      <c r="BY67" s="55"/>
      <c r="BZ67" s="55"/>
      <c r="CA67" s="58"/>
      <c r="CB67" s="58"/>
      <c r="CC67" s="55"/>
      <c r="CD67" s="59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11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8"/>
      <c r="EW67" s="58"/>
      <c r="EX67" s="58"/>
      <c r="EY67" s="58"/>
      <c r="EZ67" s="55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</row>
    <row r="68" spans="2:175" s="1" customFormat="1" x14ac:dyDescent="0.25">
      <c r="B68" s="56">
        <v>62</v>
      </c>
      <c r="C68" s="255">
        <v>43084</v>
      </c>
      <c r="D68" s="117" t="s">
        <v>383</v>
      </c>
      <c r="E68" s="117" t="s">
        <v>67</v>
      </c>
      <c r="F68" s="117" t="s">
        <v>43</v>
      </c>
      <c r="G68" s="256" t="s">
        <v>241</v>
      </c>
      <c r="H68" t="s">
        <v>409</v>
      </c>
      <c r="I68" t="s">
        <v>87</v>
      </c>
      <c r="J68" s="257" t="s">
        <v>116</v>
      </c>
      <c r="K68" t="s">
        <v>418</v>
      </c>
      <c r="L68" s="171">
        <v>5</v>
      </c>
      <c r="M68" s="172">
        <v>5</v>
      </c>
      <c r="N68" s="172">
        <v>4</v>
      </c>
      <c r="O68" s="174">
        <v>5</v>
      </c>
      <c r="P68" s="174">
        <v>5</v>
      </c>
      <c r="Q68" s="175">
        <v>1</v>
      </c>
      <c r="R68" s="171">
        <v>5</v>
      </c>
      <c r="S68" s="174">
        <v>5</v>
      </c>
      <c r="T68" s="172">
        <v>5</v>
      </c>
      <c r="U68" s="172">
        <v>5</v>
      </c>
      <c r="V68" s="176">
        <v>5</v>
      </c>
      <c r="W68" s="171">
        <v>5</v>
      </c>
      <c r="X68" s="172">
        <v>5</v>
      </c>
      <c r="Y68" s="172">
        <v>5</v>
      </c>
      <c r="Z68" s="174">
        <v>5</v>
      </c>
      <c r="AA68" s="172">
        <v>5</v>
      </c>
      <c r="AB68" s="172">
        <v>5</v>
      </c>
      <c r="AC68" s="176">
        <v>5</v>
      </c>
      <c r="AD68" s="171">
        <v>5</v>
      </c>
      <c r="AE68" s="176">
        <v>5</v>
      </c>
      <c r="AF68" s="171">
        <v>5</v>
      </c>
      <c r="AG68" s="172">
        <v>5</v>
      </c>
      <c r="AH68" s="172">
        <v>5</v>
      </c>
      <c r="AI68" s="174">
        <v>5</v>
      </c>
      <c r="AJ68" s="174">
        <v>5</v>
      </c>
      <c r="AK68" s="174">
        <v>5</v>
      </c>
      <c r="AL68" s="172">
        <v>5</v>
      </c>
      <c r="AM68" s="175">
        <v>5</v>
      </c>
      <c r="AN68" s="55"/>
      <c r="AO68" s="119"/>
      <c r="AP68" s="24"/>
      <c r="AQ68" s="63"/>
      <c r="AR68" s="63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8"/>
      <c r="CB68" s="58"/>
      <c r="CC68" s="55"/>
      <c r="CD68" s="59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11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8"/>
      <c r="EW68" s="58"/>
      <c r="EX68" s="58"/>
      <c r="EY68" s="58"/>
      <c r="EZ68" s="55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</row>
    <row r="69" spans="2:175" s="1" customFormat="1" ht="30" x14ac:dyDescent="0.25">
      <c r="B69" s="56">
        <v>63</v>
      </c>
      <c r="C69" s="255">
        <v>43084</v>
      </c>
      <c r="D69" s="117" t="s">
        <v>378</v>
      </c>
      <c r="E69" s="117" t="s">
        <v>67</v>
      </c>
      <c r="F69" s="117" t="s">
        <v>43</v>
      </c>
      <c r="G69" s="256" t="s">
        <v>241</v>
      </c>
      <c r="H69" t="s">
        <v>408</v>
      </c>
      <c r="I69" t="s">
        <v>84</v>
      </c>
      <c r="J69" s="257" t="s">
        <v>113</v>
      </c>
      <c r="K69" t="s">
        <v>419</v>
      </c>
      <c r="L69" s="171">
        <v>3</v>
      </c>
      <c r="M69" s="172">
        <v>1</v>
      </c>
      <c r="N69" s="172">
        <v>1</v>
      </c>
      <c r="O69" s="174">
        <v>1</v>
      </c>
      <c r="P69" s="174">
        <v>1</v>
      </c>
      <c r="Q69" s="175">
        <v>1</v>
      </c>
      <c r="R69" s="171">
        <v>1</v>
      </c>
      <c r="S69" s="174">
        <v>1</v>
      </c>
      <c r="T69" s="172">
        <v>1</v>
      </c>
      <c r="U69" s="172">
        <v>1</v>
      </c>
      <c r="V69" s="176">
        <v>1</v>
      </c>
      <c r="W69" s="171">
        <v>5</v>
      </c>
      <c r="X69" s="172">
        <v>5</v>
      </c>
      <c r="Y69" s="172">
        <v>5</v>
      </c>
      <c r="Z69" s="174"/>
      <c r="AA69" s="172">
        <v>1</v>
      </c>
      <c r="AB69" s="172">
        <v>1</v>
      </c>
      <c r="AC69" s="176"/>
      <c r="AD69" s="171"/>
      <c r="AE69" s="176"/>
      <c r="AF69" s="171">
        <v>5</v>
      </c>
      <c r="AG69" s="172">
        <v>5</v>
      </c>
      <c r="AH69" s="172"/>
      <c r="AI69" s="174">
        <v>5</v>
      </c>
      <c r="AJ69" s="174">
        <v>1</v>
      </c>
      <c r="AK69" s="174">
        <v>5</v>
      </c>
      <c r="AL69" s="172">
        <v>3</v>
      </c>
      <c r="AM69" s="175">
        <v>5</v>
      </c>
      <c r="AN69" s="55"/>
      <c r="AO69" s="119"/>
      <c r="AP69" s="24"/>
      <c r="AQ69" s="63"/>
      <c r="AR69" s="63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8"/>
      <c r="CB69" s="58"/>
      <c r="CC69" s="55"/>
      <c r="CD69" s="59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11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8"/>
      <c r="EW69" s="58"/>
      <c r="EX69" s="58"/>
      <c r="EY69" s="58"/>
      <c r="EZ69" s="55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</row>
    <row r="70" spans="2:175" s="1" customFormat="1" x14ac:dyDescent="0.25">
      <c r="B70" s="56">
        <v>64</v>
      </c>
      <c r="C70" s="255">
        <v>43084</v>
      </c>
      <c r="D70" s="117" t="s">
        <v>381</v>
      </c>
      <c r="E70" s="117" t="s">
        <v>66</v>
      </c>
      <c r="F70" s="117"/>
      <c r="G70" s="199" t="s">
        <v>128</v>
      </c>
      <c r="H70" t="s">
        <v>408</v>
      </c>
      <c r="I70" t="s">
        <v>74</v>
      </c>
      <c r="J70" s="257" t="s">
        <v>104</v>
      </c>
      <c r="K70" t="s">
        <v>418</v>
      </c>
      <c r="L70" s="171">
        <v>4</v>
      </c>
      <c r="M70" s="172">
        <v>5</v>
      </c>
      <c r="N70" s="172">
        <v>5</v>
      </c>
      <c r="O70" s="174">
        <v>5</v>
      </c>
      <c r="P70" s="174">
        <v>5</v>
      </c>
      <c r="Q70" s="175">
        <v>1</v>
      </c>
      <c r="R70" s="171">
        <v>5</v>
      </c>
      <c r="S70" s="174">
        <v>5</v>
      </c>
      <c r="T70" s="172">
        <v>5</v>
      </c>
      <c r="U70" s="172">
        <v>4</v>
      </c>
      <c r="V70" s="176">
        <v>5</v>
      </c>
      <c r="W70" s="171">
        <v>5</v>
      </c>
      <c r="X70" s="172">
        <v>5</v>
      </c>
      <c r="Y70" s="172">
        <v>5</v>
      </c>
      <c r="Z70" s="174">
        <v>5</v>
      </c>
      <c r="AA70" s="172">
        <v>5</v>
      </c>
      <c r="AB70" s="172">
        <v>5</v>
      </c>
      <c r="AC70" s="176">
        <v>4</v>
      </c>
      <c r="AD70" s="171">
        <v>4</v>
      </c>
      <c r="AE70" s="176">
        <v>5</v>
      </c>
      <c r="AF70" s="171">
        <v>4</v>
      </c>
      <c r="AG70" s="172">
        <v>5</v>
      </c>
      <c r="AH70" s="172">
        <v>5</v>
      </c>
      <c r="AI70" s="174">
        <v>5</v>
      </c>
      <c r="AJ70" s="174">
        <v>1</v>
      </c>
      <c r="AK70" s="174">
        <v>1</v>
      </c>
      <c r="AL70" s="172">
        <v>4</v>
      </c>
      <c r="AM70" s="175">
        <v>5</v>
      </c>
      <c r="AN70" s="55"/>
      <c r="AO70" s="119"/>
      <c r="AP70" s="24"/>
      <c r="AQ70" s="63"/>
      <c r="AR70" s="63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8"/>
      <c r="CB70" s="58"/>
      <c r="CC70" s="55"/>
      <c r="CD70" s="59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11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8"/>
      <c r="EW70" s="58"/>
      <c r="EX70" s="58"/>
      <c r="EY70" s="58"/>
      <c r="EZ70" s="55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</row>
    <row r="71" spans="2:175" s="1" customFormat="1" x14ac:dyDescent="0.25">
      <c r="B71" s="56">
        <v>65</v>
      </c>
      <c r="C71" s="255">
        <v>43084</v>
      </c>
      <c r="D71" s="117" t="s">
        <v>378</v>
      </c>
      <c r="E71" s="117" t="s">
        <v>66</v>
      </c>
      <c r="F71" s="117" t="s">
        <v>43</v>
      </c>
      <c r="G71" s="256" t="s">
        <v>241</v>
      </c>
      <c r="H71" t="s">
        <v>408</v>
      </c>
      <c r="I71" t="s">
        <v>81</v>
      </c>
      <c r="J71" s="257" t="s">
        <v>110</v>
      </c>
      <c r="K71" t="s">
        <v>418</v>
      </c>
      <c r="L71" s="171">
        <v>5</v>
      </c>
      <c r="M71" s="172"/>
      <c r="N71" s="172">
        <v>4</v>
      </c>
      <c r="O71" s="174">
        <v>5</v>
      </c>
      <c r="P71" s="174">
        <v>1</v>
      </c>
      <c r="Q71" s="175"/>
      <c r="R71" s="171">
        <v>5</v>
      </c>
      <c r="S71" s="174"/>
      <c r="T71" s="172">
        <v>1</v>
      </c>
      <c r="U71" s="172">
        <v>1</v>
      </c>
      <c r="V71" s="176">
        <v>3</v>
      </c>
      <c r="W71" s="171">
        <v>5</v>
      </c>
      <c r="X71" s="172">
        <v>5</v>
      </c>
      <c r="Y71" s="172">
        <v>5</v>
      </c>
      <c r="Z71" s="174"/>
      <c r="AA71" s="172">
        <v>5</v>
      </c>
      <c r="AB71" s="172"/>
      <c r="AC71" s="176">
        <v>4</v>
      </c>
      <c r="AD71" s="171">
        <v>5</v>
      </c>
      <c r="AE71" s="176">
        <v>2</v>
      </c>
      <c r="AF71" s="171">
        <v>5</v>
      </c>
      <c r="AG71" s="172">
        <v>3</v>
      </c>
      <c r="AH71" s="172">
        <v>4</v>
      </c>
      <c r="AI71" s="174">
        <v>5</v>
      </c>
      <c r="AJ71" s="174"/>
      <c r="AK71" s="174">
        <v>5</v>
      </c>
      <c r="AL71" s="172">
        <v>5</v>
      </c>
      <c r="AM71" s="175">
        <v>5</v>
      </c>
      <c r="AN71" s="55"/>
      <c r="AO71" s="119"/>
      <c r="AP71" s="24"/>
      <c r="AQ71" s="63"/>
      <c r="AR71" s="63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8"/>
      <c r="CB71" s="58"/>
      <c r="CC71" s="55"/>
      <c r="CD71" s="59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11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8"/>
      <c r="EW71" s="58"/>
      <c r="EX71" s="58"/>
      <c r="EY71" s="58"/>
      <c r="EZ71" s="55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</row>
    <row r="72" spans="2:175" s="1" customFormat="1" x14ac:dyDescent="0.25">
      <c r="B72" s="56">
        <v>66</v>
      </c>
      <c r="C72" s="255">
        <v>43084</v>
      </c>
      <c r="D72" s="117" t="s">
        <v>378</v>
      </c>
      <c r="E72" s="117" t="s">
        <v>66</v>
      </c>
      <c r="F72" s="117" t="s">
        <v>43</v>
      </c>
      <c r="G72" s="256" t="s">
        <v>241</v>
      </c>
      <c r="H72" t="s">
        <v>409</v>
      </c>
      <c r="I72" t="s">
        <v>76</v>
      </c>
      <c r="J72" s="257" t="s">
        <v>106</v>
      </c>
      <c r="K72" t="s">
        <v>419</v>
      </c>
      <c r="L72" s="171">
        <v>3</v>
      </c>
      <c r="M72" s="172">
        <v>3</v>
      </c>
      <c r="N72" s="172">
        <v>3</v>
      </c>
      <c r="O72" s="174">
        <v>5</v>
      </c>
      <c r="P72" s="174">
        <v>5</v>
      </c>
      <c r="Q72" s="175">
        <v>1</v>
      </c>
      <c r="R72" s="171">
        <v>3</v>
      </c>
      <c r="S72" s="174">
        <v>1</v>
      </c>
      <c r="T72" s="172">
        <v>3</v>
      </c>
      <c r="U72" s="172">
        <v>3</v>
      </c>
      <c r="V72" s="176">
        <v>3</v>
      </c>
      <c r="W72" s="171">
        <v>5</v>
      </c>
      <c r="X72" s="172">
        <v>5</v>
      </c>
      <c r="Y72" s="172">
        <v>5</v>
      </c>
      <c r="Z72" s="174"/>
      <c r="AA72" s="172">
        <v>4</v>
      </c>
      <c r="AB72" s="172">
        <v>4</v>
      </c>
      <c r="AC72" s="176"/>
      <c r="AD72" s="171">
        <v>3</v>
      </c>
      <c r="AE72" s="176">
        <v>2</v>
      </c>
      <c r="AF72" s="171">
        <v>4</v>
      </c>
      <c r="AG72" s="172">
        <v>4</v>
      </c>
      <c r="AH72" s="172">
        <v>3</v>
      </c>
      <c r="AI72" s="174">
        <v>5</v>
      </c>
      <c r="AJ72" s="174"/>
      <c r="AK72" s="174">
        <v>5</v>
      </c>
      <c r="AL72" s="172">
        <v>4</v>
      </c>
      <c r="AM72" s="175">
        <v>5</v>
      </c>
      <c r="AN72" s="55"/>
      <c r="AO72" s="119"/>
      <c r="AP72" s="24"/>
      <c r="AQ72" s="63"/>
      <c r="AR72" s="63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8"/>
      <c r="CB72" s="58"/>
      <c r="CC72" s="55"/>
      <c r="CD72" s="59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11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8"/>
      <c r="EW72" s="58"/>
      <c r="EX72" s="58"/>
      <c r="EY72" s="58"/>
      <c r="EZ72" s="55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</row>
    <row r="73" spans="2:175" s="1" customFormat="1" x14ac:dyDescent="0.25">
      <c r="B73" s="56">
        <v>67</v>
      </c>
      <c r="C73" s="255">
        <v>43084</v>
      </c>
      <c r="D73" s="117" t="s">
        <v>379</v>
      </c>
      <c r="E73" s="117" t="s">
        <v>66</v>
      </c>
      <c r="F73" s="117" t="s">
        <v>396</v>
      </c>
      <c r="G73" s="199" t="s">
        <v>64</v>
      </c>
      <c r="H73" t="s">
        <v>409</v>
      </c>
      <c r="I73" t="s">
        <v>83</v>
      </c>
      <c r="J73" s="257" t="s">
        <v>112</v>
      </c>
      <c r="K73" t="s">
        <v>418</v>
      </c>
      <c r="L73" s="171">
        <v>4</v>
      </c>
      <c r="M73" s="172">
        <v>4</v>
      </c>
      <c r="N73" s="172">
        <v>5</v>
      </c>
      <c r="O73" s="174"/>
      <c r="P73" s="174"/>
      <c r="Q73" s="175"/>
      <c r="R73" s="171">
        <v>4</v>
      </c>
      <c r="S73" s="174">
        <v>5</v>
      </c>
      <c r="T73" s="172">
        <v>2</v>
      </c>
      <c r="U73" s="172">
        <v>3</v>
      </c>
      <c r="V73" s="176">
        <v>3</v>
      </c>
      <c r="W73" s="171">
        <v>4</v>
      </c>
      <c r="X73" s="172">
        <v>5</v>
      </c>
      <c r="Y73" s="172">
        <v>5</v>
      </c>
      <c r="Z73" s="174">
        <v>5</v>
      </c>
      <c r="AA73" s="172"/>
      <c r="AB73" s="172">
        <v>3</v>
      </c>
      <c r="AC73" s="176">
        <v>4</v>
      </c>
      <c r="AD73" s="171">
        <v>4</v>
      </c>
      <c r="AE73" s="176"/>
      <c r="AF73" s="171">
        <v>4</v>
      </c>
      <c r="AG73" s="172">
        <v>4</v>
      </c>
      <c r="AH73" s="172">
        <v>4</v>
      </c>
      <c r="AI73" s="174">
        <v>5</v>
      </c>
      <c r="AJ73" s="174">
        <v>5</v>
      </c>
      <c r="AK73" s="174">
        <v>5</v>
      </c>
      <c r="AL73" s="172">
        <v>4</v>
      </c>
      <c r="AM73" s="175">
        <v>5</v>
      </c>
      <c r="AN73" s="55"/>
      <c r="AO73" s="58"/>
      <c r="AP73" s="24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5"/>
      <c r="BT73" s="55"/>
      <c r="BU73" s="55"/>
      <c r="BV73" s="55"/>
      <c r="BW73" s="55"/>
      <c r="BX73" s="55"/>
      <c r="BY73" s="55"/>
      <c r="BZ73" s="55"/>
      <c r="CA73" s="58"/>
      <c r="CB73" s="58"/>
      <c r="CC73" s="55"/>
      <c r="CD73" s="59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11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8"/>
      <c r="EW73" s="58"/>
      <c r="EX73" s="58"/>
      <c r="EY73" s="58"/>
      <c r="EZ73" s="55"/>
      <c r="FA73" s="58"/>
      <c r="FB73" s="58"/>
      <c r="FC73" s="58"/>
      <c r="FD73" s="58"/>
      <c r="FE73" s="58"/>
      <c r="FF73" s="58"/>
      <c r="FG73" s="58"/>
      <c r="FH73" s="58"/>
      <c r="FI73" s="58"/>
      <c r="FJ73" s="58"/>
      <c r="FK73" s="58"/>
      <c r="FL73" s="58"/>
      <c r="FM73" s="58"/>
      <c r="FN73" s="58"/>
      <c r="FO73" s="58"/>
      <c r="FP73" s="58"/>
      <c r="FQ73" s="58"/>
      <c r="FR73" s="58"/>
      <c r="FS73" s="58"/>
    </row>
    <row r="74" spans="2:175" s="1" customFormat="1" x14ac:dyDescent="0.25">
      <c r="B74" s="56">
        <v>68</v>
      </c>
      <c r="C74" s="255">
        <v>43084</v>
      </c>
      <c r="D74" s="117" t="s">
        <v>378</v>
      </c>
      <c r="E74" s="117" t="s">
        <v>66</v>
      </c>
      <c r="F74" s="117" t="s">
        <v>43</v>
      </c>
      <c r="G74" s="256" t="s">
        <v>241</v>
      </c>
      <c r="H74" t="s">
        <v>408</v>
      </c>
      <c r="I74" t="s">
        <v>80</v>
      </c>
      <c r="J74" s="257" t="s">
        <v>109</v>
      </c>
      <c r="K74" t="s">
        <v>419</v>
      </c>
      <c r="L74" s="171">
        <v>5</v>
      </c>
      <c r="M74" s="172">
        <v>5</v>
      </c>
      <c r="N74" s="172">
        <v>4</v>
      </c>
      <c r="O74" s="174">
        <v>5</v>
      </c>
      <c r="P74" s="174">
        <v>5</v>
      </c>
      <c r="Q74" s="175">
        <v>1</v>
      </c>
      <c r="R74" s="171">
        <v>5</v>
      </c>
      <c r="S74" s="174">
        <v>5</v>
      </c>
      <c r="T74" s="172">
        <v>4</v>
      </c>
      <c r="U74" s="172">
        <v>5</v>
      </c>
      <c r="V74" s="176">
        <v>5</v>
      </c>
      <c r="W74" s="171">
        <v>5</v>
      </c>
      <c r="X74" s="172">
        <v>5</v>
      </c>
      <c r="Y74" s="172">
        <v>5</v>
      </c>
      <c r="Z74" s="174">
        <v>5</v>
      </c>
      <c r="AA74" s="172">
        <v>5</v>
      </c>
      <c r="AB74" s="172">
        <v>5</v>
      </c>
      <c r="AC74" s="176">
        <v>5</v>
      </c>
      <c r="AD74" s="171">
        <v>5</v>
      </c>
      <c r="AE74" s="176">
        <v>4</v>
      </c>
      <c r="AF74" s="171">
        <v>5</v>
      </c>
      <c r="AG74" s="172">
        <v>5</v>
      </c>
      <c r="AH74" s="172">
        <v>5</v>
      </c>
      <c r="AI74" s="174">
        <v>5</v>
      </c>
      <c r="AJ74" s="174">
        <v>1</v>
      </c>
      <c r="AK74" s="174">
        <v>1</v>
      </c>
      <c r="AL74" s="172">
        <v>5</v>
      </c>
      <c r="AM74" s="175">
        <v>5</v>
      </c>
      <c r="AN74" s="55"/>
      <c r="AO74" s="119"/>
      <c r="AP74" s="58"/>
      <c r="AQ74" s="63"/>
      <c r="AR74" s="63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8"/>
      <c r="CB74" s="58"/>
      <c r="CC74" s="55"/>
      <c r="CD74" s="59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11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8"/>
      <c r="EW74" s="58"/>
      <c r="EX74" s="58"/>
      <c r="EY74" s="58"/>
      <c r="EZ74" s="55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</row>
    <row r="75" spans="2:175" s="1" customFormat="1" x14ac:dyDescent="0.25">
      <c r="B75" s="56">
        <v>69</v>
      </c>
      <c r="C75" s="255">
        <v>43085</v>
      </c>
      <c r="D75" s="117" t="s">
        <v>379</v>
      </c>
      <c r="E75" s="117" t="s">
        <v>66</v>
      </c>
      <c r="F75" s="117" t="s">
        <v>386</v>
      </c>
      <c r="G75" s="199" t="s">
        <v>64</v>
      </c>
      <c r="H75" t="s">
        <v>408</v>
      </c>
      <c r="I75" t="s">
        <v>80</v>
      </c>
      <c r="J75" s="257" t="s">
        <v>109</v>
      </c>
      <c r="K75" t="s">
        <v>419</v>
      </c>
      <c r="L75" s="171">
        <v>3</v>
      </c>
      <c r="M75" s="172">
        <v>3</v>
      </c>
      <c r="N75" s="172">
        <v>3</v>
      </c>
      <c r="O75" s="174">
        <v>1</v>
      </c>
      <c r="P75" s="174">
        <v>1</v>
      </c>
      <c r="Q75" s="175">
        <v>1</v>
      </c>
      <c r="R75" s="171">
        <v>2</v>
      </c>
      <c r="S75" s="174">
        <v>1</v>
      </c>
      <c r="T75" s="172">
        <v>1</v>
      </c>
      <c r="U75" s="172">
        <v>1</v>
      </c>
      <c r="V75" s="176">
        <v>4</v>
      </c>
      <c r="W75" s="171">
        <v>5</v>
      </c>
      <c r="X75" s="172">
        <v>5</v>
      </c>
      <c r="Y75" s="172">
        <v>5</v>
      </c>
      <c r="Z75" s="174">
        <v>5</v>
      </c>
      <c r="AA75" s="172"/>
      <c r="AB75" s="172">
        <v>5</v>
      </c>
      <c r="AC75" s="176">
        <v>4</v>
      </c>
      <c r="AD75" s="171">
        <v>4</v>
      </c>
      <c r="AE75" s="176">
        <v>4</v>
      </c>
      <c r="AF75" s="171">
        <v>4</v>
      </c>
      <c r="AG75" s="172">
        <v>5</v>
      </c>
      <c r="AH75" s="172">
        <v>5</v>
      </c>
      <c r="AI75" s="174">
        <v>5</v>
      </c>
      <c r="AJ75" s="174">
        <v>1</v>
      </c>
      <c r="AK75" s="174">
        <v>5</v>
      </c>
      <c r="AL75" s="172">
        <v>4</v>
      </c>
      <c r="AM75" s="175">
        <v>5</v>
      </c>
      <c r="AN75" s="55"/>
      <c r="AO75" s="119"/>
      <c r="AP75" s="24"/>
      <c r="AQ75" s="63"/>
      <c r="AR75" s="63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8"/>
      <c r="CB75" s="58"/>
      <c r="CC75" s="55"/>
      <c r="CD75" s="59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11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8"/>
      <c r="EW75" s="58"/>
      <c r="EX75" s="58"/>
      <c r="EY75" s="58"/>
      <c r="EZ75" s="55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</row>
    <row r="76" spans="2:175" s="1" customFormat="1" ht="30" x14ac:dyDescent="0.25">
      <c r="B76" s="56">
        <v>70</v>
      </c>
      <c r="C76" s="255">
        <v>43085</v>
      </c>
      <c r="D76" s="117" t="s">
        <v>378</v>
      </c>
      <c r="E76" s="117" t="s">
        <v>66</v>
      </c>
      <c r="F76" s="117" t="s">
        <v>43</v>
      </c>
      <c r="G76" s="256" t="s">
        <v>241</v>
      </c>
      <c r="H76" t="s">
        <v>409</v>
      </c>
      <c r="I76" t="s">
        <v>90</v>
      </c>
      <c r="J76" s="257" t="s">
        <v>413</v>
      </c>
      <c r="K76" t="s">
        <v>419</v>
      </c>
      <c r="L76" s="171">
        <v>1</v>
      </c>
      <c r="M76" s="172">
        <v>1</v>
      </c>
      <c r="N76" s="172">
        <v>3</v>
      </c>
      <c r="O76" s="174">
        <v>5</v>
      </c>
      <c r="P76" s="174">
        <v>1</v>
      </c>
      <c r="Q76" s="175">
        <v>1</v>
      </c>
      <c r="R76" s="171">
        <v>4</v>
      </c>
      <c r="S76" s="174">
        <v>1</v>
      </c>
      <c r="T76" s="172">
        <v>1</v>
      </c>
      <c r="U76" s="172">
        <v>2</v>
      </c>
      <c r="V76" s="176">
        <v>1</v>
      </c>
      <c r="W76" s="171">
        <v>1</v>
      </c>
      <c r="X76" s="172">
        <v>1</v>
      </c>
      <c r="Y76" s="172">
        <v>1</v>
      </c>
      <c r="Z76" s="174">
        <v>1</v>
      </c>
      <c r="AA76" s="172">
        <v>3</v>
      </c>
      <c r="AB76" s="172">
        <v>2</v>
      </c>
      <c r="AC76" s="176">
        <v>1</v>
      </c>
      <c r="AD76" s="171">
        <v>5</v>
      </c>
      <c r="AE76" s="176">
        <v>5</v>
      </c>
      <c r="AF76" s="171">
        <v>1</v>
      </c>
      <c r="AG76" s="172">
        <v>2</v>
      </c>
      <c r="AH76" s="172">
        <v>4</v>
      </c>
      <c r="AI76" s="174">
        <v>5</v>
      </c>
      <c r="AJ76" s="174">
        <v>1</v>
      </c>
      <c r="AK76" s="174">
        <v>1</v>
      </c>
      <c r="AL76" s="172">
        <v>1</v>
      </c>
      <c r="AM76" s="175">
        <v>1</v>
      </c>
      <c r="AN76" s="55"/>
      <c r="AO76" s="119"/>
      <c r="AP76" s="24"/>
      <c r="AQ76" s="63"/>
      <c r="AR76" s="63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8"/>
      <c r="CB76" s="58"/>
      <c r="CC76" s="55"/>
      <c r="CD76" s="59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11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8"/>
      <c r="EW76" s="58"/>
      <c r="EX76" s="58"/>
      <c r="EY76" s="58"/>
      <c r="EZ76" s="55"/>
      <c r="FA76" s="58"/>
      <c r="FB76" s="58"/>
      <c r="FC76" s="58"/>
      <c r="FD76" s="58"/>
      <c r="FE76" s="58"/>
      <c r="FF76" s="58"/>
      <c r="FG76" s="58"/>
      <c r="FH76" s="58"/>
      <c r="FI76" s="58"/>
      <c r="FJ76" s="58"/>
      <c r="FK76" s="58"/>
      <c r="FL76" s="58"/>
      <c r="FM76" s="58"/>
      <c r="FN76" s="58"/>
      <c r="FO76" s="58"/>
      <c r="FP76" s="58"/>
      <c r="FQ76" s="58"/>
      <c r="FR76" s="58"/>
      <c r="FS76" s="58"/>
    </row>
    <row r="77" spans="2:175" s="1" customFormat="1" ht="45" x14ac:dyDescent="0.25">
      <c r="B77" s="56">
        <v>71</v>
      </c>
      <c r="C77" s="255">
        <v>43085</v>
      </c>
      <c r="D77" s="117" t="s">
        <v>378</v>
      </c>
      <c r="E77" s="117" t="s">
        <v>66</v>
      </c>
      <c r="F77" s="117" t="s">
        <v>397</v>
      </c>
      <c r="G77" s="199" t="s">
        <v>236</v>
      </c>
      <c r="H77" t="s">
        <v>409</v>
      </c>
      <c r="I77" t="s">
        <v>77</v>
      </c>
      <c r="J77" s="257" t="s">
        <v>415</v>
      </c>
      <c r="K77" t="s">
        <v>418</v>
      </c>
      <c r="L77" s="171">
        <v>3</v>
      </c>
      <c r="M77" s="172">
        <v>1</v>
      </c>
      <c r="N77" s="172">
        <v>2</v>
      </c>
      <c r="O77" s="174">
        <v>5</v>
      </c>
      <c r="P77" s="174">
        <v>5</v>
      </c>
      <c r="Q77" s="175">
        <v>1</v>
      </c>
      <c r="R77" s="171">
        <v>4</v>
      </c>
      <c r="S77" s="174">
        <v>1</v>
      </c>
      <c r="T77" s="172">
        <v>3</v>
      </c>
      <c r="U77" s="172">
        <v>3</v>
      </c>
      <c r="V77" s="176">
        <v>3</v>
      </c>
      <c r="W77" s="171">
        <v>2</v>
      </c>
      <c r="X77" s="172">
        <v>5</v>
      </c>
      <c r="Y77" s="172">
        <v>5</v>
      </c>
      <c r="Z77" s="174">
        <v>5</v>
      </c>
      <c r="AA77" s="172">
        <v>2</v>
      </c>
      <c r="AB77" s="172"/>
      <c r="AC77" s="176"/>
      <c r="AD77" s="171">
        <v>3</v>
      </c>
      <c r="AE77" s="176">
        <v>4</v>
      </c>
      <c r="AF77" s="171">
        <v>4</v>
      </c>
      <c r="AG77" s="172">
        <v>4</v>
      </c>
      <c r="AH77" s="172">
        <v>3</v>
      </c>
      <c r="AI77" s="174">
        <v>5</v>
      </c>
      <c r="AJ77" s="174">
        <v>5</v>
      </c>
      <c r="AK77" s="174">
        <v>5</v>
      </c>
      <c r="AL77" s="172">
        <v>3</v>
      </c>
      <c r="AM77" s="175">
        <v>1</v>
      </c>
      <c r="AN77" s="55"/>
      <c r="AO77" s="58"/>
      <c r="AP77" s="24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8"/>
      <c r="CB77" s="58"/>
      <c r="CC77" s="55"/>
      <c r="CD77" s="59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11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8"/>
      <c r="EW77" s="58"/>
      <c r="EX77" s="58"/>
      <c r="EY77" s="58"/>
      <c r="EZ77" s="55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</row>
    <row r="78" spans="2:175" s="1" customFormat="1" x14ac:dyDescent="0.25">
      <c r="B78" s="56">
        <v>72</v>
      </c>
      <c r="C78" s="255">
        <v>43086</v>
      </c>
      <c r="D78" s="117" t="s">
        <v>378</v>
      </c>
      <c r="E78" s="117" t="s">
        <v>67</v>
      </c>
      <c r="F78" s="117" t="s">
        <v>43</v>
      </c>
      <c r="G78" s="256" t="s">
        <v>241</v>
      </c>
      <c r="H78" t="s">
        <v>409</v>
      </c>
      <c r="I78" t="s">
        <v>72</v>
      </c>
      <c r="J78" s="257" t="s">
        <v>102</v>
      </c>
      <c r="K78" t="s">
        <v>419</v>
      </c>
      <c r="L78" s="171">
        <v>3</v>
      </c>
      <c r="M78" s="172">
        <v>2</v>
      </c>
      <c r="N78" s="172">
        <v>2</v>
      </c>
      <c r="O78" s="174">
        <v>5</v>
      </c>
      <c r="P78" s="174">
        <v>1</v>
      </c>
      <c r="Q78" s="175">
        <v>1</v>
      </c>
      <c r="R78" s="171">
        <v>4</v>
      </c>
      <c r="S78" s="174">
        <v>1</v>
      </c>
      <c r="T78" s="172">
        <v>3</v>
      </c>
      <c r="U78" s="172">
        <v>4</v>
      </c>
      <c r="V78" s="176">
        <v>4</v>
      </c>
      <c r="W78" s="171">
        <v>3</v>
      </c>
      <c r="X78" s="172">
        <v>5</v>
      </c>
      <c r="Y78" s="172">
        <v>5</v>
      </c>
      <c r="Z78" s="174">
        <v>5</v>
      </c>
      <c r="AA78" s="172">
        <v>4</v>
      </c>
      <c r="AB78" s="172">
        <v>4</v>
      </c>
      <c r="AC78" s="176">
        <v>3</v>
      </c>
      <c r="AD78" s="171">
        <v>5</v>
      </c>
      <c r="AE78" s="176">
        <v>5</v>
      </c>
      <c r="AF78" s="171">
        <v>5</v>
      </c>
      <c r="AG78" s="172">
        <v>4</v>
      </c>
      <c r="AH78" s="172">
        <v>3</v>
      </c>
      <c r="AI78" s="174">
        <v>5</v>
      </c>
      <c r="AJ78" s="174">
        <v>5</v>
      </c>
      <c r="AK78" s="174">
        <v>5</v>
      </c>
      <c r="AL78" s="172">
        <v>3</v>
      </c>
      <c r="AM78" s="175"/>
      <c r="AN78" s="55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8"/>
      <c r="CB78" s="58"/>
      <c r="CC78" s="55"/>
      <c r="CD78" s="59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11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8"/>
      <c r="EW78" s="58"/>
      <c r="EX78" s="58"/>
      <c r="EY78" s="58"/>
      <c r="EZ78" s="55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</row>
    <row r="79" spans="2:175" s="1" customFormat="1" x14ac:dyDescent="0.25">
      <c r="B79" s="56">
        <v>73</v>
      </c>
      <c r="C79" s="255">
        <v>43086</v>
      </c>
      <c r="D79" s="117" t="s">
        <v>378</v>
      </c>
      <c r="E79" s="117" t="s">
        <v>128</v>
      </c>
      <c r="F79" s="117" t="s">
        <v>403</v>
      </c>
      <c r="G79" s="199" t="s">
        <v>405</v>
      </c>
      <c r="H79" t="s">
        <v>408</v>
      </c>
      <c r="I79" t="s">
        <v>97</v>
      </c>
      <c r="J79" s="257" t="s">
        <v>124</v>
      </c>
      <c r="K79" t="s">
        <v>418</v>
      </c>
      <c r="L79" s="171">
        <v>3</v>
      </c>
      <c r="M79" s="172">
        <v>5</v>
      </c>
      <c r="N79" s="172">
        <v>5</v>
      </c>
      <c r="O79" s="174">
        <v>1</v>
      </c>
      <c r="P79" s="174">
        <v>1</v>
      </c>
      <c r="Q79" s="175">
        <v>1</v>
      </c>
      <c r="R79" s="171">
        <v>2</v>
      </c>
      <c r="S79" s="174">
        <v>1</v>
      </c>
      <c r="T79" s="172">
        <v>3</v>
      </c>
      <c r="U79" s="172">
        <v>3</v>
      </c>
      <c r="V79" s="176">
        <v>3</v>
      </c>
      <c r="W79" s="171">
        <v>5</v>
      </c>
      <c r="X79" s="172">
        <v>5</v>
      </c>
      <c r="Y79" s="172">
        <v>5</v>
      </c>
      <c r="Z79" s="174">
        <v>5</v>
      </c>
      <c r="AA79" s="172">
        <v>2</v>
      </c>
      <c r="AB79" s="172"/>
      <c r="AC79" s="176"/>
      <c r="AD79" s="171">
        <v>4</v>
      </c>
      <c r="AE79" s="176">
        <v>4</v>
      </c>
      <c r="AF79" s="171">
        <v>5</v>
      </c>
      <c r="AG79" s="172"/>
      <c r="AH79" s="172">
        <v>3</v>
      </c>
      <c r="AI79" s="174">
        <v>5</v>
      </c>
      <c r="AJ79" s="174"/>
      <c r="AK79" s="174"/>
      <c r="AL79" s="172">
        <v>4</v>
      </c>
      <c r="AM79" s="175">
        <v>5</v>
      </c>
      <c r="AN79" s="55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8"/>
      <c r="CB79" s="58"/>
      <c r="CC79" s="55"/>
      <c r="CD79" s="59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11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8"/>
      <c r="EW79" s="58"/>
      <c r="EX79" s="58"/>
      <c r="EY79" s="58"/>
      <c r="EZ79" s="55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8"/>
    </row>
    <row r="80" spans="2:175" s="1" customFormat="1" x14ac:dyDescent="0.25">
      <c r="B80" s="56">
        <v>74</v>
      </c>
      <c r="C80" s="255">
        <v>43087</v>
      </c>
      <c r="D80" s="117" t="s">
        <v>378</v>
      </c>
      <c r="E80" s="117" t="s">
        <v>67</v>
      </c>
      <c r="F80" s="117" t="s">
        <v>43</v>
      </c>
      <c r="G80" s="256" t="s">
        <v>241</v>
      </c>
      <c r="H80" t="s">
        <v>408</v>
      </c>
      <c r="I80" t="s">
        <v>88</v>
      </c>
      <c r="J80" s="257" t="s">
        <v>117</v>
      </c>
      <c r="K80" t="s">
        <v>419</v>
      </c>
      <c r="L80" s="171">
        <v>4</v>
      </c>
      <c r="M80" s="172">
        <v>3</v>
      </c>
      <c r="N80" s="172">
        <v>2</v>
      </c>
      <c r="O80" s="174">
        <v>1</v>
      </c>
      <c r="P80" s="174">
        <v>1</v>
      </c>
      <c r="Q80" s="175">
        <v>1</v>
      </c>
      <c r="R80" s="171">
        <v>5</v>
      </c>
      <c r="S80" s="174">
        <v>5</v>
      </c>
      <c r="T80" s="172">
        <v>4</v>
      </c>
      <c r="U80" s="172">
        <v>4</v>
      </c>
      <c r="V80" s="176">
        <v>4</v>
      </c>
      <c r="W80" s="171">
        <v>5</v>
      </c>
      <c r="X80" s="172">
        <v>5</v>
      </c>
      <c r="Y80" s="172">
        <v>5</v>
      </c>
      <c r="Z80" s="174">
        <v>5</v>
      </c>
      <c r="AA80" s="172">
        <v>5</v>
      </c>
      <c r="AB80" s="172">
        <v>4</v>
      </c>
      <c r="AC80" s="176"/>
      <c r="AD80" s="171">
        <v>4</v>
      </c>
      <c r="AE80" s="176">
        <v>4</v>
      </c>
      <c r="AF80" s="171">
        <v>3</v>
      </c>
      <c r="AG80" s="172">
        <v>4</v>
      </c>
      <c r="AH80" s="172">
        <v>4</v>
      </c>
      <c r="AI80" s="174">
        <v>1</v>
      </c>
      <c r="AJ80" s="174">
        <v>1</v>
      </c>
      <c r="AK80" s="174"/>
      <c r="AL80" s="172">
        <v>4</v>
      </c>
      <c r="AM80" s="175"/>
      <c r="AN80" s="55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8"/>
      <c r="CB80" s="58"/>
      <c r="CC80" s="55"/>
      <c r="CD80" s="59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11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8"/>
      <c r="EW80" s="58"/>
      <c r="EX80" s="58"/>
      <c r="EY80" s="58"/>
      <c r="EZ80" s="55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</row>
    <row r="81" spans="2:253" s="1" customFormat="1" x14ac:dyDescent="0.25">
      <c r="B81" s="56">
        <v>75</v>
      </c>
      <c r="C81" s="255">
        <v>43087</v>
      </c>
      <c r="D81" s="117" t="s">
        <v>378</v>
      </c>
      <c r="E81" s="117" t="s">
        <v>67</v>
      </c>
      <c r="F81" s="117" t="s">
        <v>43</v>
      </c>
      <c r="G81" s="256" t="s">
        <v>241</v>
      </c>
      <c r="H81" t="s">
        <v>409</v>
      </c>
      <c r="I81" t="s">
        <v>87</v>
      </c>
      <c r="J81" s="257" t="s">
        <v>116</v>
      </c>
      <c r="K81" t="s">
        <v>419</v>
      </c>
      <c r="L81" s="171">
        <v>4</v>
      </c>
      <c r="M81" s="172">
        <v>4</v>
      </c>
      <c r="N81" s="172">
        <v>4</v>
      </c>
      <c r="O81" s="174">
        <v>5</v>
      </c>
      <c r="P81" s="174">
        <v>1</v>
      </c>
      <c r="Q81" s="175">
        <v>1</v>
      </c>
      <c r="R81" s="171">
        <v>5</v>
      </c>
      <c r="S81" s="174">
        <v>1</v>
      </c>
      <c r="T81" s="172"/>
      <c r="U81" s="172">
        <v>4</v>
      </c>
      <c r="V81" s="176">
        <v>4</v>
      </c>
      <c r="W81" s="171">
        <v>5</v>
      </c>
      <c r="X81" s="172"/>
      <c r="Y81" s="172">
        <v>4</v>
      </c>
      <c r="Z81" s="174"/>
      <c r="AA81" s="172">
        <v>4</v>
      </c>
      <c r="AB81" s="172"/>
      <c r="AC81" s="176"/>
      <c r="AD81" s="171"/>
      <c r="AE81" s="176">
        <v>4</v>
      </c>
      <c r="AF81" s="171">
        <v>3</v>
      </c>
      <c r="AG81" s="172">
        <v>5</v>
      </c>
      <c r="AH81" s="172">
        <v>4</v>
      </c>
      <c r="AI81" s="174">
        <v>5</v>
      </c>
      <c r="AJ81" s="174">
        <v>5</v>
      </c>
      <c r="AK81" s="174"/>
      <c r="AL81" s="172">
        <v>3</v>
      </c>
      <c r="AM81" s="175">
        <v>5</v>
      </c>
      <c r="AN81" s="55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8"/>
      <c r="CB81" s="58"/>
      <c r="CC81" s="55"/>
      <c r="CD81" s="59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11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8"/>
      <c r="EW81" s="58"/>
      <c r="EX81" s="58"/>
      <c r="EY81" s="58"/>
      <c r="EZ81" s="55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58"/>
      <c r="GI81" s="58"/>
      <c r="GJ81" s="58"/>
      <c r="GK81" s="58"/>
      <c r="GL81" s="58"/>
      <c r="GM81" s="58"/>
      <c r="GN81" s="58"/>
      <c r="GO81" s="58"/>
      <c r="GP81" s="58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  <c r="HC81" s="58"/>
      <c r="HD81" s="58"/>
      <c r="HE81" s="58"/>
      <c r="HF81" s="58"/>
      <c r="HG81" s="58"/>
      <c r="HH81" s="58"/>
      <c r="HI81" s="58"/>
      <c r="HJ81" s="58"/>
      <c r="HK81" s="58"/>
      <c r="HL81" s="58"/>
      <c r="HM81" s="58"/>
      <c r="HN81" s="58"/>
      <c r="HO81" s="58"/>
      <c r="HP81" s="58"/>
      <c r="HQ81" s="58"/>
      <c r="HR81" s="58"/>
      <c r="HS81" s="58"/>
      <c r="HT81" s="58"/>
      <c r="HU81" s="58"/>
      <c r="HV81" s="58"/>
      <c r="HW81" s="58"/>
      <c r="HX81" s="58"/>
      <c r="HY81" s="58"/>
      <c r="HZ81" s="58"/>
      <c r="IA81" s="58"/>
      <c r="IB81" s="58"/>
      <c r="IC81" s="58"/>
      <c r="ID81" s="58"/>
      <c r="IE81" s="58"/>
      <c r="IF81" s="58"/>
      <c r="IG81" s="58"/>
      <c r="IH81" s="58"/>
      <c r="II81" s="58"/>
      <c r="IJ81" s="58"/>
      <c r="IK81" s="58"/>
      <c r="IL81" s="58"/>
      <c r="IM81" s="58"/>
      <c r="IN81" s="58"/>
      <c r="IO81" s="58"/>
      <c r="IP81" s="58"/>
      <c r="IQ81" s="58"/>
      <c r="IR81" s="58"/>
      <c r="IS81" s="58"/>
    </row>
    <row r="82" spans="2:253" s="1" customFormat="1" x14ac:dyDescent="0.25">
      <c r="B82" s="56">
        <v>76</v>
      </c>
      <c r="C82" s="255">
        <v>43087</v>
      </c>
      <c r="D82" s="117" t="s">
        <v>378</v>
      </c>
      <c r="E82" s="117" t="s">
        <v>66</v>
      </c>
      <c r="F82" s="117" t="s">
        <v>43</v>
      </c>
      <c r="G82" s="256" t="s">
        <v>241</v>
      </c>
      <c r="H82" t="s">
        <v>409</v>
      </c>
      <c r="I82" t="s">
        <v>97</v>
      </c>
      <c r="J82" s="257" t="s">
        <v>124</v>
      </c>
      <c r="K82" t="s">
        <v>419</v>
      </c>
      <c r="L82" s="171">
        <v>4</v>
      </c>
      <c r="M82" s="172">
        <v>4</v>
      </c>
      <c r="N82" s="172">
        <v>4</v>
      </c>
      <c r="O82" s="174">
        <v>5</v>
      </c>
      <c r="P82" s="174">
        <v>1</v>
      </c>
      <c r="Q82" s="175">
        <v>1</v>
      </c>
      <c r="R82" s="171">
        <v>5</v>
      </c>
      <c r="S82" s="174">
        <v>5</v>
      </c>
      <c r="T82" s="172">
        <v>4</v>
      </c>
      <c r="U82" s="172">
        <v>4</v>
      </c>
      <c r="V82" s="176">
        <v>4</v>
      </c>
      <c r="W82" s="171">
        <v>5</v>
      </c>
      <c r="X82" s="172">
        <v>5</v>
      </c>
      <c r="Y82" s="172">
        <v>5</v>
      </c>
      <c r="Z82" s="174">
        <v>5</v>
      </c>
      <c r="AA82" s="172">
        <v>2</v>
      </c>
      <c r="AB82" s="172">
        <v>3</v>
      </c>
      <c r="AC82" s="176">
        <v>4</v>
      </c>
      <c r="AD82" s="171">
        <v>4</v>
      </c>
      <c r="AE82" s="176">
        <v>4</v>
      </c>
      <c r="AF82" s="171">
        <v>5</v>
      </c>
      <c r="AG82" s="172">
        <v>5</v>
      </c>
      <c r="AH82" s="172">
        <v>5</v>
      </c>
      <c r="AI82" s="174">
        <v>5</v>
      </c>
      <c r="AJ82" s="174">
        <v>1</v>
      </c>
      <c r="AK82" s="174">
        <v>5</v>
      </c>
      <c r="AL82" s="172">
        <v>4</v>
      </c>
      <c r="AM82" s="175">
        <v>5</v>
      </c>
      <c r="AN82" s="55"/>
      <c r="AO82" s="119"/>
      <c r="AP82" s="58"/>
      <c r="AQ82" s="63"/>
      <c r="AR82" s="63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8"/>
      <c r="CB82" s="58"/>
      <c r="CC82" s="55"/>
      <c r="CD82" s="59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11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8"/>
      <c r="EW82" s="58"/>
      <c r="EX82" s="58"/>
      <c r="EY82" s="58"/>
      <c r="EZ82" s="55"/>
      <c r="FA82" s="58"/>
      <c r="FB82" s="58"/>
      <c r="FC82" s="58"/>
      <c r="FD82" s="58"/>
      <c r="FE82" s="58"/>
      <c r="FF82" s="58"/>
      <c r="FG82" s="58"/>
      <c r="FH82" s="58"/>
      <c r="FI82" s="58"/>
      <c r="FJ82" s="58"/>
      <c r="FK82" s="58"/>
      <c r="FL82" s="58"/>
      <c r="FM82" s="58"/>
      <c r="FN82" s="58"/>
      <c r="FO82" s="58"/>
      <c r="FP82" s="58"/>
      <c r="FQ82" s="58"/>
      <c r="FR82" s="58"/>
      <c r="FS82" s="58"/>
      <c r="FT82" s="58"/>
      <c r="FU82" s="58"/>
      <c r="FV82" s="58"/>
      <c r="FW82" s="58"/>
      <c r="FX82" s="58"/>
      <c r="FY82" s="58"/>
      <c r="FZ82" s="58"/>
      <c r="GA82" s="58"/>
      <c r="GB82" s="58"/>
      <c r="GC82" s="58"/>
      <c r="GD82" s="58"/>
      <c r="GE82" s="58"/>
      <c r="GF82" s="58"/>
      <c r="GG82" s="58"/>
      <c r="GH82" s="58"/>
      <c r="GI82" s="58"/>
      <c r="GJ82" s="58"/>
      <c r="GK82" s="58"/>
      <c r="GL82" s="58"/>
      <c r="GM82" s="58"/>
      <c r="GN82" s="58"/>
      <c r="GO82" s="58"/>
      <c r="GP82" s="58"/>
      <c r="GQ82" s="58"/>
      <c r="GR82" s="58"/>
      <c r="GS82" s="58"/>
      <c r="GT82" s="58"/>
      <c r="GU82" s="58"/>
      <c r="GV82" s="58"/>
      <c r="GW82" s="58"/>
      <c r="GX82" s="58"/>
      <c r="GY82" s="58"/>
      <c r="GZ82" s="58"/>
      <c r="HA82" s="58"/>
      <c r="HB82" s="58"/>
      <c r="HC82" s="58"/>
      <c r="HD82" s="58"/>
      <c r="HE82" s="58"/>
      <c r="HF82" s="58"/>
      <c r="HG82" s="58"/>
      <c r="HH82" s="58"/>
      <c r="HI82" s="58"/>
      <c r="HJ82" s="58"/>
      <c r="HK82" s="58"/>
      <c r="HL82" s="58"/>
      <c r="HM82" s="58"/>
      <c r="HN82" s="58"/>
      <c r="HO82" s="58"/>
      <c r="HP82" s="58"/>
      <c r="HQ82" s="58"/>
      <c r="HR82" s="58"/>
      <c r="HS82" s="58"/>
      <c r="HT82" s="58"/>
      <c r="HU82" s="58"/>
      <c r="HV82" s="58"/>
      <c r="HW82" s="58"/>
      <c r="HX82" s="58"/>
      <c r="HY82" s="58"/>
      <c r="HZ82" s="58"/>
      <c r="IA82" s="58"/>
      <c r="IB82" s="58"/>
      <c r="IC82" s="58"/>
      <c r="ID82" s="58"/>
      <c r="IE82" s="58"/>
      <c r="IF82" s="58"/>
      <c r="IG82" s="58"/>
      <c r="IH82" s="58"/>
      <c r="II82" s="58"/>
      <c r="IJ82" s="58"/>
      <c r="IK82" s="58"/>
      <c r="IL82" s="58"/>
      <c r="IM82" s="58"/>
      <c r="IN82" s="58"/>
      <c r="IO82" s="58"/>
      <c r="IP82" s="58"/>
      <c r="IQ82" s="58"/>
      <c r="IR82" s="58"/>
      <c r="IS82" s="58"/>
    </row>
    <row r="83" spans="2:253" s="1" customFormat="1" x14ac:dyDescent="0.25">
      <c r="B83" s="56">
        <v>77</v>
      </c>
      <c r="C83" s="255">
        <v>43087</v>
      </c>
      <c r="D83" s="117" t="s">
        <v>128</v>
      </c>
      <c r="E83" s="117" t="s">
        <v>66</v>
      </c>
      <c r="F83" s="117"/>
      <c r="G83" s="199" t="s">
        <v>128</v>
      </c>
      <c r="H83" s="199" t="s">
        <v>128</v>
      </c>
      <c r="I83" t="s">
        <v>81</v>
      </c>
      <c r="J83" s="257" t="s">
        <v>110</v>
      </c>
      <c r="K83" t="s">
        <v>419</v>
      </c>
      <c r="L83" s="171">
        <v>3</v>
      </c>
      <c r="M83" s="172">
        <v>2</v>
      </c>
      <c r="N83" s="172">
        <v>3</v>
      </c>
      <c r="O83" s="174">
        <v>5</v>
      </c>
      <c r="P83" s="174">
        <v>1</v>
      </c>
      <c r="Q83" s="175">
        <v>1</v>
      </c>
      <c r="R83" s="171">
        <v>2</v>
      </c>
      <c r="S83" s="174"/>
      <c r="T83" s="172">
        <v>5</v>
      </c>
      <c r="U83" s="172">
        <v>5</v>
      </c>
      <c r="V83" s="176">
        <v>3</v>
      </c>
      <c r="W83" s="171">
        <v>3</v>
      </c>
      <c r="X83" s="172">
        <v>1</v>
      </c>
      <c r="Y83" s="172">
        <v>1</v>
      </c>
      <c r="Z83" s="174"/>
      <c r="AA83" s="172">
        <v>2</v>
      </c>
      <c r="AB83" s="172">
        <v>4</v>
      </c>
      <c r="AC83" s="176">
        <v>3</v>
      </c>
      <c r="AD83" s="171">
        <v>2</v>
      </c>
      <c r="AE83" s="176">
        <v>1</v>
      </c>
      <c r="AF83" s="171">
        <v>1</v>
      </c>
      <c r="AG83" s="172">
        <v>4</v>
      </c>
      <c r="AH83" s="172">
        <v>4</v>
      </c>
      <c r="AI83" s="174">
        <v>1</v>
      </c>
      <c r="AJ83" s="174">
        <v>1</v>
      </c>
      <c r="AK83" s="174"/>
      <c r="AL83" s="172">
        <v>3</v>
      </c>
      <c r="AM83" s="175"/>
      <c r="AN83" s="55"/>
      <c r="AO83" s="119"/>
      <c r="AP83" s="24"/>
      <c r="AQ83" s="63"/>
      <c r="AR83" s="63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8"/>
      <c r="CB83" s="58"/>
      <c r="CC83" s="55"/>
      <c r="CD83" s="59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11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8"/>
      <c r="EW83" s="58"/>
      <c r="EX83" s="58"/>
      <c r="EY83" s="58"/>
      <c r="EZ83" s="55"/>
      <c r="FA83" s="58"/>
      <c r="FB83" s="58"/>
      <c r="FC83" s="58"/>
      <c r="FD83" s="58"/>
      <c r="FE83" s="58"/>
      <c r="FF83" s="58"/>
      <c r="FG83" s="58"/>
      <c r="FH83" s="58"/>
      <c r="FI83" s="58"/>
      <c r="FJ83" s="58"/>
      <c r="FK83" s="58"/>
      <c r="FL83" s="58"/>
      <c r="FM83" s="58"/>
      <c r="FN83" s="58"/>
      <c r="FO83" s="58"/>
      <c r="FP83" s="58"/>
      <c r="FQ83" s="58"/>
      <c r="FR83" s="58"/>
      <c r="FS83" s="58"/>
      <c r="FT83" s="58"/>
      <c r="FU83" s="58"/>
      <c r="FV83" s="58"/>
      <c r="FW83" s="58"/>
      <c r="FX83" s="58"/>
      <c r="FY83" s="58"/>
      <c r="FZ83" s="58"/>
      <c r="GA83" s="58"/>
      <c r="GB83" s="58"/>
      <c r="GC83" s="58"/>
      <c r="GD83" s="58"/>
      <c r="GE83" s="58"/>
      <c r="GF83" s="58"/>
      <c r="GG83" s="58"/>
      <c r="GH83" s="58"/>
      <c r="GI83" s="58"/>
      <c r="GJ83" s="58"/>
      <c r="GK83" s="58"/>
      <c r="GL83" s="58"/>
      <c r="GM83" s="58"/>
      <c r="GN83" s="58"/>
      <c r="GO83" s="58"/>
      <c r="GP83" s="58"/>
      <c r="GQ83" s="58"/>
      <c r="GR83" s="58"/>
      <c r="GS83" s="58"/>
      <c r="GT83" s="58"/>
      <c r="GU83" s="58"/>
      <c r="GV83" s="58"/>
      <c r="GW83" s="58"/>
      <c r="GX83" s="58"/>
      <c r="GY83" s="58"/>
      <c r="GZ83" s="58"/>
      <c r="HA83" s="58"/>
      <c r="HB83" s="58"/>
      <c r="HC83" s="58"/>
      <c r="HD83" s="58"/>
      <c r="HE83" s="58"/>
      <c r="HF83" s="58"/>
      <c r="HG83" s="58"/>
      <c r="HH83" s="58"/>
      <c r="HI83" s="58"/>
      <c r="HJ83" s="58"/>
      <c r="HK83" s="58"/>
      <c r="HL83" s="58"/>
      <c r="HM83" s="58"/>
      <c r="HN83" s="58"/>
      <c r="HO83" s="58"/>
      <c r="HP83" s="58"/>
      <c r="HQ83" s="58"/>
      <c r="HR83" s="58"/>
      <c r="HS83" s="58"/>
      <c r="HT83" s="58"/>
      <c r="HU83" s="58"/>
      <c r="HV83" s="58"/>
      <c r="HW83" s="58"/>
      <c r="HX83" s="58"/>
      <c r="HY83" s="58"/>
      <c r="HZ83" s="58"/>
      <c r="IA83" s="58"/>
      <c r="IB83" s="58"/>
      <c r="IC83" s="58"/>
      <c r="ID83" s="58"/>
      <c r="IE83" s="58"/>
      <c r="IF83" s="58"/>
      <c r="IG83" s="58"/>
      <c r="IH83" s="58"/>
      <c r="II83" s="58"/>
      <c r="IJ83" s="58"/>
      <c r="IK83" s="58"/>
      <c r="IL83" s="58"/>
      <c r="IM83" s="58"/>
      <c r="IN83" s="58"/>
      <c r="IO83" s="58"/>
      <c r="IP83" s="58"/>
      <c r="IQ83" s="58"/>
      <c r="IR83" s="58"/>
      <c r="IS83" s="58"/>
    </row>
    <row r="84" spans="2:253" s="1" customFormat="1" x14ac:dyDescent="0.25">
      <c r="B84" s="56">
        <v>78</v>
      </c>
      <c r="C84" s="255">
        <v>43087</v>
      </c>
      <c r="D84" s="117" t="s">
        <v>378</v>
      </c>
      <c r="E84" s="117" t="s">
        <v>67</v>
      </c>
      <c r="F84" s="117" t="s">
        <v>43</v>
      </c>
      <c r="G84" s="256" t="s">
        <v>241</v>
      </c>
      <c r="H84" t="s">
        <v>409</v>
      </c>
      <c r="I84" t="s">
        <v>74</v>
      </c>
      <c r="J84" s="257" t="s">
        <v>104</v>
      </c>
      <c r="K84" t="s">
        <v>419</v>
      </c>
      <c r="L84" s="171">
        <v>4</v>
      </c>
      <c r="M84" s="172">
        <v>3</v>
      </c>
      <c r="N84" s="172">
        <v>4</v>
      </c>
      <c r="O84" s="174">
        <v>5</v>
      </c>
      <c r="P84" s="174">
        <v>1</v>
      </c>
      <c r="Q84" s="175">
        <v>1</v>
      </c>
      <c r="R84" s="171">
        <v>5</v>
      </c>
      <c r="S84" s="174">
        <v>1</v>
      </c>
      <c r="T84" s="172">
        <v>4</v>
      </c>
      <c r="U84" s="172">
        <v>4</v>
      </c>
      <c r="V84" s="176">
        <v>5</v>
      </c>
      <c r="W84" s="171">
        <v>5</v>
      </c>
      <c r="X84" s="172">
        <v>4</v>
      </c>
      <c r="Y84" s="172">
        <v>4</v>
      </c>
      <c r="Z84" s="174">
        <v>5</v>
      </c>
      <c r="AA84" s="172">
        <v>4</v>
      </c>
      <c r="AB84" s="172">
        <v>4</v>
      </c>
      <c r="AC84" s="176"/>
      <c r="AD84" s="171">
        <v>5</v>
      </c>
      <c r="AE84" s="176">
        <v>4</v>
      </c>
      <c r="AF84" s="171">
        <v>4</v>
      </c>
      <c r="AG84" s="172">
        <v>5</v>
      </c>
      <c r="AH84" s="172">
        <v>3</v>
      </c>
      <c r="AI84" s="174">
        <v>5</v>
      </c>
      <c r="AJ84" s="174">
        <v>1</v>
      </c>
      <c r="AK84" s="174">
        <v>5</v>
      </c>
      <c r="AL84" s="172">
        <v>4</v>
      </c>
      <c r="AM84" s="175"/>
      <c r="AN84" s="55"/>
      <c r="AO84" s="119"/>
      <c r="AP84" s="24"/>
      <c r="AQ84" s="63"/>
      <c r="AR84" s="63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8"/>
      <c r="CB84" s="58"/>
      <c r="CC84" s="55"/>
      <c r="CD84" s="59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11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8"/>
      <c r="EW84" s="58"/>
      <c r="EX84" s="58"/>
      <c r="EY84" s="58"/>
      <c r="EZ84" s="55"/>
      <c r="FA84" s="58"/>
      <c r="FB84" s="58"/>
      <c r="FC84" s="58"/>
      <c r="FD84" s="58"/>
      <c r="FE84" s="58"/>
      <c r="FF84" s="58"/>
      <c r="FG84" s="58"/>
      <c r="FH84" s="58"/>
      <c r="FI84" s="58"/>
      <c r="FJ84" s="58"/>
      <c r="FK84" s="58"/>
      <c r="FL84" s="58"/>
      <c r="FM84" s="58"/>
      <c r="FN84" s="58"/>
      <c r="FO84" s="58"/>
      <c r="FP84" s="58"/>
      <c r="FQ84" s="58"/>
      <c r="FR84" s="58"/>
      <c r="FS84" s="58"/>
      <c r="FT84" s="58"/>
      <c r="FU84" s="58"/>
      <c r="FV84" s="58"/>
      <c r="FW84" s="58"/>
      <c r="FX84" s="58"/>
      <c r="FY84" s="58"/>
      <c r="FZ84" s="58"/>
      <c r="GA84" s="58"/>
      <c r="GB84" s="58"/>
      <c r="GC84" s="58"/>
      <c r="GD84" s="58"/>
      <c r="GE84" s="58"/>
      <c r="GF84" s="58"/>
      <c r="GG84" s="58"/>
      <c r="GH84" s="58"/>
      <c r="GI84" s="58"/>
      <c r="GJ84" s="58"/>
      <c r="GK84" s="58"/>
      <c r="GL84" s="58"/>
      <c r="GM84" s="58"/>
      <c r="GN84" s="58"/>
      <c r="GO84" s="58"/>
      <c r="GP84" s="58"/>
      <c r="GQ84" s="58"/>
      <c r="GR84" s="58"/>
      <c r="GS84" s="58"/>
      <c r="GT84" s="58"/>
      <c r="GU84" s="58"/>
      <c r="GV84" s="58"/>
      <c r="GW84" s="58"/>
      <c r="GX84" s="58"/>
      <c r="GY84" s="58"/>
      <c r="GZ84" s="58"/>
      <c r="HA84" s="58"/>
      <c r="HB84" s="58"/>
      <c r="HC84" s="58"/>
      <c r="HD84" s="58"/>
      <c r="HE84" s="58"/>
      <c r="HF84" s="58"/>
      <c r="HG84" s="58"/>
      <c r="HH84" s="58"/>
      <c r="HI84" s="58"/>
      <c r="HJ84" s="58"/>
      <c r="HK84" s="58"/>
      <c r="HL84" s="58"/>
      <c r="HM84" s="58"/>
      <c r="HN84" s="58"/>
      <c r="HO84" s="58"/>
      <c r="HP84" s="58"/>
      <c r="HQ84" s="58"/>
      <c r="HR84" s="58"/>
      <c r="HS84" s="58"/>
      <c r="HT84" s="58"/>
      <c r="HU84" s="58"/>
      <c r="HV84" s="58"/>
      <c r="HW84" s="58"/>
      <c r="HX84" s="58"/>
      <c r="HY84" s="58"/>
      <c r="HZ84" s="58"/>
      <c r="IA84" s="58"/>
      <c r="IB84" s="58"/>
      <c r="IC84" s="58"/>
      <c r="ID84" s="58"/>
      <c r="IE84" s="58"/>
      <c r="IF84" s="58"/>
      <c r="IG84" s="58"/>
      <c r="IH84" s="58"/>
      <c r="II84" s="58"/>
      <c r="IJ84" s="58"/>
      <c r="IK84" s="58"/>
      <c r="IL84" s="58"/>
      <c r="IM84" s="58"/>
      <c r="IN84" s="58"/>
      <c r="IO84" s="58"/>
      <c r="IP84" s="58"/>
      <c r="IQ84" s="58"/>
      <c r="IR84" s="58"/>
      <c r="IS84" s="58"/>
    </row>
    <row r="85" spans="2:253" s="1" customFormat="1" x14ac:dyDescent="0.25">
      <c r="B85" s="56">
        <v>79</v>
      </c>
      <c r="C85" s="255">
        <v>43087</v>
      </c>
      <c r="D85" s="117" t="s">
        <v>378</v>
      </c>
      <c r="E85" s="117" t="s">
        <v>66</v>
      </c>
      <c r="F85" s="117" t="s">
        <v>392</v>
      </c>
      <c r="G85" s="199" t="s">
        <v>392</v>
      </c>
      <c r="H85" t="s">
        <v>408</v>
      </c>
      <c r="I85" t="s">
        <v>88</v>
      </c>
      <c r="J85" s="257" t="s">
        <v>117</v>
      </c>
      <c r="K85" t="s">
        <v>418</v>
      </c>
      <c r="L85" s="171">
        <v>4</v>
      </c>
      <c r="M85" s="172">
        <v>5</v>
      </c>
      <c r="N85" s="172">
        <v>4</v>
      </c>
      <c r="O85" s="174"/>
      <c r="P85" s="174"/>
      <c r="Q85" s="175"/>
      <c r="R85" s="171">
        <v>5</v>
      </c>
      <c r="S85" s="174">
        <v>1</v>
      </c>
      <c r="T85" s="172">
        <v>4</v>
      </c>
      <c r="U85" s="172">
        <v>4</v>
      </c>
      <c r="V85" s="176">
        <v>4</v>
      </c>
      <c r="W85" s="171">
        <v>5</v>
      </c>
      <c r="X85" s="172">
        <v>5</v>
      </c>
      <c r="Y85" s="172">
        <v>5</v>
      </c>
      <c r="Z85" s="174">
        <v>5</v>
      </c>
      <c r="AA85" s="172">
        <v>5</v>
      </c>
      <c r="AB85" s="172">
        <v>4</v>
      </c>
      <c r="AC85" s="176"/>
      <c r="AD85" s="171">
        <v>5</v>
      </c>
      <c r="AE85" s="176">
        <v>5</v>
      </c>
      <c r="AF85" s="171">
        <v>4</v>
      </c>
      <c r="AG85" s="172">
        <v>5</v>
      </c>
      <c r="AH85" s="172">
        <v>4</v>
      </c>
      <c r="AI85" s="174">
        <v>5</v>
      </c>
      <c r="AJ85" s="174">
        <v>1</v>
      </c>
      <c r="AK85" s="174">
        <v>5</v>
      </c>
      <c r="AL85" s="172">
        <v>5</v>
      </c>
      <c r="AM85" s="175">
        <v>5</v>
      </c>
      <c r="AN85" s="55"/>
      <c r="AO85" s="119"/>
      <c r="AP85" s="24"/>
      <c r="AQ85" s="63"/>
      <c r="AR85" s="63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8"/>
      <c r="CB85" s="58"/>
      <c r="CC85" s="55"/>
      <c r="CD85" s="59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11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8"/>
      <c r="EW85" s="58"/>
      <c r="EX85" s="58"/>
      <c r="EY85" s="58"/>
      <c r="EZ85" s="55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8"/>
      <c r="FL85" s="58"/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  <c r="GE85" s="58"/>
      <c r="GF85" s="58"/>
      <c r="GG85" s="58"/>
      <c r="GH85" s="58"/>
      <c r="GI85" s="58"/>
      <c r="GJ85" s="58"/>
      <c r="GK85" s="58"/>
      <c r="GL85" s="58"/>
      <c r="GM85" s="58"/>
      <c r="GN85" s="58"/>
      <c r="GO85" s="58"/>
      <c r="GP85" s="58"/>
      <c r="GQ85" s="58"/>
      <c r="GR85" s="58"/>
      <c r="GS85" s="58"/>
      <c r="GT85" s="58"/>
      <c r="GU85" s="58"/>
      <c r="GV85" s="58"/>
      <c r="GW85" s="58"/>
      <c r="GX85" s="58"/>
      <c r="GY85" s="58"/>
      <c r="GZ85" s="58"/>
      <c r="HA85" s="58"/>
      <c r="HB85" s="58"/>
      <c r="HC85" s="58"/>
      <c r="HD85" s="58"/>
      <c r="HE85" s="58"/>
      <c r="HF85" s="58"/>
      <c r="HG85" s="58"/>
      <c r="HH85" s="58"/>
      <c r="HI85" s="58"/>
      <c r="HJ85" s="58"/>
      <c r="HK85" s="58"/>
      <c r="HL85" s="58"/>
      <c r="HM85" s="58"/>
      <c r="HN85" s="58"/>
      <c r="HO85" s="58"/>
      <c r="HP85" s="58"/>
      <c r="HQ85" s="58"/>
      <c r="HR85" s="58"/>
      <c r="HS85" s="58"/>
      <c r="HT85" s="58"/>
      <c r="HU85" s="58"/>
      <c r="HV85" s="58"/>
      <c r="HW85" s="58"/>
      <c r="HX85" s="58"/>
      <c r="HY85" s="58"/>
      <c r="HZ85" s="58"/>
      <c r="IA85" s="58"/>
      <c r="IB85" s="58"/>
      <c r="IC85" s="58"/>
      <c r="ID85" s="58"/>
      <c r="IE85" s="58"/>
      <c r="IF85" s="58"/>
      <c r="IG85" s="58"/>
      <c r="IH85" s="58"/>
      <c r="II85" s="58"/>
      <c r="IJ85" s="58"/>
      <c r="IK85" s="58"/>
      <c r="IL85" s="58"/>
      <c r="IM85" s="58"/>
      <c r="IN85" s="58"/>
      <c r="IO85" s="58"/>
      <c r="IP85" s="58"/>
      <c r="IQ85" s="58"/>
      <c r="IR85" s="58"/>
      <c r="IS85" s="58"/>
    </row>
    <row r="86" spans="2:253" s="1" customFormat="1" x14ac:dyDescent="0.25">
      <c r="B86" s="56">
        <v>80</v>
      </c>
      <c r="C86" s="255">
        <v>43088</v>
      </c>
      <c r="D86" s="117" t="s">
        <v>378</v>
      </c>
      <c r="E86" s="117" t="s">
        <v>67</v>
      </c>
      <c r="F86" s="117" t="s">
        <v>398</v>
      </c>
      <c r="G86" s="199" t="s">
        <v>63</v>
      </c>
      <c r="H86" t="s">
        <v>409</v>
      </c>
      <c r="I86" t="s">
        <v>97</v>
      </c>
      <c r="J86" s="257" t="s">
        <v>124</v>
      </c>
      <c r="K86" t="s">
        <v>419</v>
      </c>
      <c r="L86" s="171">
        <v>4</v>
      </c>
      <c r="M86" s="172">
        <v>2</v>
      </c>
      <c r="N86" s="172">
        <v>1</v>
      </c>
      <c r="O86" s="174">
        <v>5</v>
      </c>
      <c r="P86" s="174">
        <v>5</v>
      </c>
      <c r="Q86" s="175">
        <v>1</v>
      </c>
      <c r="R86" s="171">
        <v>1</v>
      </c>
      <c r="S86" s="174">
        <v>1</v>
      </c>
      <c r="T86" s="172">
        <v>3</v>
      </c>
      <c r="U86" s="172">
        <v>3</v>
      </c>
      <c r="V86" s="176">
        <v>2</v>
      </c>
      <c r="W86" s="171">
        <v>5</v>
      </c>
      <c r="X86" s="172">
        <v>5</v>
      </c>
      <c r="Y86" s="172">
        <v>5</v>
      </c>
      <c r="Z86" s="174">
        <v>5</v>
      </c>
      <c r="AA86" s="172">
        <v>2</v>
      </c>
      <c r="AB86" s="172">
        <v>2</v>
      </c>
      <c r="AC86" s="176">
        <v>2</v>
      </c>
      <c r="AD86" s="171">
        <v>5</v>
      </c>
      <c r="AE86" s="176">
        <v>5</v>
      </c>
      <c r="AF86" s="171">
        <v>5</v>
      </c>
      <c r="AG86" s="172">
        <v>5</v>
      </c>
      <c r="AH86" s="172">
        <v>5</v>
      </c>
      <c r="AI86" s="174">
        <v>5</v>
      </c>
      <c r="AJ86" s="174"/>
      <c r="AK86" s="174">
        <v>5</v>
      </c>
      <c r="AL86" s="172">
        <v>2</v>
      </c>
      <c r="AM86" s="175"/>
      <c r="AN86" s="55"/>
      <c r="AO86" s="119"/>
      <c r="AP86" s="24"/>
      <c r="AQ86" s="63"/>
      <c r="AR86" s="63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8"/>
      <c r="CB86" s="58"/>
      <c r="CC86" s="55"/>
      <c r="CD86" s="59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11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8"/>
      <c r="EW86" s="58"/>
      <c r="EX86" s="58"/>
      <c r="EY86" s="58"/>
      <c r="EZ86" s="55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  <c r="GF86" s="58"/>
      <c r="GG86" s="58"/>
      <c r="GH86" s="58"/>
      <c r="GI86" s="58"/>
      <c r="GJ86" s="58"/>
      <c r="GK86" s="58"/>
      <c r="GL86" s="58"/>
      <c r="GM86" s="58"/>
      <c r="GN86" s="58"/>
      <c r="GO86" s="58"/>
      <c r="GP86" s="58"/>
      <c r="GQ86" s="58"/>
      <c r="GR86" s="58"/>
      <c r="GS86" s="58"/>
      <c r="GT86" s="58"/>
      <c r="GU86" s="58"/>
      <c r="GV86" s="58"/>
      <c r="GW86" s="58"/>
      <c r="GX86" s="58"/>
      <c r="GY86" s="58"/>
      <c r="GZ86" s="58"/>
      <c r="HA86" s="58"/>
      <c r="HB86" s="58"/>
      <c r="HC86" s="58"/>
      <c r="HD86" s="58"/>
      <c r="HE86" s="58"/>
      <c r="HF86" s="58"/>
      <c r="HG86" s="58"/>
      <c r="HH86" s="58"/>
      <c r="HI86" s="58"/>
      <c r="HJ86" s="58"/>
      <c r="HK86" s="58"/>
      <c r="HL86" s="58"/>
      <c r="HM86" s="58"/>
      <c r="HN86" s="58"/>
      <c r="HO86" s="58"/>
      <c r="HP86" s="58"/>
      <c r="HQ86" s="58"/>
      <c r="HR86" s="58"/>
      <c r="HS86" s="58"/>
      <c r="HT86" s="58"/>
      <c r="HU86" s="58"/>
      <c r="HV86" s="58"/>
      <c r="HW86" s="58"/>
      <c r="HX86" s="58"/>
      <c r="HY86" s="58"/>
      <c r="HZ86" s="58"/>
      <c r="IA86" s="58"/>
      <c r="IB86" s="58"/>
      <c r="IC86" s="58"/>
      <c r="ID86" s="58"/>
      <c r="IE86" s="58"/>
      <c r="IF86" s="58"/>
      <c r="IG86" s="58"/>
      <c r="IH86" s="58"/>
      <c r="II86" s="58"/>
      <c r="IJ86" s="58"/>
      <c r="IK86" s="58"/>
      <c r="IL86" s="58"/>
      <c r="IM86" s="58"/>
      <c r="IN86" s="58"/>
      <c r="IO86" s="58"/>
      <c r="IP86" s="58"/>
      <c r="IQ86" s="58"/>
      <c r="IR86" s="58"/>
      <c r="IS86" s="58"/>
    </row>
    <row r="87" spans="2:253" s="1" customFormat="1" x14ac:dyDescent="0.25">
      <c r="B87" s="56">
        <v>81</v>
      </c>
      <c r="C87" s="255">
        <v>43088</v>
      </c>
      <c r="D87" s="117" t="s">
        <v>378</v>
      </c>
      <c r="E87" s="117" t="s">
        <v>67</v>
      </c>
      <c r="F87" s="117" t="s">
        <v>399</v>
      </c>
      <c r="G87" s="199" t="s">
        <v>63</v>
      </c>
      <c r="H87" t="s">
        <v>409</v>
      </c>
      <c r="I87" t="s">
        <v>96</v>
      </c>
      <c r="J87" s="257" t="s">
        <v>123</v>
      </c>
      <c r="K87" t="s">
        <v>418</v>
      </c>
      <c r="L87" s="171"/>
      <c r="M87" s="172">
        <v>2</v>
      </c>
      <c r="N87" s="172">
        <v>2</v>
      </c>
      <c r="O87" s="174">
        <v>5</v>
      </c>
      <c r="P87" s="174">
        <v>1</v>
      </c>
      <c r="Q87" s="175">
        <v>1</v>
      </c>
      <c r="R87" s="171">
        <v>4</v>
      </c>
      <c r="S87" s="174">
        <v>1</v>
      </c>
      <c r="T87" s="172">
        <v>3</v>
      </c>
      <c r="U87" s="172">
        <v>4</v>
      </c>
      <c r="V87" s="176">
        <v>5</v>
      </c>
      <c r="W87" s="171">
        <v>3</v>
      </c>
      <c r="X87" s="172">
        <v>5</v>
      </c>
      <c r="Y87" s="172">
        <v>5</v>
      </c>
      <c r="Z87" s="174">
        <v>1</v>
      </c>
      <c r="AA87" s="172">
        <v>5</v>
      </c>
      <c r="AB87" s="172">
        <v>5</v>
      </c>
      <c r="AC87" s="176">
        <v>4</v>
      </c>
      <c r="AD87" s="171">
        <v>3</v>
      </c>
      <c r="AE87" s="176">
        <v>3</v>
      </c>
      <c r="AF87" s="171"/>
      <c r="AG87" s="172">
        <v>4</v>
      </c>
      <c r="AH87" s="172">
        <v>2</v>
      </c>
      <c r="AI87" s="174">
        <v>5</v>
      </c>
      <c r="AJ87" s="174"/>
      <c r="AK87" s="174">
        <v>5</v>
      </c>
      <c r="AL87" s="172">
        <v>3</v>
      </c>
      <c r="AM87" s="175"/>
      <c r="AN87" s="55"/>
      <c r="AO87" s="58"/>
      <c r="AP87" s="24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8"/>
      <c r="CB87" s="58"/>
      <c r="CC87" s="55"/>
      <c r="CD87" s="59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11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8"/>
      <c r="EW87" s="58"/>
      <c r="EX87" s="58"/>
      <c r="EY87" s="58"/>
      <c r="EZ87" s="55"/>
      <c r="FA87" s="58"/>
      <c r="FB87" s="58"/>
      <c r="FC87" s="58"/>
      <c r="FD87" s="58"/>
      <c r="FE87" s="58"/>
      <c r="FF87" s="58"/>
      <c r="FG87" s="58"/>
      <c r="FH87" s="58"/>
      <c r="FI87" s="58"/>
      <c r="FJ87" s="58"/>
      <c r="FK87" s="58"/>
      <c r="FL87" s="58"/>
      <c r="FM87" s="58"/>
      <c r="FN87" s="58"/>
      <c r="FO87" s="58"/>
      <c r="FP87" s="58"/>
      <c r="FQ87" s="58"/>
      <c r="FR87" s="58"/>
      <c r="FS87" s="58"/>
      <c r="FT87" s="58"/>
      <c r="FU87" s="58"/>
      <c r="FV87" s="58"/>
      <c r="FW87" s="58"/>
      <c r="FX87" s="58"/>
      <c r="FY87" s="58"/>
      <c r="FZ87" s="58"/>
      <c r="GA87" s="58"/>
      <c r="GB87" s="58"/>
      <c r="GC87" s="58"/>
      <c r="GD87" s="58"/>
      <c r="GE87" s="58"/>
      <c r="GF87" s="58"/>
      <c r="GG87" s="58"/>
      <c r="GH87" s="58"/>
      <c r="GI87" s="58"/>
      <c r="GJ87" s="58"/>
      <c r="GK87" s="58"/>
      <c r="GL87" s="58"/>
      <c r="GM87" s="58"/>
      <c r="GN87" s="58"/>
      <c r="GO87" s="58"/>
      <c r="GP87" s="58"/>
      <c r="GQ87" s="58"/>
      <c r="GR87" s="58"/>
      <c r="GS87" s="58"/>
      <c r="GT87" s="58"/>
      <c r="GU87" s="58"/>
      <c r="GV87" s="58"/>
      <c r="GW87" s="58"/>
      <c r="GX87" s="58"/>
      <c r="GY87" s="58"/>
      <c r="GZ87" s="58"/>
      <c r="HA87" s="58"/>
      <c r="HB87" s="58"/>
      <c r="HC87" s="58"/>
      <c r="HD87" s="58"/>
      <c r="HE87" s="58"/>
      <c r="HF87" s="58"/>
      <c r="HG87" s="58"/>
      <c r="HH87" s="58"/>
      <c r="HI87" s="58"/>
      <c r="HJ87" s="58"/>
      <c r="HK87" s="58"/>
      <c r="HL87" s="58"/>
      <c r="HM87" s="58"/>
      <c r="HN87" s="58"/>
      <c r="HO87" s="58"/>
      <c r="HP87" s="58"/>
      <c r="HQ87" s="58"/>
      <c r="HR87" s="58"/>
      <c r="HS87" s="58"/>
      <c r="HT87" s="58"/>
      <c r="HU87" s="58"/>
      <c r="HV87" s="58"/>
      <c r="HW87" s="58"/>
      <c r="HX87" s="58"/>
      <c r="HY87" s="58"/>
      <c r="HZ87" s="58"/>
      <c r="IA87" s="58"/>
      <c r="IB87" s="58"/>
      <c r="IC87" s="58"/>
      <c r="ID87" s="58"/>
      <c r="IE87" s="58"/>
      <c r="IF87" s="58"/>
      <c r="IG87" s="58"/>
      <c r="IH87" s="58"/>
      <c r="II87" s="58"/>
      <c r="IJ87" s="58"/>
      <c r="IK87" s="58"/>
      <c r="IL87" s="58"/>
      <c r="IM87" s="58"/>
      <c r="IN87" s="58"/>
      <c r="IO87" s="58"/>
      <c r="IP87" s="58"/>
      <c r="IQ87" s="58"/>
      <c r="IR87" s="58"/>
      <c r="IS87" s="58"/>
    </row>
    <row r="88" spans="2:253" s="1" customFormat="1" x14ac:dyDescent="0.25">
      <c r="B88" s="56">
        <v>82</v>
      </c>
      <c r="C88" s="255">
        <v>43088</v>
      </c>
      <c r="D88" s="117" t="s">
        <v>378</v>
      </c>
      <c r="E88" s="117" t="s">
        <v>67</v>
      </c>
      <c r="F88" s="117" t="s">
        <v>43</v>
      </c>
      <c r="G88" s="256" t="s">
        <v>241</v>
      </c>
      <c r="H88" t="s">
        <v>409</v>
      </c>
      <c r="I88" t="s">
        <v>92</v>
      </c>
      <c r="J88" s="257" t="s">
        <v>120</v>
      </c>
      <c r="K88" t="s">
        <v>418</v>
      </c>
      <c r="L88" s="171">
        <v>3</v>
      </c>
      <c r="M88" s="172">
        <v>3</v>
      </c>
      <c r="N88" s="172">
        <v>2</v>
      </c>
      <c r="O88" s="174">
        <v>5</v>
      </c>
      <c r="P88" s="174">
        <v>5</v>
      </c>
      <c r="Q88" s="175">
        <v>1</v>
      </c>
      <c r="R88" s="171">
        <v>5</v>
      </c>
      <c r="S88" s="174">
        <v>1</v>
      </c>
      <c r="T88" s="172">
        <v>5</v>
      </c>
      <c r="U88" s="172">
        <v>5</v>
      </c>
      <c r="V88" s="176">
        <v>5</v>
      </c>
      <c r="W88" s="171">
        <v>4</v>
      </c>
      <c r="X88" s="172">
        <v>5</v>
      </c>
      <c r="Y88" s="172">
        <v>5</v>
      </c>
      <c r="Z88" s="174">
        <v>5</v>
      </c>
      <c r="AA88" s="172">
        <v>4</v>
      </c>
      <c r="AB88" s="172">
        <v>4</v>
      </c>
      <c r="AC88" s="176">
        <v>4</v>
      </c>
      <c r="AD88" s="171">
        <v>5</v>
      </c>
      <c r="AE88" s="176">
        <v>4</v>
      </c>
      <c r="AF88" s="171">
        <v>4</v>
      </c>
      <c r="AG88" s="172">
        <v>4</v>
      </c>
      <c r="AH88" s="172">
        <v>2</v>
      </c>
      <c r="AI88" s="174">
        <v>1</v>
      </c>
      <c r="AJ88" s="174">
        <v>1</v>
      </c>
      <c r="AK88" s="174">
        <v>1</v>
      </c>
      <c r="AL88" s="172">
        <v>3</v>
      </c>
      <c r="AM88" s="175">
        <v>1</v>
      </c>
      <c r="AN88" s="55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8"/>
      <c r="CB88" s="58"/>
      <c r="CC88" s="55"/>
      <c r="CD88" s="59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11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8"/>
      <c r="EW88" s="58"/>
      <c r="EX88" s="58"/>
      <c r="EY88" s="58"/>
      <c r="EZ88" s="55"/>
      <c r="FA88" s="58"/>
      <c r="FB88" s="58"/>
      <c r="FC88" s="58"/>
      <c r="FD88" s="58"/>
      <c r="FE88" s="58"/>
      <c r="FF88" s="58"/>
      <c r="FG88" s="58"/>
      <c r="FH88" s="58"/>
      <c r="FI88" s="58"/>
      <c r="FJ88" s="58"/>
      <c r="FK88" s="58"/>
      <c r="FL88" s="58"/>
      <c r="FM88" s="58"/>
      <c r="FN88" s="58"/>
      <c r="FO88" s="58"/>
      <c r="FP88" s="58"/>
      <c r="FQ88" s="58"/>
      <c r="FR88" s="58"/>
      <c r="FS88" s="58"/>
      <c r="FT88" s="58"/>
      <c r="FU88" s="58"/>
      <c r="FV88" s="58"/>
      <c r="FW88" s="58"/>
      <c r="FX88" s="58"/>
      <c r="FY88" s="58"/>
      <c r="FZ88" s="58"/>
      <c r="GA88" s="58"/>
      <c r="GB88" s="58"/>
      <c r="GC88" s="58"/>
      <c r="GD88" s="58"/>
      <c r="GE88" s="58"/>
      <c r="GF88" s="58"/>
      <c r="GG88" s="58"/>
      <c r="GH88" s="58"/>
      <c r="GI88" s="58"/>
      <c r="GJ88" s="58"/>
      <c r="GK88" s="58"/>
      <c r="GL88" s="58"/>
      <c r="GM88" s="58"/>
      <c r="GN88" s="58"/>
      <c r="GO88" s="58"/>
      <c r="GP88" s="58"/>
      <c r="GQ88" s="58"/>
      <c r="GR88" s="58"/>
      <c r="GS88" s="58"/>
      <c r="GT88" s="58"/>
      <c r="GU88" s="58"/>
      <c r="GV88" s="58"/>
      <c r="GW88" s="58"/>
      <c r="GX88" s="58"/>
      <c r="GY88" s="58"/>
      <c r="GZ88" s="58"/>
      <c r="HA88" s="58"/>
      <c r="HB88" s="58"/>
      <c r="HC88" s="58"/>
      <c r="HD88" s="58"/>
      <c r="HE88" s="58"/>
      <c r="HF88" s="58"/>
      <c r="HG88" s="58"/>
      <c r="HH88" s="58"/>
      <c r="HI88" s="58"/>
      <c r="HJ88" s="58"/>
      <c r="HK88" s="58"/>
      <c r="HL88" s="58"/>
      <c r="HM88" s="58"/>
      <c r="HN88" s="58"/>
      <c r="HO88" s="58"/>
      <c r="HP88" s="58"/>
      <c r="HQ88" s="58"/>
      <c r="HR88" s="58"/>
      <c r="HS88" s="58"/>
      <c r="HT88" s="58"/>
      <c r="HU88" s="58"/>
      <c r="HV88" s="58"/>
      <c r="HW88" s="58"/>
      <c r="HX88" s="58"/>
      <c r="HY88" s="58"/>
      <c r="HZ88" s="58"/>
      <c r="IA88" s="58"/>
      <c r="IB88" s="58"/>
      <c r="IC88" s="58"/>
      <c r="ID88" s="58"/>
      <c r="IE88" s="58"/>
      <c r="IF88" s="58"/>
      <c r="IG88" s="58"/>
      <c r="IH88" s="58"/>
      <c r="II88" s="58"/>
      <c r="IJ88" s="58"/>
      <c r="IK88" s="58"/>
      <c r="IL88" s="58"/>
      <c r="IM88" s="58"/>
      <c r="IN88" s="58"/>
      <c r="IO88" s="58"/>
      <c r="IP88" s="58"/>
      <c r="IQ88" s="58"/>
      <c r="IR88" s="58"/>
      <c r="IS88" s="58"/>
    </row>
    <row r="89" spans="2:253" s="1" customFormat="1" x14ac:dyDescent="0.25">
      <c r="B89" s="56">
        <v>83</v>
      </c>
      <c r="C89" s="255">
        <v>43088</v>
      </c>
      <c r="D89" s="117" t="s">
        <v>379</v>
      </c>
      <c r="E89" s="117" t="s">
        <v>67</v>
      </c>
      <c r="F89" s="117" t="s">
        <v>43</v>
      </c>
      <c r="G89" s="256" t="s">
        <v>241</v>
      </c>
      <c r="H89" t="s">
        <v>408</v>
      </c>
      <c r="I89" t="s">
        <v>82</v>
      </c>
      <c r="J89" s="257" t="s">
        <v>111</v>
      </c>
      <c r="K89" t="s">
        <v>419</v>
      </c>
      <c r="L89" s="171">
        <v>4</v>
      </c>
      <c r="M89" s="172">
        <v>3</v>
      </c>
      <c r="N89" s="172">
        <v>4</v>
      </c>
      <c r="O89" s="174">
        <v>1</v>
      </c>
      <c r="P89" s="174">
        <v>1</v>
      </c>
      <c r="Q89" s="175"/>
      <c r="R89" s="171">
        <v>4</v>
      </c>
      <c r="S89" s="174">
        <v>1</v>
      </c>
      <c r="T89" s="172">
        <v>3</v>
      </c>
      <c r="U89" s="172">
        <v>3</v>
      </c>
      <c r="V89" s="176">
        <v>3</v>
      </c>
      <c r="W89" s="171">
        <v>4</v>
      </c>
      <c r="X89" s="172">
        <v>2</v>
      </c>
      <c r="Y89" s="172">
        <v>3</v>
      </c>
      <c r="Z89" s="174">
        <v>1</v>
      </c>
      <c r="AA89" s="172">
        <v>4</v>
      </c>
      <c r="AB89" s="172">
        <v>5</v>
      </c>
      <c r="AC89" s="176">
        <v>4</v>
      </c>
      <c r="AD89" s="171">
        <v>3</v>
      </c>
      <c r="AE89" s="176">
        <v>3</v>
      </c>
      <c r="AF89" s="171">
        <v>4</v>
      </c>
      <c r="AG89" s="172">
        <v>4</v>
      </c>
      <c r="AH89" s="172">
        <v>4</v>
      </c>
      <c r="AI89" s="174">
        <v>5</v>
      </c>
      <c r="AJ89" s="174">
        <v>1</v>
      </c>
      <c r="AK89" s="174"/>
      <c r="AL89" s="172">
        <v>3</v>
      </c>
      <c r="AM89" s="175"/>
      <c r="AN89" s="55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8"/>
      <c r="CB89" s="58"/>
      <c r="CC89" s="55"/>
      <c r="CD89" s="59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11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8"/>
      <c r="EW89" s="58"/>
      <c r="EX89" s="58"/>
      <c r="EY89" s="58"/>
      <c r="EZ89" s="55"/>
      <c r="FA89" s="58"/>
      <c r="FB89" s="58"/>
      <c r="FC89" s="58"/>
      <c r="FD89" s="58"/>
      <c r="FE89" s="58"/>
      <c r="FF89" s="58"/>
      <c r="FG89" s="58"/>
      <c r="FH89" s="58"/>
      <c r="FI89" s="58"/>
      <c r="FJ89" s="58"/>
      <c r="FK89" s="58"/>
      <c r="FL89" s="58"/>
      <c r="FM89" s="58"/>
      <c r="FN89" s="58"/>
      <c r="FO89" s="58"/>
      <c r="FP89" s="58"/>
      <c r="FQ89" s="58"/>
      <c r="FR89" s="58"/>
      <c r="FS89" s="58"/>
      <c r="FT89" s="58"/>
      <c r="FU89" s="58"/>
      <c r="FV89" s="58"/>
      <c r="FW89" s="58"/>
      <c r="FX89" s="58"/>
      <c r="FY89" s="58"/>
      <c r="FZ89" s="58"/>
      <c r="GA89" s="58"/>
      <c r="GB89" s="58"/>
      <c r="GC89" s="58"/>
      <c r="GD89" s="58"/>
      <c r="GE89" s="58"/>
      <c r="GF89" s="58"/>
      <c r="GG89" s="58"/>
      <c r="GH89" s="58"/>
      <c r="GI89" s="58"/>
      <c r="GJ89" s="58"/>
      <c r="GK89" s="58"/>
      <c r="GL89" s="58"/>
      <c r="GM89" s="58"/>
      <c r="GN89" s="58"/>
      <c r="GO89" s="58"/>
      <c r="GP89" s="58"/>
      <c r="GQ89" s="58"/>
      <c r="GR89" s="58"/>
      <c r="GS89" s="58"/>
      <c r="GT89" s="58"/>
      <c r="GU89" s="58"/>
      <c r="GV89" s="58"/>
      <c r="GW89" s="58"/>
      <c r="GX89" s="58"/>
      <c r="GY89" s="58"/>
      <c r="GZ89" s="58"/>
      <c r="HA89" s="58"/>
      <c r="HB89" s="58"/>
      <c r="HC89" s="58"/>
      <c r="HD89" s="58"/>
      <c r="HE89" s="58"/>
      <c r="HF89" s="58"/>
      <c r="HG89" s="58"/>
      <c r="HH89" s="58"/>
      <c r="HI89" s="58"/>
      <c r="HJ89" s="58"/>
      <c r="HK89" s="58"/>
      <c r="HL89" s="58"/>
      <c r="HM89" s="58"/>
      <c r="HN89" s="58"/>
      <c r="HO89" s="58"/>
      <c r="HP89" s="58"/>
      <c r="HQ89" s="58"/>
      <c r="HR89" s="58"/>
      <c r="HS89" s="58"/>
      <c r="HT89" s="58"/>
      <c r="HU89" s="58"/>
      <c r="HV89" s="58"/>
      <c r="HW89" s="58"/>
      <c r="HX89" s="58"/>
      <c r="HY89" s="58"/>
      <c r="HZ89" s="58"/>
      <c r="IA89" s="58"/>
      <c r="IB89" s="58"/>
      <c r="IC89" s="58"/>
      <c r="ID89" s="58"/>
      <c r="IE89" s="58"/>
      <c r="IF89" s="58"/>
      <c r="IG89" s="58"/>
      <c r="IH89" s="58"/>
      <c r="II89" s="58"/>
      <c r="IJ89" s="58"/>
      <c r="IK89" s="58"/>
      <c r="IL89" s="58"/>
      <c r="IM89" s="58"/>
      <c r="IN89" s="58"/>
      <c r="IO89" s="58"/>
      <c r="IP89" s="58"/>
      <c r="IQ89" s="58"/>
      <c r="IR89" s="58"/>
      <c r="IS89" s="58"/>
    </row>
    <row r="90" spans="2:253" s="1" customFormat="1" ht="45" x14ac:dyDescent="0.25">
      <c r="B90" s="56">
        <v>84</v>
      </c>
      <c r="C90" s="255">
        <v>43088</v>
      </c>
      <c r="D90" s="117" t="s">
        <v>378</v>
      </c>
      <c r="E90" s="117" t="s">
        <v>66</v>
      </c>
      <c r="F90" s="117" t="s">
        <v>387</v>
      </c>
      <c r="G90" s="199" t="s">
        <v>63</v>
      </c>
      <c r="H90" t="s">
        <v>409</v>
      </c>
      <c r="I90" t="s">
        <v>77</v>
      </c>
      <c r="J90" s="257" t="s">
        <v>415</v>
      </c>
      <c r="K90" t="s">
        <v>419</v>
      </c>
      <c r="L90" s="171">
        <v>4</v>
      </c>
      <c r="M90" s="172">
        <v>3</v>
      </c>
      <c r="N90" s="172">
        <v>3</v>
      </c>
      <c r="O90" s="174">
        <v>1</v>
      </c>
      <c r="P90" s="174">
        <v>1</v>
      </c>
      <c r="Q90" s="175">
        <v>1</v>
      </c>
      <c r="R90" s="171">
        <v>3</v>
      </c>
      <c r="S90" s="174">
        <v>1</v>
      </c>
      <c r="T90" s="172">
        <v>3</v>
      </c>
      <c r="U90" s="172">
        <v>3</v>
      </c>
      <c r="V90" s="176">
        <v>3</v>
      </c>
      <c r="W90" s="171">
        <v>4</v>
      </c>
      <c r="X90" s="172">
        <v>4</v>
      </c>
      <c r="Y90" s="172">
        <v>4</v>
      </c>
      <c r="Z90" s="174">
        <v>5</v>
      </c>
      <c r="AA90" s="172">
        <v>4</v>
      </c>
      <c r="AB90" s="172">
        <v>4</v>
      </c>
      <c r="AC90" s="176">
        <v>4</v>
      </c>
      <c r="AD90" s="171">
        <v>4</v>
      </c>
      <c r="AE90" s="176">
        <v>5</v>
      </c>
      <c r="AF90" s="171">
        <v>4</v>
      </c>
      <c r="AG90" s="172">
        <v>4</v>
      </c>
      <c r="AH90" s="172">
        <v>4</v>
      </c>
      <c r="AI90" s="174">
        <v>5</v>
      </c>
      <c r="AJ90" s="174"/>
      <c r="AK90" s="174">
        <v>5</v>
      </c>
      <c r="AL90" s="172">
        <v>4</v>
      </c>
      <c r="AM90" s="175">
        <v>5</v>
      </c>
      <c r="AN90" s="55"/>
      <c r="AO90" s="119"/>
      <c r="AP90" s="58"/>
      <c r="AQ90" s="63"/>
      <c r="AR90" s="63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8"/>
      <c r="CB90" s="58"/>
      <c r="CC90" s="55"/>
      <c r="CD90" s="59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11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8"/>
      <c r="EW90" s="58"/>
      <c r="EX90" s="58"/>
      <c r="EY90" s="58"/>
      <c r="EZ90" s="55"/>
      <c r="FA90" s="58"/>
      <c r="FB90" s="58"/>
      <c r="FC90" s="58"/>
      <c r="FD90" s="58"/>
      <c r="FE90" s="58"/>
      <c r="FF90" s="58"/>
      <c r="FG90" s="58"/>
      <c r="FH90" s="58"/>
      <c r="FI90" s="58"/>
      <c r="FJ90" s="58"/>
      <c r="FK90" s="58"/>
      <c r="FL90" s="58"/>
      <c r="FM90" s="58"/>
      <c r="FN90" s="58"/>
      <c r="FO90" s="58"/>
      <c r="FP90" s="58"/>
      <c r="FQ90" s="58"/>
      <c r="FR90" s="58"/>
      <c r="FS90" s="58"/>
      <c r="FT90" s="58"/>
      <c r="FU90" s="58"/>
      <c r="FV90" s="58"/>
      <c r="FW90" s="58"/>
      <c r="FX90" s="58"/>
      <c r="FY90" s="58"/>
      <c r="FZ90" s="58"/>
      <c r="GA90" s="58"/>
      <c r="GB90" s="58"/>
      <c r="GC90" s="58"/>
      <c r="GD90" s="58"/>
      <c r="GE90" s="58"/>
      <c r="GF90" s="58"/>
      <c r="GG90" s="58"/>
      <c r="GH90" s="58"/>
      <c r="GI90" s="58"/>
      <c r="GJ90" s="58"/>
      <c r="GK90" s="58"/>
      <c r="GL90" s="58"/>
      <c r="GM90" s="58"/>
      <c r="GN90" s="58"/>
      <c r="GO90" s="58"/>
      <c r="GP90" s="58"/>
      <c r="GQ90" s="58"/>
      <c r="GR90" s="58"/>
      <c r="GS90" s="58"/>
      <c r="GT90" s="58"/>
      <c r="GU90" s="58"/>
      <c r="GV90" s="58"/>
      <c r="GW90" s="58"/>
      <c r="GX90" s="58"/>
      <c r="GY90" s="58"/>
      <c r="GZ90" s="58"/>
      <c r="HA90" s="58"/>
      <c r="HB90" s="58"/>
      <c r="HC90" s="58"/>
      <c r="HD90" s="58"/>
      <c r="HE90" s="58"/>
      <c r="HF90" s="58"/>
      <c r="HG90" s="58"/>
      <c r="HH90" s="58"/>
      <c r="HI90" s="58"/>
      <c r="HJ90" s="58"/>
      <c r="HK90" s="58"/>
      <c r="HL90" s="58"/>
      <c r="HM90" s="58"/>
      <c r="HN90" s="58"/>
      <c r="HO90" s="58"/>
      <c r="HP90" s="58"/>
      <c r="HQ90" s="58"/>
      <c r="HR90" s="58"/>
      <c r="HS90" s="58"/>
      <c r="HT90" s="58"/>
      <c r="HU90" s="58"/>
      <c r="HV90" s="58"/>
      <c r="HW90" s="58"/>
      <c r="HX90" s="58"/>
      <c r="HY90" s="58"/>
      <c r="HZ90" s="58"/>
      <c r="IA90" s="58"/>
      <c r="IB90" s="58"/>
      <c r="IC90" s="58"/>
      <c r="ID90" s="58"/>
      <c r="IE90" s="58"/>
      <c r="IF90" s="58"/>
      <c r="IG90" s="58"/>
      <c r="IH90" s="58"/>
      <c r="II90" s="58"/>
      <c r="IJ90" s="58"/>
      <c r="IK90" s="58"/>
      <c r="IL90" s="58"/>
      <c r="IM90" s="58"/>
      <c r="IN90" s="58"/>
      <c r="IO90" s="58"/>
      <c r="IP90" s="58"/>
      <c r="IQ90" s="58"/>
      <c r="IR90" s="58"/>
      <c r="IS90" s="58"/>
    </row>
    <row r="91" spans="2:253" s="1" customFormat="1" x14ac:dyDescent="0.25">
      <c r="B91" s="56">
        <v>85</v>
      </c>
      <c r="C91" s="255">
        <v>43089</v>
      </c>
      <c r="D91" s="117" t="s">
        <v>378</v>
      </c>
      <c r="E91" s="117" t="s">
        <v>67</v>
      </c>
      <c r="F91" s="117" t="s">
        <v>43</v>
      </c>
      <c r="G91" s="256" t="s">
        <v>241</v>
      </c>
      <c r="H91" t="s">
        <v>408</v>
      </c>
      <c r="I91" t="s">
        <v>88</v>
      </c>
      <c r="J91" s="257" t="s">
        <v>117</v>
      </c>
      <c r="K91" t="s">
        <v>419</v>
      </c>
      <c r="L91" s="171">
        <v>5</v>
      </c>
      <c r="M91" s="172">
        <v>3</v>
      </c>
      <c r="N91" s="172">
        <v>3</v>
      </c>
      <c r="O91" s="174">
        <v>5</v>
      </c>
      <c r="P91" s="174">
        <v>1</v>
      </c>
      <c r="Q91" s="175">
        <v>5</v>
      </c>
      <c r="R91" s="171">
        <v>5</v>
      </c>
      <c r="S91" s="174">
        <v>1</v>
      </c>
      <c r="T91" s="172">
        <v>5</v>
      </c>
      <c r="U91" s="172">
        <v>5</v>
      </c>
      <c r="V91" s="176">
        <v>5</v>
      </c>
      <c r="W91" s="171">
        <v>5</v>
      </c>
      <c r="X91" s="172">
        <v>5</v>
      </c>
      <c r="Y91" s="172">
        <v>5</v>
      </c>
      <c r="Z91" s="174">
        <v>5</v>
      </c>
      <c r="AA91" s="172">
        <v>4</v>
      </c>
      <c r="AB91" s="172"/>
      <c r="AC91" s="176"/>
      <c r="AD91" s="171">
        <v>4</v>
      </c>
      <c r="AE91" s="176">
        <v>5</v>
      </c>
      <c r="AF91" s="171">
        <v>5</v>
      </c>
      <c r="AG91" s="172">
        <v>5</v>
      </c>
      <c r="AH91" s="172">
        <v>5</v>
      </c>
      <c r="AI91" s="174">
        <v>5</v>
      </c>
      <c r="AJ91" s="174">
        <v>5</v>
      </c>
      <c r="AK91" s="174">
        <v>5</v>
      </c>
      <c r="AL91" s="172">
        <v>5</v>
      </c>
      <c r="AM91" s="175">
        <v>5</v>
      </c>
      <c r="AN91" s="55"/>
      <c r="AO91" s="119"/>
      <c r="AP91" s="24"/>
      <c r="AQ91" s="63"/>
      <c r="AR91" s="63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8"/>
      <c r="CB91" s="58"/>
      <c r="CC91" s="55"/>
      <c r="CD91" s="59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11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8"/>
      <c r="EW91" s="58"/>
      <c r="EX91" s="58"/>
      <c r="EY91" s="58"/>
      <c r="EZ91" s="55"/>
      <c r="FA91" s="58"/>
      <c r="FB91" s="58"/>
      <c r="FC91" s="58"/>
      <c r="FD91" s="58"/>
      <c r="FE91" s="58"/>
      <c r="FF91" s="58"/>
      <c r="FG91" s="58"/>
      <c r="FH91" s="58"/>
      <c r="FI91" s="58"/>
      <c r="FJ91" s="58"/>
      <c r="FK91" s="58"/>
      <c r="FL91" s="58"/>
      <c r="FM91" s="58"/>
      <c r="FN91" s="58"/>
      <c r="FO91" s="58"/>
      <c r="FP91" s="58"/>
      <c r="FQ91" s="58"/>
      <c r="FR91" s="58"/>
      <c r="FS91" s="58"/>
      <c r="FT91" s="58"/>
      <c r="FU91" s="58"/>
      <c r="FV91" s="58"/>
      <c r="FW91" s="58"/>
      <c r="FX91" s="58"/>
      <c r="FY91" s="58"/>
      <c r="FZ91" s="58"/>
      <c r="GA91" s="58"/>
      <c r="GB91" s="58"/>
      <c r="GC91" s="58"/>
      <c r="GD91" s="58"/>
      <c r="GE91" s="58"/>
      <c r="GF91" s="58"/>
      <c r="GG91" s="58"/>
      <c r="GH91" s="58"/>
      <c r="GI91" s="58"/>
      <c r="GJ91" s="58"/>
      <c r="GK91" s="58"/>
      <c r="GL91" s="58"/>
      <c r="GM91" s="58"/>
      <c r="GN91" s="58"/>
      <c r="GO91" s="58"/>
      <c r="GP91" s="58"/>
      <c r="GQ91" s="58"/>
      <c r="GR91" s="58"/>
      <c r="GS91" s="58"/>
      <c r="GT91" s="58"/>
      <c r="GU91" s="58"/>
      <c r="GV91" s="58"/>
      <c r="GW91" s="58"/>
      <c r="GX91" s="58"/>
      <c r="GY91" s="58"/>
      <c r="GZ91" s="58"/>
      <c r="HA91" s="58"/>
      <c r="HB91" s="58"/>
      <c r="HC91" s="58"/>
      <c r="HD91" s="58"/>
      <c r="HE91" s="58"/>
      <c r="HF91" s="58"/>
      <c r="HG91" s="58"/>
      <c r="HH91" s="58"/>
      <c r="HI91" s="58"/>
      <c r="HJ91" s="58"/>
      <c r="HK91" s="58"/>
      <c r="HL91" s="58"/>
      <c r="HM91" s="58"/>
      <c r="HN91" s="58"/>
      <c r="HO91" s="58"/>
      <c r="HP91" s="58"/>
      <c r="HQ91" s="58"/>
      <c r="HR91" s="58"/>
      <c r="HS91" s="58"/>
      <c r="HT91" s="58"/>
      <c r="HU91" s="58"/>
      <c r="HV91" s="58"/>
      <c r="HW91" s="58"/>
      <c r="HX91" s="58"/>
      <c r="HY91" s="58"/>
      <c r="HZ91" s="58"/>
      <c r="IA91" s="58"/>
      <c r="IB91" s="58"/>
      <c r="IC91" s="58"/>
      <c r="ID91" s="58"/>
      <c r="IE91" s="58"/>
      <c r="IF91" s="58"/>
      <c r="IG91" s="58"/>
      <c r="IH91" s="58"/>
      <c r="II91" s="58"/>
      <c r="IJ91" s="58"/>
      <c r="IK91" s="58"/>
      <c r="IL91" s="58"/>
      <c r="IM91" s="58"/>
      <c r="IN91" s="58"/>
      <c r="IO91" s="58"/>
      <c r="IP91" s="58"/>
      <c r="IQ91" s="58"/>
      <c r="IR91" s="58"/>
      <c r="IS91" s="58"/>
    </row>
    <row r="92" spans="2:253" s="1" customFormat="1" ht="30" x14ac:dyDescent="0.25">
      <c r="B92" s="56">
        <v>86</v>
      </c>
      <c r="C92" s="255">
        <v>43089</v>
      </c>
      <c r="D92" s="117" t="s">
        <v>128</v>
      </c>
      <c r="E92" s="117" t="s">
        <v>66</v>
      </c>
      <c r="F92" s="117" t="s">
        <v>43</v>
      </c>
      <c r="G92" s="256" t="s">
        <v>241</v>
      </c>
      <c r="H92" t="s">
        <v>409</v>
      </c>
      <c r="I92" t="s">
        <v>94</v>
      </c>
      <c r="J92" s="257" t="s">
        <v>122</v>
      </c>
      <c r="K92" t="s">
        <v>419</v>
      </c>
      <c r="L92" s="171">
        <v>5</v>
      </c>
      <c r="M92" s="172">
        <v>2</v>
      </c>
      <c r="N92" s="172">
        <v>3</v>
      </c>
      <c r="O92" s="174">
        <v>5</v>
      </c>
      <c r="P92" s="174">
        <v>1</v>
      </c>
      <c r="Q92" s="175">
        <v>1</v>
      </c>
      <c r="R92" s="171">
        <v>4</v>
      </c>
      <c r="S92" s="174">
        <v>1</v>
      </c>
      <c r="T92" s="172">
        <v>4</v>
      </c>
      <c r="U92" s="172">
        <v>4</v>
      </c>
      <c r="V92" s="176">
        <v>3</v>
      </c>
      <c r="W92" s="171">
        <v>4</v>
      </c>
      <c r="X92" s="172">
        <v>4</v>
      </c>
      <c r="Y92" s="172">
        <v>4</v>
      </c>
      <c r="Z92" s="174">
        <v>5</v>
      </c>
      <c r="AA92" s="172">
        <v>3</v>
      </c>
      <c r="AB92" s="172">
        <v>3</v>
      </c>
      <c r="AC92" s="176">
        <v>3</v>
      </c>
      <c r="AD92" s="171">
        <v>2</v>
      </c>
      <c r="AE92" s="176">
        <v>2</v>
      </c>
      <c r="AF92" s="171">
        <v>5</v>
      </c>
      <c r="AG92" s="172">
        <v>5</v>
      </c>
      <c r="AH92" s="172">
        <v>5</v>
      </c>
      <c r="AI92" s="174">
        <v>5</v>
      </c>
      <c r="AJ92" s="174">
        <v>5</v>
      </c>
      <c r="AK92" s="174"/>
      <c r="AL92" s="172">
        <v>3</v>
      </c>
      <c r="AM92" s="175"/>
      <c r="AN92" s="55"/>
      <c r="AO92" s="119"/>
      <c r="AP92" s="24"/>
      <c r="AQ92" s="63"/>
      <c r="AR92" s="63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8"/>
      <c r="CB92" s="58"/>
      <c r="CC92" s="55"/>
      <c r="CD92" s="59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11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8"/>
      <c r="EW92" s="58"/>
      <c r="EX92" s="58"/>
      <c r="EY92" s="58"/>
      <c r="EZ92" s="55"/>
      <c r="FA92" s="58"/>
      <c r="FB92" s="58"/>
      <c r="FC92" s="58"/>
      <c r="FD92" s="58"/>
      <c r="FE92" s="58"/>
      <c r="FF92" s="58"/>
      <c r="FG92" s="58"/>
      <c r="FH92" s="58"/>
      <c r="FI92" s="58"/>
      <c r="FJ92" s="58"/>
      <c r="FK92" s="58"/>
      <c r="FL92" s="58"/>
      <c r="FM92" s="58"/>
      <c r="FN92" s="58"/>
      <c r="FO92" s="58"/>
      <c r="FP92" s="58"/>
      <c r="FQ92" s="58"/>
      <c r="FR92" s="58"/>
      <c r="FS92" s="58"/>
      <c r="FT92" s="58"/>
      <c r="FU92" s="58"/>
      <c r="FV92" s="58"/>
      <c r="FW92" s="58"/>
      <c r="FX92" s="58"/>
      <c r="FY92" s="58"/>
      <c r="FZ92" s="58"/>
      <c r="GA92" s="58"/>
      <c r="GB92" s="58"/>
      <c r="GC92" s="58"/>
      <c r="GD92" s="58"/>
      <c r="GE92" s="58"/>
      <c r="GF92" s="58"/>
      <c r="GG92" s="58"/>
      <c r="GH92" s="58"/>
      <c r="GI92" s="58"/>
      <c r="GJ92" s="58"/>
      <c r="GK92" s="58"/>
      <c r="GL92" s="58"/>
      <c r="GM92" s="58"/>
      <c r="GN92" s="58"/>
      <c r="GO92" s="58"/>
      <c r="GP92" s="58"/>
      <c r="GQ92" s="58"/>
      <c r="GR92" s="58"/>
      <c r="GS92" s="58"/>
      <c r="GT92" s="58"/>
      <c r="GU92" s="58"/>
      <c r="GV92" s="58"/>
      <c r="GW92" s="58"/>
      <c r="GX92" s="58"/>
      <c r="GY92" s="58"/>
      <c r="GZ92" s="58"/>
      <c r="HA92" s="58"/>
      <c r="HB92" s="58"/>
      <c r="HC92" s="58"/>
      <c r="HD92" s="58"/>
      <c r="HE92" s="58"/>
      <c r="HF92" s="58"/>
      <c r="HG92" s="58"/>
      <c r="HH92" s="58"/>
      <c r="HI92" s="58"/>
      <c r="HJ92" s="58"/>
      <c r="HK92" s="58"/>
      <c r="HL92" s="58"/>
      <c r="HM92" s="58"/>
      <c r="HN92" s="58"/>
      <c r="HO92" s="58"/>
      <c r="HP92" s="58"/>
      <c r="HQ92" s="58"/>
      <c r="HR92" s="58"/>
      <c r="HS92" s="58"/>
      <c r="HT92" s="58"/>
      <c r="HU92" s="58"/>
      <c r="HV92" s="58"/>
      <c r="HW92" s="58"/>
      <c r="HX92" s="58"/>
      <c r="HY92" s="58"/>
      <c r="HZ92" s="58"/>
      <c r="IA92" s="58"/>
      <c r="IB92" s="58"/>
      <c r="IC92" s="58"/>
      <c r="ID92" s="58"/>
      <c r="IE92" s="58"/>
      <c r="IF92" s="58"/>
      <c r="IG92" s="58"/>
      <c r="IH92" s="58"/>
      <c r="II92" s="58"/>
      <c r="IJ92" s="58"/>
      <c r="IK92" s="58"/>
      <c r="IL92" s="58"/>
      <c r="IM92" s="58"/>
      <c r="IN92" s="58"/>
      <c r="IO92" s="58"/>
      <c r="IP92" s="58"/>
      <c r="IQ92" s="58"/>
      <c r="IR92" s="58"/>
      <c r="IS92" s="58"/>
    </row>
    <row r="93" spans="2:253" s="1" customFormat="1" x14ac:dyDescent="0.25">
      <c r="B93" s="56">
        <v>87</v>
      </c>
      <c r="C93" s="255">
        <v>43100</v>
      </c>
      <c r="D93" s="117" t="s">
        <v>378</v>
      </c>
      <c r="E93" s="117" t="s">
        <v>67</v>
      </c>
      <c r="F93" s="117" t="s">
        <v>392</v>
      </c>
      <c r="G93" s="199" t="s">
        <v>392</v>
      </c>
      <c r="H93" t="s">
        <v>408</v>
      </c>
      <c r="I93" t="s">
        <v>82</v>
      </c>
      <c r="J93" s="257" t="s">
        <v>111</v>
      </c>
      <c r="K93" t="s">
        <v>418</v>
      </c>
      <c r="L93" s="171">
        <v>5</v>
      </c>
      <c r="M93" s="172">
        <v>5</v>
      </c>
      <c r="N93" s="172">
        <v>5</v>
      </c>
      <c r="O93" s="174">
        <v>5</v>
      </c>
      <c r="P93" s="174">
        <v>5</v>
      </c>
      <c r="Q93" s="175">
        <v>5</v>
      </c>
      <c r="R93" s="171">
        <v>5</v>
      </c>
      <c r="S93" s="174">
        <v>5</v>
      </c>
      <c r="T93" s="172">
        <v>1</v>
      </c>
      <c r="U93" s="172">
        <v>1</v>
      </c>
      <c r="V93" s="176">
        <v>1</v>
      </c>
      <c r="W93" s="171">
        <v>5</v>
      </c>
      <c r="X93" s="172">
        <v>5</v>
      </c>
      <c r="Y93" s="172">
        <v>5</v>
      </c>
      <c r="Z93" s="174">
        <v>5</v>
      </c>
      <c r="AA93" s="172">
        <v>5</v>
      </c>
      <c r="AB93" s="172">
        <v>1</v>
      </c>
      <c r="AC93" s="176">
        <v>1</v>
      </c>
      <c r="AD93" s="171">
        <v>1</v>
      </c>
      <c r="AE93" s="176">
        <v>1</v>
      </c>
      <c r="AF93" s="171">
        <v>5</v>
      </c>
      <c r="AG93" s="172">
        <v>5</v>
      </c>
      <c r="AH93" s="172">
        <v>5</v>
      </c>
      <c r="AI93" s="174">
        <v>5</v>
      </c>
      <c r="AJ93" s="174">
        <v>1</v>
      </c>
      <c r="AK93" s="174">
        <v>5</v>
      </c>
      <c r="AL93" s="172">
        <v>5</v>
      </c>
      <c r="AM93" s="175">
        <v>5</v>
      </c>
      <c r="AN93" s="55"/>
      <c r="AO93" s="58"/>
      <c r="AP93" s="24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8"/>
      <c r="CB93" s="58"/>
      <c r="CC93" s="55"/>
      <c r="CD93" s="59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11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8"/>
      <c r="EW93" s="58"/>
      <c r="EX93" s="58"/>
      <c r="EY93" s="58"/>
      <c r="EZ93" s="55"/>
      <c r="FA93" s="58"/>
      <c r="FB93" s="58"/>
      <c r="FC93" s="58"/>
      <c r="FD93" s="58"/>
      <c r="FE93" s="58"/>
      <c r="FF93" s="58"/>
      <c r="FG93" s="58"/>
      <c r="FH93" s="58"/>
      <c r="FI93" s="58"/>
      <c r="FJ93" s="58"/>
      <c r="FK93" s="58"/>
      <c r="FL93" s="58"/>
      <c r="FM93" s="58"/>
      <c r="FN93" s="58"/>
      <c r="FO93" s="58"/>
      <c r="FP93" s="58"/>
      <c r="FQ93" s="58"/>
      <c r="FR93" s="58"/>
      <c r="FS93" s="58"/>
      <c r="FT93" s="58"/>
      <c r="FU93" s="58"/>
      <c r="FV93" s="58"/>
      <c r="FW93" s="58"/>
      <c r="FX93" s="58"/>
      <c r="FY93" s="58"/>
      <c r="FZ93" s="58"/>
      <c r="GA93" s="58"/>
      <c r="GB93" s="58"/>
      <c r="GC93" s="58"/>
      <c r="GD93" s="58"/>
      <c r="GE93" s="58"/>
      <c r="GF93" s="58"/>
      <c r="GG93" s="58"/>
      <c r="GH93" s="58"/>
      <c r="GI93" s="58"/>
      <c r="GJ93" s="58"/>
      <c r="GK93" s="58"/>
      <c r="GL93" s="58"/>
      <c r="GM93" s="58"/>
      <c r="GN93" s="58"/>
      <c r="GO93" s="58"/>
      <c r="GP93" s="58"/>
      <c r="GQ93" s="58"/>
      <c r="GR93" s="58"/>
      <c r="GS93" s="58"/>
      <c r="GT93" s="58"/>
      <c r="GU93" s="58"/>
      <c r="GV93" s="58"/>
      <c r="GW93" s="58"/>
      <c r="GX93" s="58"/>
      <c r="GY93" s="58"/>
      <c r="GZ93" s="58"/>
      <c r="HA93" s="58"/>
      <c r="HB93" s="58"/>
      <c r="HC93" s="58"/>
      <c r="HD93" s="58"/>
      <c r="HE93" s="58"/>
      <c r="HF93" s="58"/>
      <c r="HG93" s="58"/>
      <c r="HH93" s="58"/>
      <c r="HI93" s="58"/>
      <c r="HJ93" s="58"/>
      <c r="HK93" s="58"/>
      <c r="HL93" s="58"/>
      <c r="HM93" s="58"/>
      <c r="HN93" s="58"/>
      <c r="HO93" s="58"/>
      <c r="HP93" s="58"/>
      <c r="HQ93" s="58"/>
      <c r="HR93" s="58"/>
      <c r="HS93" s="58"/>
      <c r="HT93" s="58"/>
      <c r="HU93" s="58"/>
      <c r="HV93" s="58"/>
      <c r="HW93" s="58"/>
      <c r="HX93" s="58"/>
      <c r="HY93" s="58"/>
      <c r="HZ93" s="58"/>
      <c r="IA93" s="58"/>
      <c r="IB93" s="58"/>
      <c r="IC93" s="58"/>
      <c r="ID93" s="58"/>
      <c r="IE93" s="58"/>
      <c r="IF93" s="58"/>
      <c r="IG93" s="58"/>
      <c r="IH93" s="58"/>
      <c r="II93" s="58"/>
      <c r="IJ93" s="58"/>
      <c r="IK93" s="58"/>
      <c r="IL93" s="58"/>
      <c r="IM93" s="58"/>
      <c r="IN93" s="58"/>
      <c r="IO93" s="58"/>
      <c r="IP93" s="58"/>
      <c r="IQ93" s="58"/>
      <c r="IR93" s="58"/>
      <c r="IS93" s="58"/>
    </row>
    <row r="94" spans="2:253" s="1" customFormat="1" x14ac:dyDescent="0.25">
      <c r="B94" s="56">
        <v>88</v>
      </c>
      <c r="C94" s="255">
        <v>43102</v>
      </c>
      <c r="D94" s="117" t="s">
        <v>378</v>
      </c>
      <c r="E94" s="117" t="s">
        <v>66</v>
      </c>
      <c r="F94" s="117" t="s">
        <v>43</v>
      </c>
      <c r="G94" s="256" t="s">
        <v>241</v>
      </c>
      <c r="H94" t="s">
        <v>408</v>
      </c>
      <c r="I94" t="s">
        <v>92</v>
      </c>
      <c r="J94" s="257" t="s">
        <v>120</v>
      </c>
      <c r="K94" t="s">
        <v>418</v>
      </c>
      <c r="L94" s="171">
        <v>3</v>
      </c>
      <c r="M94" s="172">
        <v>2</v>
      </c>
      <c r="N94" s="172">
        <v>2</v>
      </c>
      <c r="O94" s="174">
        <v>1</v>
      </c>
      <c r="P94" s="174">
        <v>1</v>
      </c>
      <c r="Q94" s="175">
        <v>1</v>
      </c>
      <c r="R94" s="171">
        <v>3</v>
      </c>
      <c r="S94" s="174">
        <v>1</v>
      </c>
      <c r="T94" s="172">
        <v>3</v>
      </c>
      <c r="U94" s="172">
        <v>3</v>
      </c>
      <c r="V94" s="176">
        <v>3</v>
      </c>
      <c r="W94" s="171">
        <v>4</v>
      </c>
      <c r="X94" s="172">
        <v>5</v>
      </c>
      <c r="Y94" s="172">
        <v>5</v>
      </c>
      <c r="Z94" s="174">
        <v>5</v>
      </c>
      <c r="AA94" s="172">
        <v>4</v>
      </c>
      <c r="AB94" s="172">
        <v>4</v>
      </c>
      <c r="AC94" s="176"/>
      <c r="AD94" s="171">
        <v>4</v>
      </c>
      <c r="AE94" s="176">
        <v>4</v>
      </c>
      <c r="AF94" s="171">
        <v>4</v>
      </c>
      <c r="AG94" s="172">
        <v>5</v>
      </c>
      <c r="AH94" s="172">
        <v>3</v>
      </c>
      <c r="AI94" s="174"/>
      <c r="AJ94" s="174">
        <v>5</v>
      </c>
      <c r="AK94" s="174">
        <v>5</v>
      </c>
      <c r="AL94" s="172">
        <v>4</v>
      </c>
      <c r="AM94" s="175">
        <v>5</v>
      </c>
      <c r="AN94" s="55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8"/>
      <c r="CB94" s="58"/>
      <c r="CC94" s="55"/>
      <c r="CD94" s="59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11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8"/>
      <c r="EW94" s="58"/>
      <c r="EX94" s="58"/>
      <c r="EY94" s="58"/>
      <c r="EZ94" s="55"/>
      <c r="FA94" s="58"/>
      <c r="FB94" s="58"/>
      <c r="FC94" s="58"/>
      <c r="FD94" s="58"/>
      <c r="FE94" s="58"/>
      <c r="FF94" s="58"/>
      <c r="FG94" s="58"/>
      <c r="FH94" s="58"/>
      <c r="FI94" s="58"/>
      <c r="FJ94" s="58"/>
      <c r="FK94" s="58"/>
      <c r="FL94" s="58"/>
      <c r="FM94" s="58"/>
      <c r="FN94" s="58"/>
      <c r="FO94" s="58"/>
      <c r="FP94" s="58"/>
      <c r="FQ94" s="58"/>
      <c r="FR94" s="58"/>
      <c r="FS94" s="58"/>
      <c r="FT94" s="58"/>
      <c r="FU94" s="58"/>
      <c r="FV94" s="58"/>
      <c r="FW94" s="58"/>
      <c r="FX94" s="58"/>
      <c r="FY94" s="58"/>
      <c r="FZ94" s="58"/>
      <c r="GA94" s="58"/>
      <c r="GB94" s="58"/>
      <c r="GC94" s="58"/>
      <c r="GD94" s="58"/>
      <c r="GE94" s="58"/>
      <c r="GF94" s="58"/>
      <c r="GG94" s="58"/>
      <c r="GH94" s="58"/>
      <c r="GI94" s="58"/>
      <c r="GJ94" s="58"/>
      <c r="GK94" s="58"/>
      <c r="GL94" s="58"/>
      <c r="GM94" s="58"/>
      <c r="GN94" s="58"/>
      <c r="GO94" s="58"/>
      <c r="GP94" s="58"/>
      <c r="GQ94" s="58"/>
      <c r="GR94" s="58"/>
      <c r="GS94" s="58"/>
      <c r="GT94" s="58"/>
      <c r="GU94" s="58"/>
      <c r="GV94" s="58"/>
      <c r="GW94" s="58"/>
      <c r="GX94" s="58"/>
      <c r="GY94" s="58"/>
      <c r="GZ94" s="58"/>
      <c r="HA94" s="58"/>
      <c r="HB94" s="58"/>
      <c r="HC94" s="58"/>
      <c r="HD94" s="58"/>
      <c r="HE94" s="58"/>
      <c r="HF94" s="58"/>
      <c r="HG94" s="58"/>
      <c r="HH94" s="58"/>
      <c r="HI94" s="58"/>
      <c r="HJ94" s="58"/>
      <c r="HK94" s="58"/>
      <c r="HL94" s="58"/>
      <c r="HM94" s="58"/>
      <c r="HN94" s="58"/>
      <c r="HO94" s="58"/>
      <c r="HP94" s="58"/>
      <c r="HQ94" s="58"/>
      <c r="HR94" s="58"/>
      <c r="HS94" s="58"/>
      <c r="HT94" s="58"/>
      <c r="HU94" s="58"/>
      <c r="HV94" s="58"/>
      <c r="HW94" s="58"/>
      <c r="HX94" s="58"/>
      <c r="HY94" s="58"/>
      <c r="HZ94" s="58"/>
      <c r="IA94" s="58"/>
      <c r="IB94" s="58"/>
      <c r="IC94" s="58"/>
      <c r="ID94" s="58"/>
      <c r="IE94" s="58"/>
      <c r="IF94" s="58"/>
      <c r="IG94" s="58"/>
      <c r="IH94" s="58"/>
      <c r="II94" s="58"/>
      <c r="IJ94" s="58"/>
      <c r="IK94" s="58"/>
      <c r="IL94" s="58"/>
      <c r="IM94" s="58"/>
      <c r="IN94" s="58"/>
      <c r="IO94" s="58"/>
      <c r="IP94" s="58"/>
      <c r="IQ94" s="58"/>
      <c r="IR94" s="58"/>
      <c r="IS94" s="58"/>
    </row>
    <row r="95" spans="2:253" s="1" customFormat="1" x14ac:dyDescent="0.25">
      <c r="B95" s="56">
        <v>89</v>
      </c>
      <c r="C95" s="255">
        <v>43112</v>
      </c>
      <c r="D95" s="117" t="s">
        <v>378</v>
      </c>
      <c r="E95" s="117" t="s">
        <v>66</v>
      </c>
      <c r="F95" s="117" t="s">
        <v>43</v>
      </c>
      <c r="G95" s="256" t="s">
        <v>241</v>
      </c>
      <c r="H95" t="s">
        <v>409</v>
      </c>
      <c r="I95" t="s">
        <v>80</v>
      </c>
      <c r="J95" s="257" t="s">
        <v>109</v>
      </c>
      <c r="K95" t="s">
        <v>419</v>
      </c>
      <c r="L95" s="171">
        <v>5</v>
      </c>
      <c r="M95" s="172">
        <v>4</v>
      </c>
      <c r="N95" s="172">
        <v>5</v>
      </c>
      <c r="O95" s="174">
        <v>5</v>
      </c>
      <c r="P95" s="174">
        <v>1</v>
      </c>
      <c r="Q95" s="175">
        <v>1</v>
      </c>
      <c r="R95" s="171">
        <v>4</v>
      </c>
      <c r="S95" s="174">
        <v>1</v>
      </c>
      <c r="T95" s="172">
        <v>5</v>
      </c>
      <c r="U95" s="172">
        <v>5</v>
      </c>
      <c r="V95" s="176">
        <v>5</v>
      </c>
      <c r="W95" s="171">
        <v>5</v>
      </c>
      <c r="X95" s="172">
        <v>5</v>
      </c>
      <c r="Y95" s="172">
        <v>5</v>
      </c>
      <c r="Z95" s="174"/>
      <c r="AA95" s="172">
        <v>5</v>
      </c>
      <c r="AB95" s="172">
        <v>3</v>
      </c>
      <c r="AC95" s="176">
        <v>1</v>
      </c>
      <c r="AD95" s="171">
        <v>5</v>
      </c>
      <c r="AE95" s="176">
        <v>3</v>
      </c>
      <c r="AF95" s="171">
        <v>5</v>
      </c>
      <c r="AG95" s="172">
        <v>4</v>
      </c>
      <c r="AH95" s="172">
        <v>2</v>
      </c>
      <c r="AI95" s="174">
        <v>5</v>
      </c>
      <c r="AJ95" s="174"/>
      <c r="AK95" s="174">
        <v>1</v>
      </c>
      <c r="AL95" s="172">
        <v>4</v>
      </c>
      <c r="AM95" s="175">
        <v>5</v>
      </c>
      <c r="AN95" s="55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8"/>
      <c r="CB95" s="58"/>
      <c r="CC95" s="55"/>
      <c r="CD95" s="59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11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8"/>
      <c r="EW95" s="58"/>
      <c r="EX95" s="58"/>
      <c r="EY95" s="58"/>
      <c r="EZ95" s="55"/>
      <c r="FA95" s="58"/>
      <c r="FB95" s="58"/>
      <c r="FC95" s="58"/>
      <c r="FD95" s="58"/>
      <c r="FE95" s="58"/>
      <c r="FF95" s="58"/>
      <c r="FG95" s="58"/>
      <c r="FH95" s="58"/>
      <c r="FI95" s="58"/>
      <c r="FJ95" s="58"/>
      <c r="FK95" s="58"/>
      <c r="FL95" s="58"/>
      <c r="FM95" s="58"/>
      <c r="FN95" s="58"/>
      <c r="FO95" s="58"/>
      <c r="FP95" s="58"/>
      <c r="FQ95" s="58"/>
      <c r="FR95" s="58"/>
      <c r="FS95" s="58"/>
      <c r="FT95" s="58"/>
      <c r="FU95" s="58"/>
      <c r="FV95" s="58"/>
      <c r="FW95" s="58"/>
      <c r="FX95" s="58"/>
      <c r="FY95" s="58"/>
      <c r="FZ95" s="58"/>
      <c r="GA95" s="58"/>
      <c r="GB95" s="58"/>
      <c r="GC95" s="58"/>
      <c r="GD95" s="58"/>
      <c r="GE95" s="58"/>
      <c r="GF95" s="58"/>
      <c r="GG95" s="58"/>
      <c r="GH95" s="58"/>
      <c r="GI95" s="58"/>
      <c r="GJ95" s="58"/>
      <c r="GK95" s="58"/>
      <c r="GL95" s="58"/>
      <c r="GM95" s="58"/>
      <c r="GN95" s="58"/>
      <c r="GO95" s="58"/>
      <c r="GP95" s="58"/>
      <c r="GQ95" s="58"/>
      <c r="GR95" s="58"/>
      <c r="GS95" s="58"/>
      <c r="GT95" s="58"/>
      <c r="GU95" s="58"/>
      <c r="GV95" s="58"/>
      <c r="GW95" s="58"/>
      <c r="GX95" s="58"/>
      <c r="GY95" s="58"/>
      <c r="GZ95" s="58"/>
      <c r="HA95" s="58"/>
      <c r="HB95" s="58"/>
      <c r="HC95" s="58"/>
      <c r="HD95" s="58"/>
      <c r="HE95" s="58"/>
      <c r="HF95" s="58"/>
      <c r="HG95" s="58"/>
      <c r="HH95" s="58"/>
      <c r="HI95" s="58"/>
      <c r="HJ95" s="58"/>
      <c r="HK95" s="58"/>
      <c r="HL95" s="58"/>
      <c r="HM95" s="58"/>
      <c r="HN95" s="58"/>
      <c r="HO95" s="58"/>
      <c r="HP95" s="58"/>
      <c r="HQ95" s="58"/>
      <c r="HR95" s="58"/>
      <c r="HS95" s="58"/>
      <c r="HT95" s="58"/>
      <c r="HU95" s="58"/>
      <c r="HV95" s="58"/>
      <c r="HW95" s="58"/>
      <c r="HX95" s="58"/>
      <c r="HY95" s="58"/>
      <c r="HZ95" s="58"/>
      <c r="IA95" s="58"/>
      <c r="IB95" s="58"/>
      <c r="IC95" s="58"/>
      <c r="ID95" s="58"/>
      <c r="IE95" s="58"/>
      <c r="IF95" s="58"/>
      <c r="IG95" s="58"/>
      <c r="IH95" s="58"/>
      <c r="II95" s="58"/>
      <c r="IJ95" s="58"/>
      <c r="IK95" s="58"/>
      <c r="IL95" s="58"/>
      <c r="IM95" s="58"/>
      <c r="IN95" s="58"/>
      <c r="IO95" s="58"/>
      <c r="IP95" s="58"/>
      <c r="IQ95" s="58"/>
      <c r="IR95" s="58"/>
      <c r="IS95" s="58"/>
    </row>
    <row r="96" spans="2:253" s="1" customFormat="1" x14ac:dyDescent="0.25">
      <c r="B96" s="56">
        <v>90</v>
      </c>
      <c r="C96" s="255">
        <v>43116</v>
      </c>
      <c r="D96" s="117" t="s">
        <v>378</v>
      </c>
      <c r="E96" s="117" t="s">
        <v>67</v>
      </c>
      <c r="F96" s="117" t="s">
        <v>43</v>
      </c>
      <c r="G96" s="256" t="s">
        <v>241</v>
      </c>
      <c r="H96" t="s">
        <v>408</v>
      </c>
      <c r="I96" t="s">
        <v>87</v>
      </c>
      <c r="J96" s="257" t="s">
        <v>116</v>
      </c>
      <c r="K96" t="s">
        <v>419</v>
      </c>
      <c r="L96" s="171">
        <v>3</v>
      </c>
      <c r="M96" s="172">
        <v>3</v>
      </c>
      <c r="N96" s="172">
        <v>4</v>
      </c>
      <c r="O96" s="174">
        <v>5</v>
      </c>
      <c r="P96" s="174">
        <v>1</v>
      </c>
      <c r="Q96" s="175">
        <v>1</v>
      </c>
      <c r="R96" s="171">
        <v>5</v>
      </c>
      <c r="S96" s="174">
        <v>1</v>
      </c>
      <c r="T96" s="172">
        <v>4</v>
      </c>
      <c r="U96" s="172">
        <v>4</v>
      </c>
      <c r="V96" s="176">
        <v>4</v>
      </c>
      <c r="W96" s="171">
        <v>5</v>
      </c>
      <c r="X96" s="172">
        <v>5</v>
      </c>
      <c r="Y96" s="172">
        <v>5</v>
      </c>
      <c r="Z96" s="174">
        <v>1</v>
      </c>
      <c r="AA96" s="172">
        <v>3</v>
      </c>
      <c r="AB96" s="172">
        <v>3</v>
      </c>
      <c r="AC96" s="176">
        <v>3</v>
      </c>
      <c r="AD96" s="171">
        <v>3</v>
      </c>
      <c r="AE96" s="176">
        <v>5</v>
      </c>
      <c r="AF96" s="171">
        <v>4</v>
      </c>
      <c r="AG96" s="172">
        <v>4</v>
      </c>
      <c r="AH96" s="172">
        <v>3</v>
      </c>
      <c r="AI96" s="174">
        <v>5</v>
      </c>
      <c r="AJ96" s="174">
        <v>1</v>
      </c>
      <c r="AK96" s="174">
        <v>5</v>
      </c>
      <c r="AL96" s="172">
        <v>4</v>
      </c>
      <c r="AM96" s="175">
        <v>5</v>
      </c>
      <c r="AN96" s="55"/>
      <c r="AO96" s="119"/>
      <c r="AP96" s="58"/>
      <c r="AQ96" s="63"/>
      <c r="AR96" s="63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8"/>
      <c r="CB96" s="58"/>
      <c r="CC96" s="55"/>
      <c r="CD96" s="59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11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8"/>
      <c r="EW96" s="58"/>
      <c r="EX96" s="58"/>
      <c r="EY96" s="58"/>
      <c r="EZ96" s="55"/>
      <c r="FA96" s="58"/>
      <c r="FB96" s="58"/>
      <c r="FC96" s="58"/>
      <c r="FD96" s="58"/>
      <c r="FE96" s="58"/>
      <c r="FF96" s="58"/>
      <c r="FG96" s="58"/>
      <c r="FH96" s="58"/>
      <c r="FI96" s="58"/>
      <c r="FJ96" s="58"/>
      <c r="FK96" s="58"/>
      <c r="FL96" s="58"/>
      <c r="FM96" s="58"/>
      <c r="FN96" s="58"/>
      <c r="FO96" s="58"/>
      <c r="FP96" s="58"/>
      <c r="FQ96" s="58"/>
      <c r="FR96" s="58"/>
      <c r="FS96" s="58"/>
      <c r="FT96" s="58"/>
      <c r="FU96" s="58"/>
      <c r="FV96" s="58"/>
      <c r="FW96" s="58"/>
      <c r="FX96" s="58"/>
      <c r="FY96" s="58"/>
      <c r="FZ96" s="58"/>
      <c r="GA96" s="58"/>
      <c r="GB96" s="58"/>
      <c r="GC96" s="58"/>
      <c r="GD96" s="58"/>
      <c r="GE96" s="58"/>
      <c r="GF96" s="58"/>
      <c r="GG96" s="58"/>
      <c r="GH96" s="58"/>
      <c r="GI96" s="58"/>
      <c r="GJ96" s="58"/>
      <c r="GK96" s="58"/>
      <c r="GL96" s="58"/>
      <c r="GM96" s="58"/>
      <c r="GN96" s="58"/>
      <c r="GO96" s="58"/>
      <c r="GP96" s="58"/>
      <c r="GQ96" s="58"/>
      <c r="GR96" s="58"/>
      <c r="GS96" s="58"/>
      <c r="GT96" s="58"/>
      <c r="GU96" s="58"/>
      <c r="GV96" s="58"/>
      <c r="GW96" s="58"/>
      <c r="GX96" s="58"/>
      <c r="GY96" s="58"/>
      <c r="GZ96" s="58"/>
      <c r="HA96" s="58"/>
      <c r="HB96" s="58"/>
      <c r="HC96" s="58"/>
      <c r="HD96" s="58"/>
      <c r="HE96" s="58"/>
      <c r="HF96" s="58"/>
      <c r="HG96" s="58"/>
      <c r="HH96" s="58"/>
      <c r="HI96" s="58"/>
      <c r="HJ96" s="58"/>
      <c r="HK96" s="58"/>
      <c r="HL96" s="58"/>
      <c r="HM96" s="58"/>
      <c r="HN96" s="58"/>
      <c r="HO96" s="58"/>
      <c r="HP96" s="58"/>
      <c r="HQ96" s="58"/>
      <c r="HR96" s="58"/>
      <c r="HS96" s="58"/>
      <c r="HT96" s="58"/>
      <c r="HU96" s="58"/>
      <c r="HV96" s="58"/>
      <c r="HW96" s="58"/>
      <c r="HX96" s="58"/>
      <c r="HY96" s="58"/>
      <c r="HZ96" s="58"/>
      <c r="IA96" s="58"/>
      <c r="IB96" s="58"/>
      <c r="IC96" s="58"/>
      <c r="ID96" s="58"/>
      <c r="IE96" s="58"/>
      <c r="IF96" s="58"/>
      <c r="IG96" s="58"/>
      <c r="IH96" s="58"/>
      <c r="II96" s="58"/>
      <c r="IJ96" s="58"/>
      <c r="IK96" s="58"/>
      <c r="IL96" s="58"/>
      <c r="IM96" s="58"/>
      <c r="IN96" s="58"/>
      <c r="IO96" s="58"/>
      <c r="IP96" s="58"/>
      <c r="IQ96" s="58"/>
      <c r="IR96" s="58"/>
      <c r="IS96" s="58"/>
    </row>
    <row r="97" spans="2:253" s="1" customFormat="1" x14ac:dyDescent="0.25">
      <c r="B97" s="56">
        <v>91</v>
      </c>
      <c r="C97" s="255">
        <v>43117</v>
      </c>
      <c r="D97" s="117" t="s">
        <v>378</v>
      </c>
      <c r="E97" s="117" t="s">
        <v>128</v>
      </c>
      <c r="F97" s="117" t="s">
        <v>43</v>
      </c>
      <c r="G97" s="256" t="s">
        <v>241</v>
      </c>
      <c r="H97" t="s">
        <v>409</v>
      </c>
      <c r="I97" t="s">
        <v>92</v>
      </c>
      <c r="J97" s="257" t="s">
        <v>120</v>
      </c>
      <c r="K97" t="s">
        <v>419</v>
      </c>
      <c r="L97" s="171">
        <v>2</v>
      </c>
      <c r="M97" s="172">
        <v>3</v>
      </c>
      <c r="N97" s="172">
        <v>3</v>
      </c>
      <c r="O97" s="174">
        <v>1</v>
      </c>
      <c r="P97" s="174">
        <v>1</v>
      </c>
      <c r="Q97" s="175">
        <v>1</v>
      </c>
      <c r="R97" s="171">
        <v>2</v>
      </c>
      <c r="S97" s="174">
        <v>5</v>
      </c>
      <c r="T97" s="172">
        <v>3</v>
      </c>
      <c r="U97" s="172">
        <v>3</v>
      </c>
      <c r="V97" s="176"/>
      <c r="W97" s="171">
        <v>3</v>
      </c>
      <c r="X97" s="172">
        <v>3</v>
      </c>
      <c r="Y97" s="172">
        <v>3</v>
      </c>
      <c r="Z97" s="174">
        <v>5</v>
      </c>
      <c r="AA97" s="172">
        <v>3</v>
      </c>
      <c r="AB97" s="172">
        <v>3</v>
      </c>
      <c r="AC97" s="176">
        <v>3</v>
      </c>
      <c r="AD97" s="171">
        <v>3</v>
      </c>
      <c r="AE97" s="176"/>
      <c r="AF97" s="171">
        <v>3</v>
      </c>
      <c r="AG97" s="172">
        <v>3</v>
      </c>
      <c r="AH97" s="172"/>
      <c r="AI97" s="174">
        <v>5</v>
      </c>
      <c r="AJ97" s="174"/>
      <c r="AK97" s="174">
        <v>5</v>
      </c>
      <c r="AL97" s="172">
        <v>3</v>
      </c>
      <c r="AM97" s="175">
        <v>5</v>
      </c>
      <c r="AN97" s="55"/>
      <c r="AO97" s="58"/>
      <c r="AP97" s="24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8"/>
      <c r="CB97" s="58"/>
      <c r="CC97" s="55"/>
      <c r="CD97" s="59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11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8"/>
      <c r="EW97" s="58"/>
      <c r="EX97" s="58"/>
      <c r="EY97" s="58"/>
      <c r="EZ97" s="55"/>
      <c r="FA97" s="58"/>
      <c r="FB97" s="58"/>
      <c r="FC97" s="58"/>
      <c r="FD97" s="58"/>
      <c r="FE97" s="58"/>
      <c r="FF97" s="58"/>
      <c r="FG97" s="58"/>
      <c r="FH97" s="58"/>
      <c r="FI97" s="58"/>
      <c r="FJ97" s="58"/>
      <c r="FK97" s="58"/>
      <c r="FL97" s="58"/>
      <c r="FM97" s="58"/>
      <c r="FN97" s="58"/>
      <c r="FO97" s="58"/>
      <c r="FP97" s="58"/>
      <c r="FQ97" s="58"/>
      <c r="FR97" s="58"/>
      <c r="FS97" s="58"/>
      <c r="FT97" s="58"/>
      <c r="FU97" s="58"/>
      <c r="FV97" s="58"/>
      <c r="FW97" s="58"/>
      <c r="FX97" s="58"/>
      <c r="FY97" s="58"/>
      <c r="FZ97" s="58"/>
      <c r="GA97" s="58"/>
      <c r="GB97" s="58"/>
      <c r="GC97" s="58"/>
      <c r="GD97" s="58"/>
      <c r="GE97" s="58"/>
      <c r="GF97" s="58"/>
      <c r="GG97" s="58"/>
      <c r="GH97" s="58"/>
      <c r="GI97" s="58"/>
      <c r="GJ97" s="58"/>
      <c r="GK97" s="58"/>
      <c r="GL97" s="58"/>
      <c r="GM97" s="58"/>
      <c r="GN97" s="58"/>
      <c r="GO97" s="58"/>
      <c r="GP97" s="58"/>
      <c r="GQ97" s="58"/>
      <c r="GR97" s="58"/>
      <c r="GS97" s="58"/>
      <c r="GT97" s="58"/>
      <c r="GU97" s="58"/>
      <c r="GV97" s="58"/>
      <c r="GW97" s="58"/>
      <c r="GX97" s="58"/>
      <c r="GY97" s="58"/>
      <c r="GZ97" s="58"/>
      <c r="HA97" s="58"/>
      <c r="HB97" s="58"/>
      <c r="HC97" s="58"/>
      <c r="HD97" s="58"/>
      <c r="HE97" s="58"/>
      <c r="HF97" s="58"/>
      <c r="HG97" s="58"/>
      <c r="HH97" s="58"/>
      <c r="HI97" s="58"/>
      <c r="HJ97" s="58"/>
      <c r="HK97" s="58"/>
      <c r="HL97" s="58"/>
      <c r="HM97" s="58"/>
      <c r="HN97" s="58"/>
      <c r="HO97" s="58"/>
      <c r="HP97" s="58"/>
      <c r="HQ97" s="58"/>
      <c r="HR97" s="58"/>
      <c r="HS97" s="58"/>
      <c r="HT97" s="58"/>
      <c r="HU97" s="58"/>
      <c r="HV97" s="58"/>
      <c r="HW97" s="58"/>
      <c r="HX97" s="58"/>
      <c r="HY97" s="58"/>
      <c r="HZ97" s="58"/>
      <c r="IA97" s="58"/>
      <c r="IB97" s="58"/>
      <c r="IC97" s="58"/>
      <c r="ID97" s="58"/>
      <c r="IE97" s="58"/>
      <c r="IF97" s="58"/>
      <c r="IG97" s="58"/>
      <c r="IH97" s="58"/>
      <c r="II97" s="58"/>
      <c r="IJ97" s="58"/>
      <c r="IK97" s="58"/>
      <c r="IL97" s="58"/>
      <c r="IM97" s="58"/>
      <c r="IN97" s="58"/>
      <c r="IO97" s="58"/>
      <c r="IP97" s="58"/>
      <c r="IQ97" s="58"/>
      <c r="IR97" s="58"/>
      <c r="IS97" s="58"/>
    </row>
    <row r="98" spans="2:253" s="1" customFormat="1" x14ac:dyDescent="0.25">
      <c r="B98" s="56">
        <v>92</v>
      </c>
      <c r="C98" s="255">
        <v>43119</v>
      </c>
      <c r="D98" s="117" t="s">
        <v>378</v>
      </c>
      <c r="E98" s="117" t="s">
        <v>66</v>
      </c>
      <c r="F98" s="117" t="s">
        <v>43</v>
      </c>
      <c r="G98" s="256" t="s">
        <v>241</v>
      </c>
      <c r="H98" t="s">
        <v>409</v>
      </c>
      <c r="I98" t="s">
        <v>99</v>
      </c>
      <c r="J98" s="257" t="s">
        <v>126</v>
      </c>
      <c r="K98" t="s">
        <v>418</v>
      </c>
      <c r="L98" s="171">
        <v>5</v>
      </c>
      <c r="M98" s="172">
        <v>5</v>
      </c>
      <c r="N98" s="172">
        <v>5</v>
      </c>
      <c r="O98" s="174">
        <v>5</v>
      </c>
      <c r="P98" s="174">
        <v>5</v>
      </c>
      <c r="Q98" s="175">
        <v>5</v>
      </c>
      <c r="R98" s="171">
        <v>4</v>
      </c>
      <c r="S98" s="174">
        <v>5</v>
      </c>
      <c r="T98" s="172">
        <v>4</v>
      </c>
      <c r="U98" s="172">
        <v>4</v>
      </c>
      <c r="V98" s="176">
        <v>4</v>
      </c>
      <c r="W98" s="171">
        <v>5</v>
      </c>
      <c r="X98" s="172">
        <v>5</v>
      </c>
      <c r="Y98" s="172">
        <v>5</v>
      </c>
      <c r="Z98" s="174">
        <v>5</v>
      </c>
      <c r="AA98" s="172">
        <v>5</v>
      </c>
      <c r="AB98" s="172">
        <v>5</v>
      </c>
      <c r="AC98" s="176">
        <v>5</v>
      </c>
      <c r="AD98" s="171">
        <v>5</v>
      </c>
      <c r="AE98" s="176">
        <v>4</v>
      </c>
      <c r="AF98" s="171">
        <v>4</v>
      </c>
      <c r="AG98" s="172">
        <v>4</v>
      </c>
      <c r="AH98" s="172">
        <v>4</v>
      </c>
      <c r="AI98" s="174"/>
      <c r="AJ98" s="174">
        <v>5</v>
      </c>
      <c r="AK98" s="174">
        <v>5</v>
      </c>
      <c r="AL98" s="172">
        <v>5</v>
      </c>
      <c r="AM98" s="175"/>
      <c r="AN98" s="55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8"/>
      <c r="CB98" s="58"/>
      <c r="CC98" s="55"/>
      <c r="CD98" s="59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11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8"/>
      <c r="EW98" s="58"/>
      <c r="EX98" s="58"/>
      <c r="EY98" s="58"/>
      <c r="EZ98" s="55"/>
      <c r="FA98" s="58"/>
      <c r="FB98" s="58"/>
      <c r="FC98" s="58"/>
      <c r="FD98" s="58"/>
      <c r="FE98" s="58"/>
      <c r="FF98" s="58"/>
      <c r="FG98" s="58"/>
      <c r="FH98" s="58"/>
      <c r="FI98" s="58"/>
      <c r="FJ98" s="58"/>
      <c r="FK98" s="58"/>
      <c r="FL98" s="58"/>
      <c r="FM98" s="58"/>
      <c r="FN98" s="58"/>
      <c r="FO98" s="58"/>
      <c r="FP98" s="58"/>
      <c r="FQ98" s="58"/>
      <c r="FR98" s="58"/>
      <c r="FS98" s="58"/>
      <c r="FT98" s="58"/>
      <c r="FU98" s="58"/>
      <c r="FV98" s="58"/>
      <c r="FW98" s="58"/>
      <c r="FX98" s="58"/>
      <c r="FY98" s="58"/>
      <c r="FZ98" s="58"/>
      <c r="GA98" s="58"/>
      <c r="GB98" s="58"/>
      <c r="GC98" s="58"/>
      <c r="GD98" s="58"/>
      <c r="GE98" s="58"/>
      <c r="GF98" s="58"/>
      <c r="GG98" s="58"/>
      <c r="GH98" s="58"/>
      <c r="GI98" s="58"/>
      <c r="GJ98" s="58"/>
      <c r="GK98" s="58"/>
      <c r="GL98" s="58"/>
      <c r="GM98" s="58"/>
      <c r="GN98" s="58"/>
      <c r="GO98" s="58"/>
      <c r="GP98" s="58"/>
      <c r="GQ98" s="58"/>
      <c r="GR98" s="58"/>
      <c r="GS98" s="58"/>
      <c r="GT98" s="58"/>
      <c r="GU98" s="58"/>
      <c r="GV98" s="58"/>
      <c r="GW98" s="58"/>
      <c r="GX98" s="58"/>
      <c r="GY98" s="58"/>
      <c r="GZ98" s="58"/>
      <c r="HA98" s="58"/>
      <c r="HB98" s="58"/>
      <c r="HC98" s="58"/>
      <c r="HD98" s="58"/>
      <c r="HE98" s="58"/>
      <c r="HF98" s="58"/>
      <c r="HG98" s="58"/>
      <c r="HH98" s="58"/>
      <c r="HI98" s="58"/>
      <c r="HJ98" s="58"/>
      <c r="HK98" s="58"/>
      <c r="HL98" s="58"/>
      <c r="HM98" s="58"/>
      <c r="HN98" s="58"/>
      <c r="HO98" s="58"/>
      <c r="HP98" s="58"/>
      <c r="HQ98" s="58"/>
      <c r="HR98" s="58"/>
      <c r="HS98" s="58"/>
      <c r="HT98" s="58"/>
      <c r="HU98" s="58"/>
      <c r="HV98" s="58"/>
      <c r="HW98" s="58"/>
      <c r="HX98" s="58"/>
      <c r="HY98" s="58"/>
      <c r="HZ98" s="58"/>
      <c r="IA98" s="58"/>
      <c r="IB98" s="58"/>
      <c r="IC98" s="58"/>
      <c r="ID98" s="58"/>
      <c r="IE98" s="58"/>
      <c r="IF98" s="58"/>
      <c r="IG98" s="58"/>
      <c r="IH98" s="58"/>
      <c r="II98" s="58"/>
      <c r="IJ98" s="58"/>
      <c r="IK98" s="58"/>
      <c r="IL98" s="58"/>
      <c r="IM98" s="58"/>
      <c r="IN98" s="58"/>
      <c r="IO98" s="58"/>
      <c r="IP98" s="58"/>
      <c r="IQ98" s="58"/>
      <c r="IR98" s="58"/>
      <c r="IS98" s="58"/>
    </row>
    <row r="99" spans="2:253" s="1" customFormat="1" x14ac:dyDescent="0.25">
      <c r="B99" s="56">
        <v>93</v>
      </c>
      <c r="C99" s="255">
        <v>43119</v>
      </c>
      <c r="D99" s="117" t="s">
        <v>378</v>
      </c>
      <c r="E99" s="117" t="s">
        <v>66</v>
      </c>
      <c r="F99" s="117" t="s">
        <v>392</v>
      </c>
      <c r="G99" s="199" t="s">
        <v>392</v>
      </c>
      <c r="H99" t="s">
        <v>409</v>
      </c>
      <c r="I99" t="s">
        <v>98</v>
      </c>
      <c r="J99" s="257" t="s">
        <v>125</v>
      </c>
      <c r="K99" t="s">
        <v>419</v>
      </c>
      <c r="L99" s="171">
        <v>1</v>
      </c>
      <c r="M99" s="172">
        <v>2</v>
      </c>
      <c r="N99" s="172">
        <v>1</v>
      </c>
      <c r="O99" s="174">
        <v>5</v>
      </c>
      <c r="P99" s="174">
        <v>5</v>
      </c>
      <c r="Q99" s="175">
        <v>1</v>
      </c>
      <c r="R99" s="171">
        <v>2</v>
      </c>
      <c r="S99" s="174">
        <v>1</v>
      </c>
      <c r="T99" s="172">
        <v>1</v>
      </c>
      <c r="U99" s="172">
        <v>1</v>
      </c>
      <c r="V99" s="176">
        <v>4</v>
      </c>
      <c r="W99" s="171"/>
      <c r="X99" s="172"/>
      <c r="Y99" s="172"/>
      <c r="Z99" s="174"/>
      <c r="AA99" s="172"/>
      <c r="AB99" s="172"/>
      <c r="AC99" s="176"/>
      <c r="AD99" s="171">
        <v>3</v>
      </c>
      <c r="AE99" s="176">
        <v>3</v>
      </c>
      <c r="AF99" s="171">
        <v>4</v>
      </c>
      <c r="AG99" s="172">
        <v>1</v>
      </c>
      <c r="AH99" s="172">
        <v>3</v>
      </c>
      <c r="AI99" s="174">
        <v>1</v>
      </c>
      <c r="AJ99" s="174">
        <v>1</v>
      </c>
      <c r="AK99" s="174">
        <v>5</v>
      </c>
      <c r="AL99" s="172">
        <v>2</v>
      </c>
      <c r="AM99" s="175">
        <v>1</v>
      </c>
      <c r="AN99" s="55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8"/>
      <c r="CB99" s="58"/>
      <c r="CC99" s="55"/>
      <c r="CD99" s="59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11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8"/>
      <c r="EW99" s="58"/>
      <c r="EX99" s="58"/>
      <c r="EY99" s="58"/>
      <c r="EZ99" s="55"/>
      <c r="FA99" s="58"/>
      <c r="FB99" s="58"/>
      <c r="FC99" s="58"/>
      <c r="FD99" s="58"/>
      <c r="FE99" s="58"/>
      <c r="FF99" s="58"/>
      <c r="FG99" s="58"/>
      <c r="FH99" s="58"/>
      <c r="FI99" s="58"/>
      <c r="FJ99" s="58"/>
      <c r="FK99" s="58"/>
      <c r="FL99" s="58"/>
      <c r="FM99" s="58"/>
      <c r="FN99" s="58"/>
      <c r="FO99" s="58"/>
      <c r="FP99" s="58"/>
      <c r="FQ99" s="58"/>
      <c r="FR99" s="58"/>
      <c r="FS99" s="58"/>
      <c r="FT99" s="58"/>
      <c r="FU99" s="58"/>
      <c r="FV99" s="58"/>
      <c r="FW99" s="58"/>
      <c r="FX99" s="58"/>
      <c r="FY99" s="58"/>
      <c r="FZ99" s="58"/>
      <c r="GA99" s="58"/>
      <c r="GB99" s="58"/>
      <c r="GC99" s="58"/>
      <c r="GD99" s="58"/>
      <c r="GE99" s="58"/>
      <c r="GF99" s="58"/>
      <c r="GG99" s="58"/>
      <c r="GH99" s="58"/>
      <c r="GI99" s="58"/>
      <c r="GJ99" s="58"/>
      <c r="GK99" s="58"/>
      <c r="GL99" s="58"/>
      <c r="GM99" s="58"/>
      <c r="GN99" s="58"/>
      <c r="GO99" s="58"/>
      <c r="GP99" s="58"/>
      <c r="GQ99" s="58"/>
      <c r="GR99" s="58"/>
      <c r="GS99" s="58"/>
      <c r="GT99" s="58"/>
      <c r="GU99" s="58"/>
      <c r="GV99" s="58"/>
      <c r="GW99" s="58"/>
      <c r="GX99" s="58"/>
      <c r="GY99" s="58"/>
      <c r="GZ99" s="58"/>
      <c r="HA99" s="58"/>
      <c r="HB99" s="58"/>
      <c r="HC99" s="58"/>
      <c r="HD99" s="58"/>
      <c r="HE99" s="58"/>
      <c r="HF99" s="58"/>
      <c r="HG99" s="58"/>
      <c r="HH99" s="58"/>
      <c r="HI99" s="58"/>
      <c r="HJ99" s="58"/>
      <c r="HK99" s="58"/>
      <c r="HL99" s="58"/>
      <c r="HM99" s="58"/>
      <c r="HN99" s="58"/>
      <c r="HO99" s="58"/>
      <c r="HP99" s="58"/>
      <c r="HQ99" s="58"/>
      <c r="HR99" s="58"/>
      <c r="HS99" s="58"/>
      <c r="HT99" s="58"/>
      <c r="HU99" s="58"/>
      <c r="HV99" s="58"/>
      <c r="HW99" s="58"/>
      <c r="HX99" s="58"/>
      <c r="HY99" s="58"/>
      <c r="HZ99" s="58"/>
      <c r="IA99" s="58"/>
      <c r="IB99" s="58"/>
      <c r="IC99" s="58"/>
      <c r="ID99" s="58"/>
      <c r="IE99" s="58"/>
      <c r="IF99" s="58"/>
      <c r="IG99" s="58"/>
      <c r="IH99" s="58"/>
      <c r="II99" s="58"/>
      <c r="IJ99" s="58"/>
      <c r="IK99" s="58"/>
      <c r="IL99" s="58"/>
      <c r="IM99" s="58"/>
      <c r="IN99" s="58"/>
      <c r="IO99" s="58"/>
      <c r="IP99" s="58"/>
      <c r="IQ99" s="58"/>
      <c r="IR99" s="58"/>
      <c r="IS99" s="58"/>
    </row>
    <row r="100" spans="2:253" s="1" customFormat="1" x14ac:dyDescent="0.25">
      <c r="B100" s="56">
        <v>94</v>
      </c>
      <c r="C100" s="255">
        <v>43119</v>
      </c>
      <c r="D100" s="117" t="s">
        <v>378</v>
      </c>
      <c r="E100" s="117" t="s">
        <v>67</v>
      </c>
      <c r="F100" s="117" t="s">
        <v>43</v>
      </c>
      <c r="G100" s="256" t="s">
        <v>241</v>
      </c>
      <c r="H100" t="s">
        <v>409</v>
      </c>
      <c r="I100" t="s">
        <v>74</v>
      </c>
      <c r="J100" s="257" t="s">
        <v>104</v>
      </c>
      <c r="K100" t="s">
        <v>419</v>
      </c>
      <c r="L100" s="171">
        <v>3</v>
      </c>
      <c r="M100" s="172">
        <v>1</v>
      </c>
      <c r="N100" s="172">
        <v>1</v>
      </c>
      <c r="O100" s="174">
        <v>5</v>
      </c>
      <c r="P100" s="174">
        <v>1</v>
      </c>
      <c r="Q100" s="175">
        <v>1</v>
      </c>
      <c r="R100" s="171">
        <v>4</v>
      </c>
      <c r="S100" s="174">
        <v>1</v>
      </c>
      <c r="T100" s="172">
        <v>3</v>
      </c>
      <c r="U100" s="172">
        <v>3</v>
      </c>
      <c r="V100" s="176">
        <v>4</v>
      </c>
      <c r="W100" s="171">
        <v>4</v>
      </c>
      <c r="X100" s="172">
        <v>5</v>
      </c>
      <c r="Y100" s="172">
        <v>5</v>
      </c>
      <c r="Z100" s="174"/>
      <c r="AA100" s="172">
        <v>4</v>
      </c>
      <c r="AB100" s="172">
        <v>4</v>
      </c>
      <c r="AC100" s="176"/>
      <c r="AD100" s="171">
        <v>3</v>
      </c>
      <c r="AE100" s="176">
        <v>4</v>
      </c>
      <c r="AF100" s="171">
        <v>4</v>
      </c>
      <c r="AG100" s="172">
        <v>3</v>
      </c>
      <c r="AH100" s="172">
        <v>1</v>
      </c>
      <c r="AI100" s="174"/>
      <c r="AJ100" s="174"/>
      <c r="AK100" s="174"/>
      <c r="AL100" s="172">
        <v>3</v>
      </c>
      <c r="AM100" s="175"/>
      <c r="AN100" s="55"/>
      <c r="AO100" s="119"/>
      <c r="AP100" s="58"/>
      <c r="AQ100" s="63"/>
      <c r="AR100" s="63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5"/>
      <c r="BT100" s="55"/>
      <c r="BU100" s="55"/>
      <c r="BV100" s="55"/>
      <c r="BW100" s="55"/>
      <c r="BX100" s="55"/>
      <c r="BY100" s="55"/>
      <c r="BZ100" s="55"/>
      <c r="CA100" s="58"/>
      <c r="CB100" s="58"/>
      <c r="CC100" s="55"/>
      <c r="CD100" s="59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11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8"/>
      <c r="EW100" s="58"/>
      <c r="EX100" s="58"/>
      <c r="EY100" s="58"/>
      <c r="EZ100" s="55"/>
      <c r="FA100" s="58"/>
      <c r="FB100" s="58"/>
      <c r="FC100" s="58"/>
      <c r="FD100" s="58"/>
      <c r="FE100" s="58"/>
      <c r="FF100" s="58"/>
      <c r="FG100" s="58"/>
      <c r="FH100" s="58"/>
      <c r="FI100" s="58"/>
      <c r="FJ100" s="58"/>
      <c r="FK100" s="58"/>
      <c r="FL100" s="58"/>
      <c r="FM100" s="58"/>
      <c r="FN100" s="58"/>
      <c r="FO100" s="58"/>
      <c r="FP100" s="58"/>
      <c r="FQ100" s="58"/>
      <c r="FR100" s="58"/>
      <c r="FS100" s="58"/>
      <c r="FT100" s="58"/>
      <c r="FU100" s="58"/>
      <c r="FV100" s="58"/>
      <c r="FW100" s="58"/>
      <c r="FX100" s="58"/>
      <c r="FY100" s="58"/>
      <c r="FZ100" s="58"/>
      <c r="GA100" s="58"/>
      <c r="GB100" s="58"/>
      <c r="GC100" s="58"/>
      <c r="GD100" s="58"/>
      <c r="GE100" s="58"/>
      <c r="GF100" s="58"/>
      <c r="GG100" s="58"/>
      <c r="GH100" s="58"/>
      <c r="GI100" s="58"/>
      <c r="GJ100" s="58"/>
      <c r="GK100" s="58"/>
      <c r="GL100" s="58"/>
      <c r="GM100" s="58"/>
      <c r="GN100" s="58"/>
      <c r="GO100" s="58"/>
      <c r="GP100" s="58"/>
      <c r="GQ100" s="58"/>
      <c r="GR100" s="58"/>
      <c r="GS100" s="58"/>
      <c r="GT100" s="58"/>
      <c r="GU100" s="58"/>
      <c r="GV100" s="58"/>
      <c r="GW100" s="58"/>
      <c r="GX100" s="58"/>
      <c r="GY100" s="58"/>
      <c r="GZ100" s="58"/>
      <c r="HA100" s="58"/>
      <c r="HB100" s="58"/>
      <c r="HC100" s="58"/>
      <c r="HD100" s="58"/>
      <c r="HE100" s="58"/>
      <c r="HF100" s="58"/>
      <c r="HG100" s="58"/>
      <c r="HH100" s="58"/>
      <c r="HI100" s="58"/>
      <c r="HJ100" s="58"/>
      <c r="HK100" s="58"/>
      <c r="HL100" s="58"/>
      <c r="HM100" s="58"/>
      <c r="HN100" s="58"/>
      <c r="HO100" s="58"/>
      <c r="HP100" s="58"/>
      <c r="HQ100" s="58"/>
      <c r="HR100" s="58"/>
      <c r="HS100" s="58"/>
      <c r="HT100" s="58"/>
      <c r="HU100" s="58"/>
      <c r="HV100" s="58"/>
      <c r="HW100" s="58"/>
      <c r="HX100" s="58"/>
      <c r="HY100" s="58"/>
      <c r="HZ100" s="58"/>
      <c r="IA100" s="58"/>
      <c r="IB100" s="58"/>
      <c r="IC100" s="58"/>
      <c r="ID100" s="58"/>
      <c r="IE100" s="58"/>
      <c r="IF100" s="58"/>
      <c r="IG100" s="58"/>
      <c r="IH100" s="58"/>
      <c r="II100" s="58"/>
      <c r="IJ100" s="58"/>
      <c r="IK100" s="58"/>
      <c r="IL100" s="58"/>
      <c r="IM100" s="58"/>
      <c r="IN100" s="58"/>
      <c r="IO100" s="58"/>
      <c r="IP100" s="58"/>
      <c r="IQ100" s="58"/>
      <c r="IR100" s="58"/>
      <c r="IS100" s="58"/>
    </row>
    <row r="101" spans="2:253" s="1" customFormat="1" x14ac:dyDescent="0.25">
      <c r="B101" s="56">
        <v>95</v>
      </c>
      <c r="C101" s="255">
        <v>43119</v>
      </c>
      <c r="D101" s="117" t="s">
        <v>378</v>
      </c>
      <c r="E101" s="117" t="s">
        <v>66</v>
      </c>
      <c r="F101" s="117" t="s">
        <v>43</v>
      </c>
      <c r="G101" s="256" t="s">
        <v>241</v>
      </c>
      <c r="H101" t="s">
        <v>409</v>
      </c>
      <c r="I101" t="s">
        <v>98</v>
      </c>
      <c r="J101" s="257" t="s">
        <v>125</v>
      </c>
      <c r="K101" t="s">
        <v>419</v>
      </c>
      <c r="L101" s="171">
        <v>3</v>
      </c>
      <c r="M101" s="172">
        <v>4</v>
      </c>
      <c r="N101" s="172">
        <v>4</v>
      </c>
      <c r="O101" s="174">
        <v>5</v>
      </c>
      <c r="P101" s="174">
        <v>5</v>
      </c>
      <c r="Q101" s="175">
        <v>5</v>
      </c>
      <c r="R101" s="171">
        <v>4</v>
      </c>
      <c r="S101" s="174"/>
      <c r="T101" s="172">
        <v>2</v>
      </c>
      <c r="U101" s="172">
        <v>2</v>
      </c>
      <c r="V101" s="176">
        <v>2</v>
      </c>
      <c r="W101" s="171">
        <v>2</v>
      </c>
      <c r="X101" s="172"/>
      <c r="Y101" s="172">
        <v>5</v>
      </c>
      <c r="Z101" s="174">
        <v>5</v>
      </c>
      <c r="AA101" s="172">
        <v>4</v>
      </c>
      <c r="AB101" s="172">
        <v>4</v>
      </c>
      <c r="AC101" s="176">
        <v>4</v>
      </c>
      <c r="AD101" s="171">
        <v>5</v>
      </c>
      <c r="AE101" s="176">
        <v>5</v>
      </c>
      <c r="AF101" s="171">
        <v>4</v>
      </c>
      <c r="AG101" s="172">
        <v>3</v>
      </c>
      <c r="AH101" s="172">
        <v>2</v>
      </c>
      <c r="AI101" s="174">
        <v>5</v>
      </c>
      <c r="AJ101" s="174"/>
      <c r="AK101" s="174">
        <v>5</v>
      </c>
      <c r="AL101" s="172">
        <v>3</v>
      </c>
      <c r="AM101" s="175">
        <v>5</v>
      </c>
      <c r="AN101" s="55"/>
      <c r="AO101" s="58"/>
      <c r="AP101" s="24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5"/>
      <c r="BT101" s="55"/>
      <c r="BU101" s="55"/>
      <c r="BV101" s="55"/>
      <c r="BW101" s="55"/>
      <c r="BX101" s="55"/>
      <c r="BY101" s="55"/>
      <c r="BZ101" s="55"/>
      <c r="CA101" s="58"/>
      <c r="CB101" s="58"/>
      <c r="CC101" s="55"/>
      <c r="CD101" s="59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11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8"/>
      <c r="EW101" s="58"/>
      <c r="EX101" s="58"/>
      <c r="EY101" s="58"/>
      <c r="EZ101" s="55"/>
      <c r="FA101" s="58"/>
      <c r="FB101" s="58"/>
      <c r="FC101" s="58"/>
      <c r="FD101" s="58"/>
      <c r="FE101" s="58"/>
      <c r="FF101" s="58"/>
      <c r="FG101" s="58"/>
      <c r="FH101" s="58"/>
      <c r="FI101" s="58"/>
      <c r="FJ101" s="58"/>
      <c r="FK101" s="58"/>
      <c r="FL101" s="58"/>
      <c r="FM101" s="58"/>
      <c r="FN101" s="58"/>
      <c r="FO101" s="58"/>
      <c r="FP101" s="58"/>
      <c r="FQ101" s="58"/>
      <c r="FR101" s="58"/>
      <c r="FS101" s="58"/>
      <c r="FT101" s="58"/>
      <c r="FU101" s="58"/>
      <c r="FV101" s="58"/>
      <c r="FW101" s="58"/>
      <c r="FX101" s="58"/>
      <c r="FY101" s="58"/>
      <c r="FZ101" s="58"/>
      <c r="GA101" s="58"/>
      <c r="GB101" s="58"/>
      <c r="GC101" s="58"/>
      <c r="GD101" s="58"/>
      <c r="GE101" s="58"/>
      <c r="GF101" s="58"/>
      <c r="GG101" s="58"/>
      <c r="GH101" s="58"/>
      <c r="GI101" s="58"/>
      <c r="GJ101" s="58"/>
      <c r="GK101" s="58"/>
      <c r="GL101" s="58"/>
      <c r="GM101" s="58"/>
      <c r="GN101" s="58"/>
      <c r="GO101" s="58"/>
      <c r="GP101" s="58"/>
      <c r="GQ101" s="58"/>
      <c r="GR101" s="58"/>
      <c r="GS101" s="58"/>
      <c r="GT101" s="58"/>
      <c r="GU101" s="58"/>
      <c r="GV101" s="58"/>
      <c r="GW101" s="58"/>
      <c r="GX101" s="58"/>
      <c r="GY101" s="58"/>
      <c r="GZ101" s="58"/>
      <c r="HA101" s="58"/>
      <c r="HB101" s="58"/>
      <c r="HC101" s="58"/>
      <c r="HD101" s="58"/>
      <c r="HE101" s="58"/>
      <c r="HF101" s="58"/>
      <c r="HG101" s="58"/>
      <c r="HH101" s="58"/>
      <c r="HI101" s="58"/>
      <c r="HJ101" s="58"/>
      <c r="HK101" s="58"/>
      <c r="HL101" s="58"/>
      <c r="HM101" s="58"/>
      <c r="HN101" s="58"/>
      <c r="HO101" s="58"/>
      <c r="HP101" s="58"/>
      <c r="HQ101" s="58"/>
      <c r="HR101" s="58"/>
      <c r="HS101" s="58"/>
      <c r="HT101" s="58"/>
      <c r="HU101" s="58"/>
      <c r="HV101" s="58"/>
      <c r="HW101" s="58"/>
      <c r="HX101" s="58"/>
      <c r="HY101" s="58"/>
      <c r="HZ101" s="58"/>
      <c r="IA101" s="58"/>
      <c r="IB101" s="58"/>
      <c r="IC101" s="58"/>
      <c r="ID101" s="58"/>
      <c r="IE101" s="58"/>
      <c r="IF101" s="58"/>
      <c r="IG101" s="58"/>
      <c r="IH101" s="58"/>
      <c r="II101" s="58"/>
      <c r="IJ101" s="58"/>
      <c r="IK101" s="58"/>
      <c r="IL101" s="58"/>
      <c r="IM101" s="58"/>
      <c r="IN101" s="58"/>
      <c r="IO101" s="58"/>
      <c r="IP101" s="58"/>
      <c r="IQ101" s="58"/>
      <c r="IR101" s="58"/>
      <c r="IS101" s="58"/>
    </row>
    <row r="102" spans="2:253" s="1" customFormat="1" x14ac:dyDescent="0.25">
      <c r="B102" s="56">
        <v>96</v>
      </c>
      <c r="C102" s="255">
        <v>43119</v>
      </c>
      <c r="D102" s="117" t="s">
        <v>378</v>
      </c>
      <c r="E102" s="117" t="s">
        <v>66</v>
      </c>
      <c r="F102" s="117" t="s">
        <v>43</v>
      </c>
      <c r="G102" s="256" t="s">
        <v>241</v>
      </c>
      <c r="H102" t="s">
        <v>409</v>
      </c>
      <c r="I102" t="s">
        <v>96</v>
      </c>
      <c r="J102" s="257" t="s">
        <v>123</v>
      </c>
      <c r="K102" t="s">
        <v>418</v>
      </c>
      <c r="L102" s="171">
        <v>5</v>
      </c>
      <c r="M102" s="172">
        <v>5</v>
      </c>
      <c r="N102" s="172">
        <v>4</v>
      </c>
      <c r="O102" s="174">
        <v>1</v>
      </c>
      <c r="P102" s="174">
        <v>1</v>
      </c>
      <c r="Q102" s="175">
        <v>5</v>
      </c>
      <c r="R102" s="171">
        <v>4</v>
      </c>
      <c r="S102" s="174">
        <v>5</v>
      </c>
      <c r="T102" s="172">
        <v>2</v>
      </c>
      <c r="U102" s="172">
        <v>2</v>
      </c>
      <c r="V102" s="176">
        <v>2</v>
      </c>
      <c r="W102" s="171">
        <v>5</v>
      </c>
      <c r="X102" s="172">
        <v>5</v>
      </c>
      <c r="Y102" s="172">
        <v>5</v>
      </c>
      <c r="Z102" s="174">
        <v>5</v>
      </c>
      <c r="AA102" s="172">
        <v>5</v>
      </c>
      <c r="AB102" s="172">
        <v>4</v>
      </c>
      <c r="AC102" s="176"/>
      <c r="AD102" s="171">
        <v>4</v>
      </c>
      <c r="AE102" s="176">
        <v>4</v>
      </c>
      <c r="AF102" s="171">
        <v>5</v>
      </c>
      <c r="AG102" s="172">
        <v>5</v>
      </c>
      <c r="AH102" s="172">
        <v>5</v>
      </c>
      <c r="AI102" s="174">
        <v>5</v>
      </c>
      <c r="AJ102" s="174">
        <v>5</v>
      </c>
      <c r="AK102" s="174">
        <v>5</v>
      </c>
      <c r="AL102" s="172">
        <v>4</v>
      </c>
      <c r="AM102" s="175">
        <v>5</v>
      </c>
      <c r="AN102" s="55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5"/>
      <c r="BT102" s="55"/>
      <c r="BU102" s="55"/>
      <c r="BV102" s="55"/>
      <c r="BW102" s="55"/>
      <c r="BX102" s="55"/>
      <c r="BY102" s="55"/>
      <c r="BZ102" s="55"/>
      <c r="CA102" s="58"/>
      <c r="CB102" s="58"/>
      <c r="CC102" s="55"/>
      <c r="CD102" s="59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11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8"/>
      <c r="EW102" s="58"/>
      <c r="EX102" s="58"/>
      <c r="EY102" s="58"/>
      <c r="EZ102" s="55"/>
      <c r="FA102" s="58"/>
      <c r="FB102" s="58"/>
      <c r="FC102" s="58"/>
      <c r="FD102" s="58"/>
      <c r="FE102" s="58"/>
      <c r="FF102" s="58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8"/>
      <c r="GD102" s="58"/>
      <c r="GE102" s="58"/>
      <c r="GF102" s="58"/>
      <c r="GG102" s="58"/>
      <c r="GH102" s="58"/>
      <c r="GI102" s="58"/>
      <c r="GJ102" s="58"/>
      <c r="GK102" s="58"/>
      <c r="GL102" s="58"/>
      <c r="GM102" s="58"/>
      <c r="GN102" s="58"/>
      <c r="GO102" s="58"/>
      <c r="GP102" s="58"/>
      <c r="GQ102" s="58"/>
      <c r="GR102" s="58"/>
      <c r="GS102" s="58"/>
      <c r="GT102" s="58"/>
      <c r="GU102" s="58"/>
      <c r="GV102" s="58"/>
      <c r="GW102" s="58"/>
      <c r="GX102" s="58"/>
      <c r="GY102" s="58"/>
      <c r="GZ102" s="58"/>
      <c r="HA102" s="58"/>
      <c r="HB102" s="58"/>
      <c r="HC102" s="58"/>
      <c r="HD102" s="58"/>
      <c r="HE102" s="58"/>
      <c r="HF102" s="58"/>
      <c r="HG102" s="58"/>
      <c r="HH102" s="58"/>
      <c r="HI102" s="58"/>
      <c r="HJ102" s="58"/>
      <c r="HK102" s="58"/>
      <c r="HL102" s="58"/>
      <c r="HM102" s="58"/>
      <c r="HN102" s="58"/>
      <c r="HO102" s="58"/>
      <c r="HP102" s="58"/>
      <c r="HQ102" s="58"/>
      <c r="HR102" s="58"/>
      <c r="HS102" s="58"/>
      <c r="HT102" s="58"/>
      <c r="HU102" s="58"/>
      <c r="HV102" s="58"/>
      <c r="HW102" s="58"/>
      <c r="HX102" s="58"/>
      <c r="HY102" s="58"/>
      <c r="HZ102" s="58"/>
      <c r="IA102" s="58"/>
      <c r="IB102" s="58"/>
      <c r="IC102" s="58"/>
      <c r="ID102" s="58"/>
      <c r="IE102" s="58"/>
      <c r="IF102" s="58"/>
      <c r="IG102" s="58"/>
      <c r="IH102" s="58"/>
      <c r="II102" s="58"/>
      <c r="IJ102" s="58"/>
      <c r="IK102" s="58"/>
      <c r="IL102" s="58"/>
      <c r="IM102" s="58"/>
      <c r="IN102" s="58"/>
      <c r="IO102" s="58"/>
      <c r="IP102" s="58"/>
      <c r="IQ102" s="58"/>
      <c r="IR102" s="58"/>
      <c r="IS102" s="58"/>
    </row>
    <row r="103" spans="2:253" s="1" customFormat="1" ht="45" x14ac:dyDescent="0.25">
      <c r="B103" s="56">
        <v>97</v>
      </c>
      <c r="C103" s="255">
        <v>43119</v>
      </c>
      <c r="D103" s="117" t="s">
        <v>378</v>
      </c>
      <c r="E103" s="117" t="s">
        <v>67</v>
      </c>
      <c r="F103" s="117" t="s">
        <v>404</v>
      </c>
      <c r="G103" s="199" t="s">
        <v>405</v>
      </c>
      <c r="H103" t="s">
        <v>408</v>
      </c>
      <c r="I103" t="s">
        <v>77</v>
      </c>
      <c r="J103" s="257" t="s">
        <v>415</v>
      </c>
      <c r="K103" t="s">
        <v>418</v>
      </c>
      <c r="L103" s="171">
        <v>3</v>
      </c>
      <c r="M103" s="172">
        <v>2</v>
      </c>
      <c r="N103" s="172">
        <v>1</v>
      </c>
      <c r="O103" s="174">
        <v>5</v>
      </c>
      <c r="P103" s="174">
        <v>5</v>
      </c>
      <c r="Q103" s="175">
        <v>1</v>
      </c>
      <c r="R103" s="171">
        <v>3</v>
      </c>
      <c r="S103" s="174">
        <v>5</v>
      </c>
      <c r="T103" s="172">
        <v>3</v>
      </c>
      <c r="U103" s="172">
        <v>3</v>
      </c>
      <c r="V103" s="176">
        <v>3</v>
      </c>
      <c r="W103" s="171">
        <v>5</v>
      </c>
      <c r="X103" s="172">
        <v>1</v>
      </c>
      <c r="Y103" s="172">
        <v>1</v>
      </c>
      <c r="Z103" s="174">
        <v>1</v>
      </c>
      <c r="AA103" s="172">
        <v>2</v>
      </c>
      <c r="AB103" s="172">
        <v>1</v>
      </c>
      <c r="AC103" s="176">
        <v>1</v>
      </c>
      <c r="AD103" s="171">
        <v>2</v>
      </c>
      <c r="AE103" s="176">
        <v>3</v>
      </c>
      <c r="AF103" s="171">
        <v>5</v>
      </c>
      <c r="AG103" s="172">
        <v>5</v>
      </c>
      <c r="AH103" s="172">
        <v>1</v>
      </c>
      <c r="AI103" s="174">
        <v>1</v>
      </c>
      <c r="AJ103" s="174">
        <v>1</v>
      </c>
      <c r="AK103" s="174">
        <v>5</v>
      </c>
      <c r="AL103" s="172">
        <v>2</v>
      </c>
      <c r="AM103" s="175"/>
      <c r="AN103" s="55"/>
      <c r="AO103" s="119"/>
      <c r="AP103" s="58"/>
      <c r="AQ103" s="63"/>
      <c r="AR103" s="63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5"/>
      <c r="BT103" s="55"/>
      <c r="BU103" s="55"/>
      <c r="BV103" s="55"/>
      <c r="BW103" s="55"/>
      <c r="BX103" s="55"/>
      <c r="BY103" s="55"/>
      <c r="BZ103" s="55"/>
      <c r="CA103" s="58"/>
      <c r="CB103" s="58"/>
      <c r="CC103" s="55"/>
      <c r="CD103" s="59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11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8"/>
      <c r="EW103" s="58"/>
      <c r="EX103" s="58"/>
      <c r="EY103" s="58"/>
      <c r="EZ103" s="55"/>
      <c r="FA103" s="58"/>
      <c r="FB103" s="58"/>
      <c r="FC103" s="58"/>
      <c r="FD103" s="58"/>
      <c r="FE103" s="58"/>
      <c r="FF103" s="58"/>
      <c r="FG103" s="58"/>
      <c r="FH103" s="58"/>
      <c r="FI103" s="58"/>
      <c r="FJ103" s="58"/>
      <c r="FK103" s="58"/>
      <c r="FL103" s="58"/>
      <c r="FM103" s="58"/>
      <c r="FN103" s="58"/>
      <c r="FO103" s="58"/>
      <c r="FP103" s="58"/>
      <c r="FQ103" s="58"/>
      <c r="FR103" s="58"/>
      <c r="FS103" s="58"/>
      <c r="FT103" s="58"/>
      <c r="FU103" s="58"/>
      <c r="FV103" s="58"/>
      <c r="FW103" s="58"/>
      <c r="FX103" s="58"/>
      <c r="FY103" s="58"/>
      <c r="FZ103" s="58"/>
      <c r="GA103" s="58"/>
      <c r="GB103" s="58"/>
      <c r="GC103" s="58"/>
      <c r="GD103" s="58"/>
      <c r="GE103" s="58"/>
      <c r="GF103" s="58"/>
      <c r="GG103" s="58"/>
      <c r="GH103" s="58"/>
      <c r="GI103" s="58"/>
      <c r="GJ103" s="58"/>
      <c r="GK103" s="58"/>
      <c r="GL103" s="58"/>
      <c r="GM103" s="58"/>
      <c r="GN103" s="58"/>
      <c r="GO103" s="58"/>
      <c r="GP103" s="58"/>
      <c r="GQ103" s="58"/>
      <c r="GR103" s="58"/>
      <c r="GS103" s="58"/>
      <c r="GT103" s="58"/>
      <c r="GU103" s="58"/>
      <c r="GV103" s="58"/>
      <c r="GW103" s="58"/>
      <c r="GX103" s="58"/>
      <c r="GY103" s="58"/>
      <c r="GZ103" s="58"/>
      <c r="HA103" s="58"/>
      <c r="HB103" s="58"/>
      <c r="HC103" s="58"/>
      <c r="HD103" s="58"/>
      <c r="HE103" s="58"/>
      <c r="HF103" s="58"/>
      <c r="HG103" s="58"/>
      <c r="HH103" s="58"/>
      <c r="HI103" s="58"/>
      <c r="HJ103" s="58"/>
      <c r="HK103" s="58"/>
      <c r="HL103" s="58"/>
      <c r="HM103" s="58"/>
      <c r="HN103" s="58"/>
      <c r="HO103" s="58"/>
      <c r="HP103" s="58"/>
      <c r="HQ103" s="58"/>
      <c r="HR103" s="58"/>
      <c r="HS103" s="58"/>
      <c r="HT103" s="58"/>
      <c r="HU103" s="58"/>
      <c r="HV103" s="58"/>
      <c r="HW103" s="58"/>
      <c r="HX103" s="58"/>
      <c r="HY103" s="58"/>
      <c r="HZ103" s="58"/>
      <c r="IA103" s="58"/>
      <c r="IB103" s="58"/>
      <c r="IC103" s="58"/>
      <c r="ID103" s="58"/>
      <c r="IE103" s="58"/>
      <c r="IF103" s="58"/>
      <c r="IG103" s="58"/>
      <c r="IH103" s="58"/>
      <c r="II103" s="58"/>
      <c r="IJ103" s="58"/>
      <c r="IK103" s="58"/>
      <c r="IL103" s="58"/>
      <c r="IM103" s="58"/>
      <c r="IN103" s="58"/>
      <c r="IO103" s="58"/>
      <c r="IP103" s="58"/>
      <c r="IQ103" s="58"/>
      <c r="IR103" s="58"/>
      <c r="IS103" s="58"/>
    </row>
    <row r="104" spans="2:253" s="1" customFormat="1" x14ac:dyDescent="0.25">
      <c r="B104" s="56">
        <v>98</v>
      </c>
      <c r="C104" s="255">
        <v>43119</v>
      </c>
      <c r="D104" s="117" t="s">
        <v>378</v>
      </c>
      <c r="E104" s="117" t="s">
        <v>67</v>
      </c>
      <c r="F104" s="117" t="s">
        <v>43</v>
      </c>
      <c r="G104" s="274" t="s">
        <v>241</v>
      </c>
      <c r="H104" t="s">
        <v>409</v>
      </c>
      <c r="I104" t="s">
        <v>98</v>
      </c>
      <c r="J104" s="257" t="s">
        <v>125</v>
      </c>
      <c r="K104" t="s">
        <v>419</v>
      </c>
      <c r="L104" s="171">
        <v>3</v>
      </c>
      <c r="M104" s="172">
        <v>3</v>
      </c>
      <c r="N104" s="172">
        <v>3</v>
      </c>
      <c r="O104" s="174">
        <v>5</v>
      </c>
      <c r="P104" s="174">
        <v>5</v>
      </c>
      <c r="Q104" s="175">
        <v>1</v>
      </c>
      <c r="R104" s="171">
        <v>4</v>
      </c>
      <c r="S104" s="174">
        <v>5</v>
      </c>
      <c r="T104" s="172">
        <v>2</v>
      </c>
      <c r="U104" s="172">
        <v>3</v>
      </c>
      <c r="V104" s="176">
        <v>1</v>
      </c>
      <c r="W104" s="171">
        <v>1</v>
      </c>
      <c r="X104" s="172"/>
      <c r="Y104" s="172">
        <v>4</v>
      </c>
      <c r="Z104" s="174">
        <v>1</v>
      </c>
      <c r="AA104" s="172">
        <v>3</v>
      </c>
      <c r="AB104" s="172">
        <v>3</v>
      </c>
      <c r="AC104" s="176">
        <v>3</v>
      </c>
      <c r="AD104" s="171">
        <v>3</v>
      </c>
      <c r="AE104" s="176">
        <v>3</v>
      </c>
      <c r="AF104" s="171">
        <v>5</v>
      </c>
      <c r="AG104" s="172">
        <v>4</v>
      </c>
      <c r="AH104" s="172">
        <v>3</v>
      </c>
      <c r="AI104" s="174">
        <v>5</v>
      </c>
      <c r="AJ104" s="174">
        <v>1</v>
      </c>
      <c r="AK104" s="174">
        <v>5</v>
      </c>
      <c r="AL104" s="172">
        <v>3</v>
      </c>
      <c r="AM104" s="175">
        <v>5</v>
      </c>
      <c r="AN104" s="55"/>
      <c r="AO104" s="119"/>
      <c r="AP104" s="24"/>
      <c r="AQ104" s="63"/>
      <c r="AR104" s="63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8"/>
      <c r="CB104" s="58"/>
      <c r="CC104" s="55"/>
      <c r="CD104" s="59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11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8"/>
      <c r="EW104" s="58"/>
      <c r="EX104" s="58"/>
      <c r="EY104" s="58"/>
      <c r="EZ104" s="55"/>
      <c r="FA104" s="58"/>
      <c r="FB104" s="58"/>
      <c r="FC104" s="58"/>
      <c r="FD104" s="58"/>
      <c r="FE104" s="58"/>
      <c r="FF104" s="58"/>
      <c r="FG104" s="58"/>
      <c r="FH104" s="58"/>
      <c r="FI104" s="58"/>
      <c r="FJ104" s="58"/>
      <c r="FK104" s="58"/>
      <c r="FL104" s="58"/>
      <c r="FM104" s="58"/>
      <c r="FN104" s="58"/>
      <c r="FO104" s="58"/>
      <c r="FP104" s="58"/>
      <c r="FQ104" s="58"/>
      <c r="FR104" s="58"/>
      <c r="FS104" s="58"/>
      <c r="FT104" s="58"/>
      <c r="FU104" s="58"/>
      <c r="FV104" s="58"/>
      <c r="FW104" s="58"/>
      <c r="FX104" s="58"/>
      <c r="FY104" s="58"/>
      <c r="FZ104" s="58"/>
      <c r="GA104" s="58"/>
      <c r="GB104" s="58"/>
      <c r="GC104" s="58"/>
      <c r="GD104" s="58"/>
      <c r="GE104" s="58"/>
      <c r="GF104" s="58"/>
      <c r="GG104" s="58"/>
      <c r="GH104" s="58"/>
      <c r="GI104" s="58"/>
      <c r="GJ104" s="58"/>
      <c r="GK104" s="58"/>
      <c r="GL104" s="58"/>
      <c r="GM104" s="58"/>
      <c r="GN104" s="58"/>
      <c r="GO104" s="58"/>
      <c r="GP104" s="58"/>
      <c r="GQ104" s="58"/>
      <c r="GR104" s="58"/>
      <c r="GS104" s="58"/>
      <c r="GT104" s="58"/>
      <c r="GU104" s="58"/>
      <c r="GV104" s="58"/>
      <c r="GW104" s="58"/>
      <c r="GX104" s="58"/>
      <c r="GY104" s="58"/>
      <c r="GZ104" s="58"/>
      <c r="HA104" s="58"/>
      <c r="HB104" s="58"/>
      <c r="HC104" s="58"/>
      <c r="HD104" s="58"/>
      <c r="HE104" s="58"/>
      <c r="HF104" s="58"/>
      <c r="HG104" s="58"/>
      <c r="HH104" s="58"/>
      <c r="HI104" s="58"/>
      <c r="HJ104" s="58"/>
      <c r="HK104" s="58"/>
      <c r="HL104" s="58"/>
      <c r="HM104" s="58"/>
      <c r="HN104" s="58"/>
      <c r="HO104" s="58"/>
      <c r="HP104" s="58"/>
      <c r="HQ104" s="58"/>
      <c r="HR104" s="58"/>
      <c r="HS104" s="58"/>
      <c r="HT104" s="58"/>
      <c r="HU104" s="58"/>
      <c r="HV104" s="58"/>
      <c r="HW104" s="58"/>
      <c r="HX104" s="58"/>
      <c r="HY104" s="58"/>
      <c r="HZ104" s="58"/>
      <c r="IA104" s="58"/>
      <c r="IB104" s="58"/>
      <c r="IC104" s="58"/>
      <c r="ID104" s="58"/>
      <c r="IE104" s="58"/>
      <c r="IF104" s="58"/>
      <c r="IG104" s="58"/>
      <c r="IH104" s="58"/>
      <c r="II104" s="58"/>
      <c r="IJ104" s="58"/>
      <c r="IK104" s="58"/>
      <c r="IL104" s="58"/>
      <c r="IM104" s="58"/>
      <c r="IN104" s="58"/>
      <c r="IO104" s="58"/>
      <c r="IP104" s="58"/>
      <c r="IQ104" s="58"/>
      <c r="IR104" s="58"/>
      <c r="IS104" s="58"/>
    </row>
    <row r="105" spans="2:253" s="1" customFormat="1" ht="45" x14ac:dyDescent="0.25">
      <c r="B105" s="56">
        <v>99</v>
      </c>
      <c r="C105" s="255">
        <v>43119</v>
      </c>
      <c r="D105" s="117" t="s">
        <v>378</v>
      </c>
      <c r="E105" s="117" t="s">
        <v>128</v>
      </c>
      <c r="F105" s="117" t="s">
        <v>43</v>
      </c>
      <c r="G105" s="275" t="s">
        <v>241</v>
      </c>
      <c r="H105" t="s">
        <v>409</v>
      </c>
      <c r="I105" t="s">
        <v>77</v>
      </c>
      <c r="J105" s="257" t="s">
        <v>415</v>
      </c>
      <c r="K105" t="s">
        <v>419</v>
      </c>
      <c r="L105" s="171">
        <v>3</v>
      </c>
      <c r="M105" s="172">
        <v>2</v>
      </c>
      <c r="N105" s="172">
        <v>4</v>
      </c>
      <c r="O105" s="174">
        <v>5</v>
      </c>
      <c r="P105" s="174">
        <v>5</v>
      </c>
      <c r="Q105" s="175">
        <v>1</v>
      </c>
      <c r="R105" s="171">
        <v>5</v>
      </c>
      <c r="S105" s="174">
        <v>1</v>
      </c>
      <c r="T105" s="172">
        <v>2</v>
      </c>
      <c r="U105" s="172">
        <v>2</v>
      </c>
      <c r="V105" s="176">
        <v>3</v>
      </c>
      <c r="W105" s="171">
        <v>4</v>
      </c>
      <c r="X105" s="172">
        <v>5</v>
      </c>
      <c r="Y105" s="172">
        <v>5</v>
      </c>
      <c r="Z105" s="174"/>
      <c r="AA105" s="172">
        <v>4</v>
      </c>
      <c r="AB105" s="172">
        <v>4</v>
      </c>
      <c r="AC105" s="176"/>
      <c r="AD105" s="171">
        <v>4</v>
      </c>
      <c r="AE105" s="176">
        <v>4</v>
      </c>
      <c r="AF105" s="171">
        <v>4</v>
      </c>
      <c r="AG105" s="172">
        <v>4</v>
      </c>
      <c r="AH105" s="172">
        <v>2</v>
      </c>
      <c r="AI105" s="174">
        <v>5</v>
      </c>
      <c r="AJ105" s="174">
        <v>1</v>
      </c>
      <c r="AK105" s="174">
        <v>5</v>
      </c>
      <c r="AL105" s="172">
        <v>4</v>
      </c>
      <c r="AM105" s="175">
        <v>5</v>
      </c>
      <c r="AN105" s="55"/>
      <c r="AO105" s="58"/>
      <c r="AP105" s="24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8"/>
      <c r="CB105" s="58"/>
      <c r="CC105" s="55"/>
      <c r="CD105" s="59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11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5"/>
      <c r="ET105" s="55"/>
      <c r="EU105" s="55"/>
      <c r="EV105" s="58"/>
      <c r="EW105" s="58"/>
      <c r="EX105" s="58"/>
      <c r="EY105" s="58"/>
      <c r="EZ105" s="55"/>
      <c r="FA105" s="58"/>
      <c r="FB105" s="58"/>
      <c r="FC105" s="58"/>
      <c r="FD105" s="58"/>
      <c r="FE105" s="58"/>
      <c r="FF105" s="58"/>
      <c r="FG105" s="58"/>
      <c r="FH105" s="58"/>
      <c r="FI105" s="58"/>
      <c r="FJ105" s="58"/>
      <c r="FK105" s="58"/>
      <c r="FL105" s="58"/>
      <c r="FM105" s="58"/>
      <c r="FN105" s="58"/>
      <c r="FO105" s="58"/>
      <c r="FP105" s="58"/>
      <c r="FQ105" s="58"/>
      <c r="FR105" s="58"/>
      <c r="FS105" s="58"/>
      <c r="FT105" s="58"/>
      <c r="FU105" s="58"/>
      <c r="FV105" s="58"/>
      <c r="FW105" s="58"/>
      <c r="FX105" s="58"/>
      <c r="FY105" s="58"/>
      <c r="FZ105" s="58"/>
      <c r="GA105" s="58"/>
      <c r="GB105" s="58"/>
      <c r="GC105" s="58"/>
      <c r="GD105" s="58"/>
      <c r="GE105" s="58"/>
      <c r="GF105" s="58"/>
      <c r="GG105" s="58"/>
      <c r="GH105" s="58"/>
      <c r="GI105" s="58"/>
      <c r="GJ105" s="58"/>
      <c r="GK105" s="58"/>
      <c r="GL105" s="58"/>
      <c r="GM105" s="58"/>
      <c r="GN105" s="58"/>
      <c r="GO105" s="58"/>
      <c r="GP105" s="58"/>
      <c r="GQ105" s="58"/>
      <c r="GR105" s="58"/>
      <c r="GS105" s="58"/>
      <c r="GT105" s="58"/>
      <c r="GU105" s="58"/>
      <c r="GV105" s="58"/>
      <c r="GW105" s="58"/>
      <c r="GX105" s="58"/>
      <c r="GY105" s="58"/>
      <c r="GZ105" s="58"/>
      <c r="HA105" s="58"/>
      <c r="HB105" s="58"/>
      <c r="HC105" s="58"/>
      <c r="HD105" s="58"/>
      <c r="HE105" s="58"/>
      <c r="HF105" s="58"/>
      <c r="HG105" s="58"/>
      <c r="HH105" s="58"/>
      <c r="HI105" s="58"/>
      <c r="HJ105" s="58"/>
      <c r="HK105" s="58"/>
      <c r="HL105" s="58"/>
      <c r="HM105" s="58"/>
      <c r="HN105" s="58"/>
      <c r="HO105" s="58"/>
      <c r="HP105" s="58"/>
      <c r="HQ105" s="58"/>
      <c r="HR105" s="58"/>
      <c r="HS105" s="58"/>
      <c r="HT105" s="58"/>
      <c r="HU105" s="58"/>
      <c r="HV105" s="58"/>
      <c r="HW105" s="58"/>
      <c r="HX105" s="58"/>
      <c r="HY105" s="58"/>
      <c r="HZ105" s="58"/>
      <c r="IA105" s="58"/>
      <c r="IB105" s="58"/>
      <c r="IC105" s="58"/>
      <c r="ID105" s="58"/>
      <c r="IE105" s="58"/>
      <c r="IF105" s="58"/>
      <c r="IG105" s="58"/>
      <c r="IH105" s="58"/>
      <c r="II105" s="58"/>
      <c r="IJ105" s="58"/>
      <c r="IK105" s="58"/>
      <c r="IL105" s="58"/>
      <c r="IM105" s="58"/>
      <c r="IN105" s="58"/>
      <c r="IO105" s="58"/>
      <c r="IP105" s="58"/>
      <c r="IQ105" s="58"/>
      <c r="IR105" s="58"/>
      <c r="IS105" s="58"/>
    </row>
    <row r="106" spans="2:253" s="1" customFormat="1" x14ac:dyDescent="0.25">
      <c r="B106" s="56">
        <v>100</v>
      </c>
      <c r="C106" s="255">
        <v>43119</v>
      </c>
      <c r="D106" s="117" t="s">
        <v>378</v>
      </c>
      <c r="E106" s="117" t="s">
        <v>66</v>
      </c>
      <c r="F106" s="117" t="s">
        <v>43</v>
      </c>
      <c r="G106" s="275" t="s">
        <v>241</v>
      </c>
      <c r="H106" t="s">
        <v>409</v>
      </c>
      <c r="I106" t="s">
        <v>96</v>
      </c>
      <c r="J106" s="257" t="s">
        <v>123</v>
      </c>
      <c r="K106" t="s">
        <v>419</v>
      </c>
      <c r="L106" s="171">
        <v>4</v>
      </c>
      <c r="M106" s="172">
        <v>3</v>
      </c>
      <c r="N106" s="172">
        <v>3</v>
      </c>
      <c r="O106" s="174">
        <v>5</v>
      </c>
      <c r="P106" s="174">
        <v>1</v>
      </c>
      <c r="Q106" s="175">
        <v>1</v>
      </c>
      <c r="R106" s="171">
        <v>4</v>
      </c>
      <c r="S106" s="174">
        <v>1</v>
      </c>
      <c r="T106" s="172">
        <v>4</v>
      </c>
      <c r="U106" s="172">
        <v>3</v>
      </c>
      <c r="V106" s="176">
        <v>4</v>
      </c>
      <c r="W106" s="171">
        <v>4</v>
      </c>
      <c r="X106" s="172">
        <v>5</v>
      </c>
      <c r="Y106" s="172">
        <v>5</v>
      </c>
      <c r="Z106" s="174">
        <v>5</v>
      </c>
      <c r="AA106" s="172">
        <v>3</v>
      </c>
      <c r="AB106" s="172">
        <v>4</v>
      </c>
      <c r="AC106" s="176">
        <v>3</v>
      </c>
      <c r="AD106" s="171">
        <v>5</v>
      </c>
      <c r="AE106" s="176">
        <v>5</v>
      </c>
      <c r="AF106" s="171">
        <v>5</v>
      </c>
      <c r="AG106" s="172">
        <v>3</v>
      </c>
      <c r="AH106" s="172">
        <v>3</v>
      </c>
      <c r="AI106" s="174">
        <v>5</v>
      </c>
      <c r="AJ106" s="174">
        <v>1</v>
      </c>
      <c r="AK106" s="174">
        <v>5</v>
      </c>
      <c r="AL106" s="172">
        <v>4</v>
      </c>
      <c r="AM106" s="175">
        <v>5</v>
      </c>
      <c r="AN106" s="55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5"/>
      <c r="BT106" s="55"/>
      <c r="BU106" s="55"/>
      <c r="BV106" s="55"/>
      <c r="BW106" s="55"/>
      <c r="BX106" s="55"/>
      <c r="BY106" s="55"/>
      <c r="BZ106" s="55"/>
      <c r="CA106" s="58"/>
      <c r="CB106" s="58"/>
      <c r="CC106" s="55"/>
      <c r="CD106" s="59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11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8"/>
      <c r="EW106" s="58"/>
      <c r="EX106" s="58"/>
      <c r="EY106" s="58"/>
      <c r="EZ106" s="55"/>
      <c r="FA106" s="58"/>
      <c r="FB106" s="58"/>
      <c r="FC106" s="58"/>
      <c r="FD106" s="58"/>
      <c r="FE106" s="58"/>
      <c r="FF106" s="58"/>
      <c r="FG106" s="58"/>
      <c r="FH106" s="58"/>
      <c r="FI106" s="58"/>
      <c r="FJ106" s="58"/>
      <c r="FK106" s="58"/>
      <c r="FL106" s="58"/>
      <c r="FM106" s="58"/>
      <c r="FN106" s="58"/>
      <c r="FO106" s="58"/>
      <c r="FP106" s="58"/>
      <c r="FQ106" s="58"/>
      <c r="FR106" s="58"/>
      <c r="FS106" s="58"/>
      <c r="FT106" s="58"/>
      <c r="FU106" s="58"/>
      <c r="FV106" s="58"/>
      <c r="FW106" s="58"/>
      <c r="FX106" s="58"/>
      <c r="FY106" s="58"/>
      <c r="FZ106" s="58"/>
      <c r="GA106" s="58"/>
      <c r="GB106" s="58"/>
      <c r="GC106" s="58"/>
      <c r="GD106" s="58"/>
      <c r="GE106" s="58"/>
      <c r="GF106" s="58"/>
      <c r="GG106" s="58"/>
      <c r="GH106" s="58"/>
      <c r="GI106" s="58"/>
      <c r="GJ106" s="58"/>
      <c r="GK106" s="58"/>
      <c r="GL106" s="58"/>
      <c r="GM106" s="58"/>
      <c r="GN106" s="58"/>
      <c r="GO106" s="58"/>
      <c r="GP106" s="58"/>
      <c r="GQ106" s="58"/>
      <c r="GR106" s="58"/>
      <c r="GS106" s="58"/>
      <c r="GT106" s="58"/>
      <c r="GU106" s="58"/>
      <c r="GV106" s="58"/>
      <c r="GW106" s="58"/>
      <c r="GX106" s="58"/>
      <c r="GY106" s="58"/>
      <c r="GZ106" s="58"/>
      <c r="HA106" s="58"/>
      <c r="HB106" s="58"/>
      <c r="HC106" s="58"/>
      <c r="HD106" s="58"/>
      <c r="HE106" s="58"/>
      <c r="HF106" s="58"/>
      <c r="HG106" s="58"/>
      <c r="HH106" s="58"/>
      <c r="HI106" s="58"/>
      <c r="HJ106" s="58"/>
      <c r="HK106" s="58"/>
      <c r="HL106" s="58"/>
      <c r="HM106" s="58"/>
      <c r="HN106" s="58"/>
      <c r="HO106" s="58"/>
      <c r="HP106" s="58"/>
      <c r="HQ106" s="58"/>
      <c r="HR106" s="58"/>
      <c r="HS106" s="58"/>
      <c r="HT106" s="58"/>
      <c r="HU106" s="58"/>
      <c r="HV106" s="58"/>
      <c r="HW106" s="58"/>
      <c r="HX106" s="58"/>
      <c r="HY106" s="58"/>
      <c r="HZ106" s="58"/>
      <c r="IA106" s="58"/>
      <c r="IB106" s="58"/>
      <c r="IC106" s="58"/>
      <c r="ID106" s="58"/>
      <c r="IE106" s="58"/>
      <c r="IF106" s="58"/>
      <c r="IG106" s="58"/>
      <c r="IH106" s="58"/>
      <c r="II106" s="58"/>
      <c r="IJ106" s="58"/>
      <c r="IK106" s="58"/>
      <c r="IL106" s="58"/>
      <c r="IM106" s="58"/>
      <c r="IN106" s="58"/>
      <c r="IO106" s="58"/>
      <c r="IP106" s="58"/>
      <c r="IQ106" s="58"/>
      <c r="IR106" s="58"/>
      <c r="IS106" s="58"/>
    </row>
    <row r="107" spans="2:253" s="1" customFormat="1" x14ac:dyDescent="0.25">
      <c r="B107" s="56">
        <v>101</v>
      </c>
      <c r="C107" s="255">
        <v>43119</v>
      </c>
      <c r="D107" s="117" t="s">
        <v>378</v>
      </c>
      <c r="E107" s="117" t="s">
        <v>66</v>
      </c>
      <c r="F107" s="117" t="s">
        <v>43</v>
      </c>
      <c r="G107" s="275" t="s">
        <v>241</v>
      </c>
      <c r="H107" t="s">
        <v>409</v>
      </c>
      <c r="I107" t="s">
        <v>91</v>
      </c>
      <c r="J107" s="257" t="s">
        <v>119</v>
      </c>
      <c r="K107" t="s">
        <v>419</v>
      </c>
      <c r="L107" s="171">
        <v>4</v>
      </c>
      <c r="M107" s="172">
        <v>4</v>
      </c>
      <c r="N107" s="172">
        <v>3</v>
      </c>
      <c r="O107" s="174">
        <v>5</v>
      </c>
      <c r="P107" s="174">
        <v>5</v>
      </c>
      <c r="Q107" s="175">
        <v>1</v>
      </c>
      <c r="R107" s="171">
        <v>4</v>
      </c>
      <c r="S107" s="174">
        <v>1</v>
      </c>
      <c r="T107" s="172">
        <v>4</v>
      </c>
      <c r="U107" s="172">
        <v>4</v>
      </c>
      <c r="V107" s="176">
        <v>5</v>
      </c>
      <c r="W107" s="171">
        <v>4</v>
      </c>
      <c r="X107" s="172">
        <v>5</v>
      </c>
      <c r="Y107" s="172">
        <v>5</v>
      </c>
      <c r="Z107" s="174"/>
      <c r="AA107" s="172">
        <v>4</v>
      </c>
      <c r="AB107" s="172">
        <v>3</v>
      </c>
      <c r="AC107" s="176">
        <v>3</v>
      </c>
      <c r="AD107" s="171">
        <v>4</v>
      </c>
      <c r="AE107" s="176">
        <v>2</v>
      </c>
      <c r="AF107" s="171">
        <v>4</v>
      </c>
      <c r="AG107" s="172">
        <v>4</v>
      </c>
      <c r="AH107" s="172">
        <v>3</v>
      </c>
      <c r="AI107" s="174"/>
      <c r="AJ107" s="174"/>
      <c r="AK107" s="174">
        <v>5</v>
      </c>
      <c r="AL107" s="172">
        <v>4</v>
      </c>
      <c r="AM107" s="175">
        <v>5</v>
      </c>
      <c r="AN107" s="55"/>
      <c r="AO107" s="119"/>
      <c r="AP107" s="58"/>
      <c r="AQ107" s="63"/>
      <c r="AR107" s="63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8"/>
      <c r="CB107" s="58"/>
      <c r="CC107" s="55"/>
      <c r="CD107" s="59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11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/>
      <c r="EU107" s="55"/>
      <c r="EV107" s="58"/>
      <c r="EW107" s="58"/>
      <c r="EX107" s="58"/>
      <c r="EY107" s="58"/>
      <c r="EZ107" s="55"/>
      <c r="FA107" s="58"/>
      <c r="FB107" s="58"/>
      <c r="FC107" s="58"/>
      <c r="FD107" s="58"/>
      <c r="FE107" s="58"/>
      <c r="FF107" s="58"/>
      <c r="FG107" s="58"/>
      <c r="FH107" s="58"/>
      <c r="FI107" s="58"/>
      <c r="FJ107" s="58"/>
      <c r="FK107" s="58"/>
      <c r="FL107" s="58"/>
      <c r="FM107" s="58"/>
      <c r="FN107" s="58"/>
      <c r="FO107" s="58"/>
      <c r="FP107" s="58"/>
      <c r="FQ107" s="58"/>
      <c r="FR107" s="58"/>
      <c r="FS107" s="58"/>
      <c r="FT107" s="58"/>
      <c r="FU107" s="58"/>
      <c r="FV107" s="58"/>
      <c r="FW107" s="58"/>
      <c r="FX107" s="58"/>
      <c r="FY107" s="58"/>
      <c r="FZ107" s="58"/>
      <c r="GA107" s="58"/>
      <c r="GB107" s="58"/>
      <c r="GC107" s="58"/>
      <c r="GD107" s="58"/>
      <c r="GE107" s="58"/>
      <c r="GF107" s="58"/>
      <c r="GG107" s="58"/>
      <c r="GH107" s="58"/>
      <c r="GI107" s="58"/>
      <c r="GJ107" s="58"/>
      <c r="GK107" s="58"/>
      <c r="GL107" s="58"/>
      <c r="GM107" s="58"/>
      <c r="GN107" s="58"/>
      <c r="GO107" s="58"/>
      <c r="GP107" s="58"/>
      <c r="GQ107" s="58"/>
      <c r="GR107" s="58"/>
      <c r="GS107" s="58"/>
      <c r="GT107" s="58"/>
      <c r="GU107" s="58"/>
      <c r="GV107" s="58"/>
      <c r="GW107" s="58"/>
      <c r="GX107" s="58"/>
      <c r="GY107" s="58"/>
      <c r="GZ107" s="58"/>
      <c r="HA107" s="58"/>
      <c r="HB107" s="58"/>
      <c r="HC107" s="58"/>
      <c r="HD107" s="58"/>
      <c r="HE107" s="58"/>
      <c r="HF107" s="58"/>
      <c r="HG107" s="58"/>
      <c r="HH107" s="58"/>
      <c r="HI107" s="58"/>
      <c r="HJ107" s="58"/>
      <c r="HK107" s="58"/>
      <c r="HL107" s="58"/>
      <c r="HM107" s="58"/>
      <c r="HN107" s="58"/>
      <c r="HO107" s="58"/>
      <c r="HP107" s="58"/>
      <c r="HQ107" s="58"/>
      <c r="HR107" s="58"/>
      <c r="HS107" s="58"/>
      <c r="HT107" s="58"/>
      <c r="HU107" s="58"/>
      <c r="HV107" s="58"/>
      <c r="HW107" s="58"/>
      <c r="HX107" s="58"/>
      <c r="HY107" s="58"/>
      <c r="HZ107" s="58"/>
      <c r="IA107" s="58"/>
      <c r="IB107" s="58"/>
      <c r="IC107" s="58"/>
      <c r="ID107" s="58"/>
      <c r="IE107" s="58"/>
      <c r="IF107" s="58"/>
      <c r="IG107" s="58"/>
      <c r="IH107" s="58"/>
      <c r="II107" s="58"/>
      <c r="IJ107" s="58"/>
      <c r="IK107" s="58"/>
      <c r="IL107" s="58"/>
      <c r="IM107" s="58"/>
      <c r="IN107" s="58"/>
      <c r="IO107" s="58"/>
      <c r="IP107" s="58"/>
      <c r="IQ107" s="58"/>
      <c r="IR107" s="58"/>
      <c r="IS107" s="58"/>
    </row>
    <row r="108" spans="2:253" s="1" customFormat="1" x14ac:dyDescent="0.25">
      <c r="B108" s="56">
        <v>102</v>
      </c>
      <c r="C108" s="255">
        <v>43119</v>
      </c>
      <c r="D108" s="117" t="s">
        <v>378</v>
      </c>
      <c r="E108" s="117" t="s">
        <v>128</v>
      </c>
      <c r="F108" s="117" t="s">
        <v>392</v>
      </c>
      <c r="G108" s="199" t="s">
        <v>392</v>
      </c>
      <c r="H108" t="s">
        <v>408</v>
      </c>
      <c r="I108" t="s">
        <v>88</v>
      </c>
      <c r="J108" s="257" t="s">
        <v>117</v>
      </c>
      <c r="K108" t="s">
        <v>419</v>
      </c>
      <c r="L108" s="171">
        <v>4</v>
      </c>
      <c r="M108" s="172">
        <v>3</v>
      </c>
      <c r="N108" s="172">
        <v>2</v>
      </c>
      <c r="O108" s="174">
        <v>1</v>
      </c>
      <c r="P108" s="174">
        <v>1</v>
      </c>
      <c r="Q108" s="175">
        <v>1</v>
      </c>
      <c r="R108" s="171">
        <v>5</v>
      </c>
      <c r="S108" s="174">
        <v>1</v>
      </c>
      <c r="T108" s="172">
        <v>4</v>
      </c>
      <c r="U108" s="172">
        <v>4</v>
      </c>
      <c r="V108" s="176">
        <v>3</v>
      </c>
      <c r="W108" s="171">
        <v>4</v>
      </c>
      <c r="X108" s="172">
        <v>4</v>
      </c>
      <c r="Y108" s="172">
        <v>4</v>
      </c>
      <c r="Z108" s="174">
        <v>5</v>
      </c>
      <c r="AA108" s="172">
        <v>4</v>
      </c>
      <c r="AB108" s="172">
        <v>4</v>
      </c>
      <c r="AC108" s="176">
        <v>4</v>
      </c>
      <c r="AD108" s="171">
        <v>4</v>
      </c>
      <c r="AE108" s="176">
        <v>4</v>
      </c>
      <c r="AF108" s="171">
        <v>4</v>
      </c>
      <c r="AG108" s="172">
        <v>2</v>
      </c>
      <c r="AH108" s="172">
        <v>3</v>
      </c>
      <c r="AI108" s="174">
        <v>5</v>
      </c>
      <c r="AJ108" s="174">
        <v>5</v>
      </c>
      <c r="AK108" s="174">
        <v>1</v>
      </c>
      <c r="AL108" s="172">
        <v>3</v>
      </c>
      <c r="AM108" s="175">
        <v>5</v>
      </c>
      <c r="AN108" s="55"/>
      <c r="AO108" s="58"/>
      <c r="AP108" s="24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8"/>
      <c r="CB108" s="58"/>
      <c r="CC108" s="55"/>
      <c r="CD108" s="59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11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/>
      <c r="EU108" s="55"/>
      <c r="EV108" s="58"/>
      <c r="EW108" s="58"/>
      <c r="EX108" s="58"/>
      <c r="EY108" s="58"/>
      <c r="EZ108" s="55"/>
      <c r="FA108" s="58"/>
      <c r="FB108" s="58"/>
      <c r="FC108" s="58"/>
      <c r="FD108" s="58"/>
      <c r="FE108" s="58"/>
      <c r="FF108" s="58"/>
      <c r="FG108" s="58"/>
      <c r="FH108" s="58"/>
      <c r="FI108" s="58"/>
      <c r="FJ108" s="58"/>
      <c r="FK108" s="58"/>
      <c r="FL108" s="58"/>
      <c r="FM108" s="58"/>
      <c r="FN108" s="58"/>
      <c r="FO108" s="58"/>
      <c r="FP108" s="58"/>
      <c r="FQ108" s="58"/>
      <c r="FR108" s="58"/>
      <c r="FS108" s="58"/>
      <c r="FT108" s="58"/>
      <c r="FU108" s="58"/>
      <c r="FV108" s="58"/>
      <c r="FW108" s="58"/>
      <c r="FX108" s="58"/>
      <c r="FY108" s="58"/>
      <c r="FZ108" s="58"/>
      <c r="GA108" s="58"/>
      <c r="GB108" s="58"/>
      <c r="GC108" s="58"/>
      <c r="GD108" s="58"/>
      <c r="GE108" s="58"/>
      <c r="GF108" s="58"/>
      <c r="GG108" s="58"/>
      <c r="GH108" s="58"/>
      <c r="GI108" s="58"/>
      <c r="GJ108" s="58"/>
      <c r="GK108" s="58"/>
      <c r="GL108" s="58"/>
      <c r="GM108" s="58"/>
      <c r="GN108" s="58"/>
      <c r="GO108" s="58"/>
      <c r="GP108" s="58"/>
      <c r="GQ108" s="58"/>
      <c r="GR108" s="58"/>
      <c r="GS108" s="58"/>
      <c r="GT108" s="58"/>
      <c r="GU108" s="58"/>
      <c r="GV108" s="58"/>
      <c r="GW108" s="58"/>
      <c r="GX108" s="58"/>
      <c r="GY108" s="58"/>
      <c r="GZ108" s="58"/>
      <c r="HA108" s="58"/>
      <c r="HB108" s="58"/>
      <c r="HC108" s="58"/>
      <c r="HD108" s="58"/>
      <c r="HE108" s="58"/>
      <c r="HF108" s="58"/>
      <c r="HG108" s="58"/>
      <c r="HH108" s="58"/>
      <c r="HI108" s="58"/>
      <c r="HJ108" s="58"/>
      <c r="HK108" s="58"/>
      <c r="HL108" s="58"/>
      <c r="HM108" s="58"/>
      <c r="HN108" s="58"/>
      <c r="HO108" s="58"/>
      <c r="HP108" s="58"/>
      <c r="HQ108" s="58"/>
      <c r="HR108" s="58"/>
      <c r="HS108" s="58"/>
      <c r="HT108" s="58"/>
      <c r="HU108" s="58"/>
      <c r="HV108" s="58"/>
      <c r="HW108" s="58"/>
      <c r="HX108" s="58"/>
      <c r="HY108" s="58"/>
      <c r="HZ108" s="58"/>
      <c r="IA108" s="58"/>
      <c r="IB108" s="58"/>
      <c r="IC108" s="58"/>
      <c r="ID108" s="58"/>
      <c r="IE108" s="58"/>
      <c r="IF108" s="58"/>
      <c r="IG108" s="58"/>
      <c r="IH108" s="58"/>
      <c r="II108" s="58"/>
      <c r="IJ108" s="58"/>
      <c r="IK108" s="58"/>
      <c r="IL108" s="58"/>
      <c r="IM108" s="58"/>
      <c r="IN108" s="58"/>
      <c r="IO108" s="58"/>
      <c r="IP108" s="58"/>
      <c r="IQ108" s="58"/>
      <c r="IR108" s="58"/>
      <c r="IS108" s="58"/>
    </row>
    <row r="109" spans="2:253" s="1" customFormat="1" ht="45" x14ac:dyDescent="0.25">
      <c r="B109" s="56">
        <v>103</v>
      </c>
      <c r="C109" s="255">
        <v>43119</v>
      </c>
      <c r="D109" s="117" t="s">
        <v>378</v>
      </c>
      <c r="E109" s="117" t="s">
        <v>66</v>
      </c>
      <c r="F109" s="117" t="s">
        <v>400</v>
      </c>
      <c r="G109" s="199" t="s">
        <v>63</v>
      </c>
      <c r="H109" t="s">
        <v>409</v>
      </c>
      <c r="I109" t="s">
        <v>77</v>
      </c>
      <c r="J109" s="257" t="s">
        <v>415</v>
      </c>
      <c r="K109" t="s">
        <v>418</v>
      </c>
      <c r="L109" s="171">
        <v>4</v>
      </c>
      <c r="M109" s="172">
        <v>2</v>
      </c>
      <c r="N109" s="172">
        <v>3</v>
      </c>
      <c r="O109" s="174">
        <v>5</v>
      </c>
      <c r="P109" s="174">
        <v>5</v>
      </c>
      <c r="Q109" s="175">
        <v>1</v>
      </c>
      <c r="R109" s="171">
        <v>3</v>
      </c>
      <c r="S109" s="174">
        <v>1</v>
      </c>
      <c r="T109" s="172">
        <v>3</v>
      </c>
      <c r="U109" s="172">
        <v>3</v>
      </c>
      <c r="V109" s="176">
        <v>4</v>
      </c>
      <c r="W109" s="171">
        <v>3</v>
      </c>
      <c r="X109" s="172">
        <v>5</v>
      </c>
      <c r="Y109" s="172">
        <v>5</v>
      </c>
      <c r="Z109" s="174">
        <v>5</v>
      </c>
      <c r="AA109" s="172">
        <v>3</v>
      </c>
      <c r="AB109" s="172">
        <v>3</v>
      </c>
      <c r="AC109" s="176">
        <v>3</v>
      </c>
      <c r="AD109" s="171">
        <v>3</v>
      </c>
      <c r="AE109" s="176">
        <v>4</v>
      </c>
      <c r="AF109" s="171">
        <v>4</v>
      </c>
      <c r="AG109" s="172">
        <v>4</v>
      </c>
      <c r="AH109" s="172">
        <v>3</v>
      </c>
      <c r="AI109" s="174"/>
      <c r="AJ109" s="174"/>
      <c r="AK109" s="174"/>
      <c r="AL109" s="172">
        <v>3</v>
      </c>
      <c r="AM109" s="175">
        <v>1</v>
      </c>
      <c r="AN109" s="55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5"/>
      <c r="BT109" s="55"/>
      <c r="BU109" s="55"/>
      <c r="BV109" s="55"/>
      <c r="BW109" s="55"/>
      <c r="BX109" s="55"/>
      <c r="BY109" s="55"/>
      <c r="BZ109" s="55"/>
      <c r="CA109" s="58"/>
      <c r="CB109" s="58"/>
      <c r="CC109" s="55"/>
      <c r="CD109" s="59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11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8"/>
      <c r="EW109" s="58"/>
      <c r="EX109" s="58"/>
      <c r="EY109" s="58"/>
      <c r="EZ109" s="55"/>
      <c r="FA109" s="58"/>
      <c r="FB109" s="58"/>
      <c r="FC109" s="58"/>
      <c r="FD109" s="58"/>
      <c r="FE109" s="58"/>
      <c r="FF109" s="58"/>
      <c r="FG109" s="58"/>
      <c r="FH109" s="58"/>
      <c r="FI109" s="58"/>
      <c r="FJ109" s="58"/>
      <c r="FK109" s="58"/>
      <c r="FL109" s="58"/>
      <c r="FM109" s="58"/>
      <c r="FN109" s="58"/>
      <c r="FO109" s="58"/>
      <c r="FP109" s="58"/>
      <c r="FQ109" s="58"/>
      <c r="FR109" s="58"/>
      <c r="FS109" s="58"/>
      <c r="FT109" s="58"/>
      <c r="FU109" s="58"/>
      <c r="FV109" s="58"/>
      <c r="FW109" s="58"/>
      <c r="FX109" s="58"/>
      <c r="FY109" s="58"/>
      <c r="FZ109" s="58"/>
      <c r="GA109" s="58"/>
      <c r="GB109" s="58"/>
      <c r="GC109" s="58"/>
      <c r="GD109" s="58"/>
      <c r="GE109" s="58"/>
      <c r="GF109" s="58"/>
      <c r="GG109" s="58"/>
      <c r="GH109" s="58"/>
      <c r="GI109" s="58"/>
      <c r="GJ109" s="58"/>
      <c r="GK109" s="58"/>
      <c r="GL109" s="58"/>
      <c r="GM109" s="58"/>
      <c r="GN109" s="58"/>
      <c r="GO109" s="58"/>
      <c r="GP109" s="58"/>
      <c r="GQ109" s="58"/>
      <c r="GR109" s="58"/>
      <c r="GS109" s="58"/>
      <c r="GT109" s="58"/>
      <c r="GU109" s="58"/>
      <c r="GV109" s="58"/>
      <c r="GW109" s="58"/>
      <c r="GX109" s="58"/>
      <c r="GY109" s="58"/>
      <c r="GZ109" s="58"/>
      <c r="HA109" s="58"/>
      <c r="HB109" s="58"/>
      <c r="HC109" s="58"/>
      <c r="HD109" s="58"/>
      <c r="HE109" s="58"/>
      <c r="HF109" s="58"/>
      <c r="HG109" s="58"/>
      <c r="HH109" s="58"/>
      <c r="HI109" s="58"/>
      <c r="HJ109" s="58"/>
      <c r="HK109" s="58"/>
      <c r="HL109" s="58"/>
      <c r="HM109" s="58"/>
      <c r="HN109" s="58"/>
      <c r="HO109" s="58"/>
      <c r="HP109" s="58"/>
      <c r="HQ109" s="58"/>
      <c r="HR109" s="58"/>
      <c r="HS109" s="58"/>
      <c r="HT109" s="58"/>
      <c r="HU109" s="58"/>
      <c r="HV109" s="58"/>
      <c r="HW109" s="58"/>
      <c r="HX109" s="58"/>
      <c r="HY109" s="58"/>
      <c r="HZ109" s="58"/>
      <c r="IA109" s="58"/>
      <c r="IB109" s="58"/>
      <c r="IC109" s="58"/>
      <c r="ID109" s="58"/>
      <c r="IE109" s="58"/>
      <c r="IF109" s="58"/>
      <c r="IG109" s="58"/>
      <c r="IH109" s="58"/>
      <c r="II109" s="58"/>
      <c r="IJ109" s="58"/>
      <c r="IK109" s="58"/>
      <c r="IL109" s="58"/>
      <c r="IM109" s="58"/>
      <c r="IN109" s="58"/>
      <c r="IO109" s="58"/>
      <c r="IP109" s="58"/>
      <c r="IQ109" s="58"/>
      <c r="IR109" s="58"/>
      <c r="IS109" s="58"/>
    </row>
    <row r="110" spans="2:253" s="1" customFormat="1" x14ac:dyDescent="0.25">
      <c r="B110" s="56">
        <v>104</v>
      </c>
      <c r="C110" s="255">
        <v>43119</v>
      </c>
      <c r="D110" s="117" t="s">
        <v>378</v>
      </c>
      <c r="E110" s="117" t="s">
        <v>67</v>
      </c>
      <c r="F110" s="117" t="s">
        <v>392</v>
      </c>
      <c r="G110" s="199" t="s">
        <v>392</v>
      </c>
      <c r="H110" s="199" t="s">
        <v>128</v>
      </c>
      <c r="I110" t="s">
        <v>82</v>
      </c>
      <c r="J110" s="257" t="s">
        <v>111</v>
      </c>
      <c r="K110" t="s">
        <v>419</v>
      </c>
      <c r="L110" s="171">
        <v>2</v>
      </c>
      <c r="M110" s="172">
        <v>2</v>
      </c>
      <c r="N110" s="172"/>
      <c r="O110" s="174"/>
      <c r="P110" s="174">
        <v>5</v>
      </c>
      <c r="Q110" s="175">
        <v>1</v>
      </c>
      <c r="R110" s="171">
        <v>2</v>
      </c>
      <c r="S110" s="174">
        <v>1</v>
      </c>
      <c r="T110" s="172">
        <v>2</v>
      </c>
      <c r="U110" s="172">
        <v>3</v>
      </c>
      <c r="V110" s="176">
        <v>3</v>
      </c>
      <c r="W110" s="171">
        <v>1</v>
      </c>
      <c r="X110" s="172">
        <v>2</v>
      </c>
      <c r="Y110" s="172">
        <v>3</v>
      </c>
      <c r="Z110" s="174"/>
      <c r="AA110" s="172">
        <v>4</v>
      </c>
      <c r="AB110" s="172">
        <v>2</v>
      </c>
      <c r="AC110" s="176"/>
      <c r="AD110" s="171">
        <v>5</v>
      </c>
      <c r="AE110" s="176">
        <v>4</v>
      </c>
      <c r="AF110" s="171">
        <v>3</v>
      </c>
      <c r="AG110" s="172">
        <v>4</v>
      </c>
      <c r="AH110" s="172">
        <v>2</v>
      </c>
      <c r="AI110" s="174">
        <v>5</v>
      </c>
      <c r="AJ110" s="174">
        <v>1</v>
      </c>
      <c r="AK110" s="174"/>
      <c r="AL110" s="172"/>
      <c r="AM110" s="175"/>
      <c r="AN110" s="55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5"/>
      <c r="BT110" s="55"/>
      <c r="BU110" s="55"/>
      <c r="BV110" s="55"/>
      <c r="BW110" s="55"/>
      <c r="BX110" s="55"/>
      <c r="BY110" s="55"/>
      <c r="BZ110" s="55"/>
      <c r="CA110" s="58"/>
      <c r="CB110" s="58"/>
      <c r="CC110" s="55"/>
      <c r="CD110" s="59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11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8"/>
      <c r="EW110" s="58"/>
      <c r="EX110" s="58"/>
      <c r="EY110" s="58"/>
      <c r="EZ110" s="55"/>
      <c r="FA110" s="58"/>
      <c r="FB110" s="58"/>
      <c r="FC110" s="58"/>
      <c r="FD110" s="58"/>
      <c r="FE110" s="58"/>
      <c r="FF110" s="58"/>
      <c r="FG110" s="58"/>
      <c r="FH110" s="58"/>
      <c r="FI110" s="58"/>
      <c r="FJ110" s="58"/>
      <c r="FK110" s="58"/>
      <c r="FL110" s="58"/>
      <c r="FM110" s="58"/>
      <c r="FN110" s="58"/>
      <c r="FO110" s="58"/>
      <c r="FP110" s="58"/>
      <c r="FQ110" s="58"/>
      <c r="FR110" s="58"/>
      <c r="FS110" s="58"/>
      <c r="FT110" s="58"/>
      <c r="FU110" s="58"/>
      <c r="FV110" s="58"/>
      <c r="FW110" s="58"/>
      <c r="FX110" s="58"/>
      <c r="FY110" s="58"/>
      <c r="FZ110" s="58"/>
      <c r="GA110" s="58"/>
      <c r="GB110" s="58"/>
      <c r="GC110" s="58"/>
      <c r="GD110" s="58"/>
      <c r="GE110" s="58"/>
      <c r="GF110" s="58"/>
      <c r="GG110" s="58"/>
      <c r="GH110" s="58"/>
      <c r="GI110" s="58"/>
      <c r="GJ110" s="58"/>
      <c r="GK110" s="58"/>
      <c r="GL110" s="58"/>
      <c r="GM110" s="58"/>
      <c r="GN110" s="58"/>
      <c r="GO110" s="58"/>
      <c r="GP110" s="58"/>
      <c r="GQ110" s="58"/>
      <c r="GR110" s="58"/>
      <c r="GS110" s="58"/>
      <c r="GT110" s="58"/>
      <c r="GU110" s="58"/>
      <c r="GV110" s="58"/>
      <c r="GW110" s="58"/>
      <c r="GX110" s="58"/>
      <c r="GY110" s="58"/>
      <c r="GZ110" s="58"/>
      <c r="HA110" s="58"/>
      <c r="HB110" s="58"/>
      <c r="HC110" s="58"/>
      <c r="HD110" s="58"/>
      <c r="HE110" s="58"/>
      <c r="HF110" s="58"/>
      <c r="HG110" s="58"/>
      <c r="HH110" s="58"/>
      <c r="HI110" s="58"/>
      <c r="HJ110" s="58"/>
      <c r="HK110" s="58"/>
      <c r="HL110" s="58"/>
      <c r="HM110" s="58"/>
      <c r="HN110" s="58"/>
      <c r="HO110" s="58"/>
      <c r="HP110" s="58"/>
      <c r="HQ110" s="58"/>
      <c r="HR110" s="58"/>
      <c r="HS110" s="58"/>
      <c r="HT110" s="58"/>
      <c r="HU110" s="58"/>
      <c r="HV110" s="58"/>
      <c r="HW110" s="58"/>
      <c r="HX110" s="58"/>
      <c r="HY110" s="58"/>
      <c r="HZ110" s="58"/>
      <c r="IA110" s="58"/>
      <c r="IB110" s="58"/>
      <c r="IC110" s="58"/>
      <c r="ID110" s="58"/>
      <c r="IE110" s="58"/>
      <c r="IF110" s="58"/>
      <c r="IG110" s="58"/>
      <c r="IH110" s="58"/>
      <c r="II110" s="58"/>
      <c r="IJ110" s="58"/>
      <c r="IK110" s="58"/>
      <c r="IL110" s="58"/>
      <c r="IM110" s="58"/>
      <c r="IN110" s="58"/>
      <c r="IO110" s="58"/>
      <c r="IP110" s="58"/>
      <c r="IQ110" s="58"/>
      <c r="IR110" s="58"/>
      <c r="IS110" s="58"/>
    </row>
    <row r="111" spans="2:253" s="1" customFormat="1" x14ac:dyDescent="0.25">
      <c r="B111" s="56">
        <v>105</v>
      </c>
      <c r="C111" s="255">
        <v>43119</v>
      </c>
      <c r="D111" s="117" t="s">
        <v>378</v>
      </c>
      <c r="E111" s="117" t="s">
        <v>66</v>
      </c>
      <c r="F111" s="117" t="s">
        <v>392</v>
      </c>
      <c r="G111" s="199" t="s">
        <v>392</v>
      </c>
      <c r="H111" t="s">
        <v>408</v>
      </c>
      <c r="I111" t="s">
        <v>82</v>
      </c>
      <c r="J111" s="257" t="s">
        <v>111</v>
      </c>
      <c r="K111" t="s">
        <v>419</v>
      </c>
      <c r="L111" s="171">
        <v>5</v>
      </c>
      <c r="M111" s="172">
        <v>5</v>
      </c>
      <c r="N111" s="172"/>
      <c r="O111" s="174">
        <v>1</v>
      </c>
      <c r="P111" s="174">
        <v>1</v>
      </c>
      <c r="Q111" s="175">
        <v>1</v>
      </c>
      <c r="R111" s="171">
        <v>5</v>
      </c>
      <c r="S111" s="174">
        <v>5</v>
      </c>
      <c r="T111" s="172">
        <v>3</v>
      </c>
      <c r="U111" s="172">
        <v>3</v>
      </c>
      <c r="V111" s="176">
        <v>5</v>
      </c>
      <c r="W111" s="171"/>
      <c r="X111" s="172"/>
      <c r="Y111" s="172"/>
      <c r="Z111" s="174">
        <v>5</v>
      </c>
      <c r="AA111" s="172">
        <v>5</v>
      </c>
      <c r="AB111" s="172">
        <v>5</v>
      </c>
      <c r="AC111" s="176">
        <v>5</v>
      </c>
      <c r="AD111" s="171">
        <v>4</v>
      </c>
      <c r="AE111" s="176">
        <v>4</v>
      </c>
      <c r="AF111" s="171">
        <v>5</v>
      </c>
      <c r="AG111" s="172">
        <v>5</v>
      </c>
      <c r="AH111" s="172">
        <v>5</v>
      </c>
      <c r="AI111" s="174">
        <v>5</v>
      </c>
      <c r="AJ111" s="174"/>
      <c r="AK111" s="174"/>
      <c r="AL111" s="172">
        <v>4</v>
      </c>
      <c r="AM111" s="175">
        <v>5</v>
      </c>
      <c r="AN111" s="55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5"/>
      <c r="BT111" s="55"/>
      <c r="BU111" s="55"/>
      <c r="BV111" s="55"/>
      <c r="BW111" s="55"/>
      <c r="BX111" s="55"/>
      <c r="BY111" s="55"/>
      <c r="BZ111" s="55"/>
      <c r="CA111" s="58"/>
      <c r="CB111" s="58"/>
      <c r="CC111" s="55"/>
      <c r="CD111" s="59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11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8"/>
      <c r="EW111" s="58"/>
      <c r="EX111" s="58"/>
      <c r="EY111" s="58"/>
      <c r="EZ111" s="55"/>
      <c r="FA111" s="58"/>
      <c r="FB111" s="58"/>
      <c r="FC111" s="58"/>
      <c r="FD111" s="58"/>
      <c r="FE111" s="58"/>
      <c r="FF111" s="58"/>
      <c r="FG111" s="58"/>
      <c r="FH111" s="58"/>
      <c r="FI111" s="58"/>
      <c r="FJ111" s="58"/>
      <c r="FK111" s="58"/>
      <c r="FL111" s="58"/>
      <c r="FM111" s="58"/>
      <c r="FN111" s="58"/>
      <c r="FO111" s="58"/>
      <c r="FP111" s="58"/>
      <c r="FQ111" s="58"/>
      <c r="FR111" s="58"/>
      <c r="FS111" s="58"/>
      <c r="FT111" s="58"/>
      <c r="FU111" s="58"/>
      <c r="FV111" s="58"/>
      <c r="FW111" s="58"/>
      <c r="FX111" s="58"/>
      <c r="FY111" s="58"/>
      <c r="FZ111" s="58"/>
      <c r="GA111" s="58"/>
      <c r="GB111" s="58"/>
      <c r="GC111" s="58"/>
      <c r="GD111" s="58"/>
      <c r="GE111" s="58"/>
      <c r="GF111" s="58"/>
      <c r="GG111" s="58"/>
      <c r="GH111" s="58"/>
      <c r="GI111" s="58"/>
      <c r="GJ111" s="58"/>
      <c r="GK111" s="58"/>
      <c r="GL111" s="58"/>
      <c r="GM111" s="58"/>
      <c r="GN111" s="58"/>
      <c r="GO111" s="58"/>
      <c r="GP111" s="58"/>
      <c r="GQ111" s="58"/>
      <c r="GR111" s="58"/>
      <c r="GS111" s="58"/>
      <c r="GT111" s="58"/>
      <c r="GU111" s="58"/>
      <c r="GV111" s="58"/>
      <c r="GW111" s="58"/>
      <c r="GX111" s="58"/>
      <c r="GY111" s="58"/>
      <c r="GZ111" s="58"/>
      <c r="HA111" s="58"/>
      <c r="HB111" s="58"/>
      <c r="HC111" s="58"/>
      <c r="HD111" s="58"/>
      <c r="HE111" s="58"/>
      <c r="HF111" s="58"/>
      <c r="HG111" s="58"/>
      <c r="HH111" s="58"/>
      <c r="HI111" s="58"/>
      <c r="HJ111" s="58"/>
      <c r="HK111" s="58"/>
      <c r="HL111" s="58"/>
      <c r="HM111" s="58"/>
      <c r="HN111" s="58"/>
      <c r="HO111" s="58"/>
      <c r="HP111" s="58"/>
      <c r="HQ111" s="58"/>
      <c r="HR111" s="58"/>
      <c r="HS111" s="58"/>
      <c r="HT111" s="58"/>
      <c r="HU111" s="58"/>
      <c r="HV111" s="58"/>
      <c r="HW111" s="58"/>
      <c r="HX111" s="58"/>
      <c r="HY111" s="58"/>
      <c r="HZ111" s="58"/>
      <c r="IA111" s="58"/>
      <c r="IB111" s="58"/>
      <c r="IC111" s="58"/>
      <c r="ID111" s="58"/>
      <c r="IE111" s="58"/>
      <c r="IF111" s="58"/>
      <c r="IG111" s="58"/>
      <c r="IH111" s="58"/>
      <c r="II111" s="58"/>
      <c r="IJ111" s="58"/>
      <c r="IK111" s="58"/>
      <c r="IL111" s="58"/>
      <c r="IM111" s="58"/>
      <c r="IN111" s="58"/>
      <c r="IO111" s="58"/>
      <c r="IP111" s="58"/>
      <c r="IQ111" s="58"/>
      <c r="IR111" s="58"/>
      <c r="IS111" s="58"/>
    </row>
    <row r="112" spans="2:253" s="1" customFormat="1" x14ac:dyDescent="0.25">
      <c r="B112" s="56">
        <v>106</v>
      </c>
      <c r="C112" s="255">
        <v>43119</v>
      </c>
      <c r="D112" s="117" t="s">
        <v>378</v>
      </c>
      <c r="E112" s="117" t="s">
        <v>66</v>
      </c>
      <c r="F112" s="117" t="s">
        <v>401</v>
      </c>
      <c r="G112" s="199" t="s">
        <v>63</v>
      </c>
      <c r="H112" t="s">
        <v>408</v>
      </c>
      <c r="I112" t="s">
        <v>98</v>
      </c>
      <c r="J112" s="257" t="s">
        <v>125</v>
      </c>
      <c r="K112" t="s">
        <v>418</v>
      </c>
      <c r="L112" s="171">
        <v>3</v>
      </c>
      <c r="M112" s="172">
        <v>1</v>
      </c>
      <c r="N112" s="172">
        <v>1</v>
      </c>
      <c r="O112" s="174">
        <v>1</v>
      </c>
      <c r="P112" s="174">
        <v>1</v>
      </c>
      <c r="Q112" s="175"/>
      <c r="R112" s="171">
        <v>4</v>
      </c>
      <c r="S112" s="174">
        <v>1</v>
      </c>
      <c r="T112" s="172">
        <v>3</v>
      </c>
      <c r="U112" s="172">
        <v>3</v>
      </c>
      <c r="V112" s="176">
        <v>2</v>
      </c>
      <c r="W112" s="171">
        <v>4</v>
      </c>
      <c r="X112" s="172">
        <v>5</v>
      </c>
      <c r="Y112" s="172">
        <v>5</v>
      </c>
      <c r="Z112" s="174">
        <v>5</v>
      </c>
      <c r="AA112" s="172">
        <v>2</v>
      </c>
      <c r="AB112" s="172">
        <v>2</v>
      </c>
      <c r="AC112" s="176">
        <v>2</v>
      </c>
      <c r="AD112" s="171">
        <v>4</v>
      </c>
      <c r="AE112" s="176">
        <v>5</v>
      </c>
      <c r="AF112" s="171">
        <v>5</v>
      </c>
      <c r="AG112" s="172">
        <v>3</v>
      </c>
      <c r="AH112" s="172">
        <v>3</v>
      </c>
      <c r="AI112" s="174">
        <v>5</v>
      </c>
      <c r="AJ112" s="174">
        <v>5</v>
      </c>
      <c r="AK112" s="174"/>
      <c r="AL112" s="172">
        <v>4</v>
      </c>
      <c r="AM112" s="175">
        <v>5</v>
      </c>
      <c r="AN112" s="55"/>
      <c r="AO112" s="119"/>
      <c r="AP112" s="58"/>
      <c r="AQ112" s="63"/>
      <c r="AR112" s="63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8"/>
      <c r="CB112" s="58"/>
      <c r="CC112" s="55"/>
      <c r="CD112" s="59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11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5"/>
      <c r="EF112" s="55"/>
      <c r="EG112" s="55"/>
      <c r="EH112" s="55"/>
      <c r="EI112" s="55"/>
      <c r="EJ112" s="55"/>
      <c r="EK112" s="55"/>
      <c r="EL112" s="55"/>
      <c r="EM112" s="55"/>
      <c r="EN112" s="55"/>
      <c r="EO112" s="55"/>
      <c r="EP112" s="55"/>
      <c r="EQ112" s="55"/>
      <c r="ER112" s="55"/>
      <c r="ES112" s="55"/>
      <c r="ET112" s="55"/>
      <c r="EU112" s="55"/>
      <c r="EV112" s="58"/>
      <c r="EW112" s="58"/>
      <c r="EX112" s="58"/>
      <c r="EY112" s="58"/>
      <c r="EZ112" s="55"/>
      <c r="FA112" s="58"/>
      <c r="FB112" s="58"/>
      <c r="FC112" s="58"/>
      <c r="FD112" s="58"/>
      <c r="FE112" s="58"/>
      <c r="FF112" s="58"/>
      <c r="FG112" s="58"/>
      <c r="FH112" s="58"/>
      <c r="FI112" s="58"/>
      <c r="FJ112" s="58"/>
      <c r="FK112" s="58"/>
      <c r="FL112" s="58"/>
      <c r="FM112" s="58"/>
      <c r="FN112" s="58"/>
      <c r="FO112" s="58"/>
      <c r="FP112" s="58"/>
      <c r="FQ112" s="58"/>
      <c r="FR112" s="58"/>
      <c r="FS112" s="58"/>
      <c r="FT112" s="58"/>
      <c r="FU112" s="58"/>
      <c r="FV112" s="58"/>
      <c r="FW112" s="58"/>
      <c r="FX112" s="58"/>
      <c r="FY112" s="58"/>
      <c r="FZ112" s="58"/>
      <c r="GA112" s="58"/>
      <c r="GB112" s="58"/>
      <c r="GC112" s="58"/>
      <c r="GD112" s="58"/>
      <c r="GE112" s="58"/>
      <c r="GF112" s="58"/>
      <c r="GG112" s="58"/>
      <c r="GH112" s="58"/>
      <c r="GI112" s="58"/>
      <c r="GJ112" s="58"/>
      <c r="GK112" s="58"/>
      <c r="GL112" s="58"/>
      <c r="GM112" s="58"/>
      <c r="GN112" s="58"/>
      <c r="GO112" s="58"/>
      <c r="GP112" s="58"/>
      <c r="GQ112" s="58"/>
      <c r="GR112" s="58"/>
      <c r="GS112" s="58"/>
      <c r="GT112" s="58"/>
      <c r="GU112" s="58"/>
      <c r="GV112" s="58"/>
      <c r="GW112" s="58"/>
      <c r="GX112" s="58"/>
      <c r="GY112" s="58"/>
      <c r="GZ112" s="58"/>
      <c r="HA112" s="58"/>
      <c r="HB112" s="58"/>
      <c r="HC112" s="58"/>
      <c r="HD112" s="58"/>
      <c r="HE112" s="58"/>
      <c r="HF112" s="58"/>
      <c r="HG112" s="58"/>
      <c r="HH112" s="58"/>
      <c r="HI112" s="58"/>
      <c r="HJ112" s="58"/>
      <c r="HK112" s="58"/>
      <c r="HL112" s="58"/>
      <c r="HM112" s="58"/>
      <c r="HN112" s="58"/>
      <c r="HO112" s="58"/>
      <c r="HP112" s="58"/>
      <c r="HQ112" s="58"/>
      <c r="HR112" s="58"/>
      <c r="HS112" s="58"/>
      <c r="HT112" s="58"/>
      <c r="HU112" s="58"/>
      <c r="HV112" s="58"/>
      <c r="HW112" s="58"/>
      <c r="HX112" s="58"/>
      <c r="HY112" s="58"/>
      <c r="HZ112" s="58"/>
      <c r="IA112" s="58"/>
      <c r="IB112" s="58"/>
      <c r="IC112" s="58"/>
      <c r="ID112" s="58"/>
      <c r="IE112" s="58"/>
      <c r="IF112" s="58"/>
      <c r="IG112" s="58"/>
      <c r="IH112" s="58"/>
      <c r="II112" s="58"/>
      <c r="IJ112" s="58"/>
      <c r="IK112" s="58"/>
      <c r="IL112" s="58"/>
      <c r="IM112" s="58"/>
      <c r="IN112" s="58"/>
      <c r="IO112" s="58"/>
      <c r="IP112" s="58"/>
      <c r="IQ112" s="58"/>
      <c r="IR112" s="58"/>
      <c r="IS112" s="58"/>
    </row>
    <row r="113" spans="3:158" ht="15.75" thickBot="1" x14ac:dyDescent="0.3">
      <c r="C113" s="107"/>
      <c r="D113" s="107"/>
      <c r="E113" s="68"/>
      <c r="F113" s="67"/>
      <c r="G113" s="67"/>
      <c r="H113" s="118"/>
      <c r="I113" s="118"/>
      <c r="J113" s="117"/>
      <c r="K113" s="117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55"/>
      <c r="CD113" s="59"/>
      <c r="DK113" s="55"/>
      <c r="DL113" s="115"/>
      <c r="DM113" s="58"/>
      <c r="EU113" s="55"/>
      <c r="EW113" s="58"/>
      <c r="EZ113" s="55"/>
      <c r="FB113" s="58"/>
    </row>
    <row r="114" spans="3:158" x14ac:dyDescent="0.25">
      <c r="C114" s="258" t="s">
        <v>424</v>
      </c>
      <c r="D114" s="210"/>
      <c r="E114" s="68" t="s">
        <v>243</v>
      </c>
      <c r="F114" s="258" t="s">
        <v>427</v>
      </c>
      <c r="G114" s="215"/>
      <c r="H114" s="67"/>
      <c r="I114" s="67"/>
      <c r="J114" s="117"/>
      <c r="K114" s="117"/>
      <c r="L114" s="223"/>
      <c r="M114" s="227"/>
      <c r="N114" s="288" t="s">
        <v>67</v>
      </c>
      <c r="O114" s="224">
        <f>+COUNTIF(O7:O112,5)</f>
        <v>67</v>
      </c>
      <c r="P114" s="224">
        <f>+COUNTIF(P7:P112,5)</f>
        <v>33</v>
      </c>
      <c r="Q114" s="224">
        <f>+COUNTIF(Q7:Q112,5)</f>
        <v>15</v>
      </c>
      <c r="R114" s="224"/>
      <c r="S114" s="224">
        <f>+COUNTIF(S7:S112,5)</f>
        <v>34</v>
      </c>
      <c r="T114" s="224"/>
      <c r="U114" s="224"/>
      <c r="V114" s="224"/>
      <c r="W114" s="224"/>
      <c r="X114" s="224"/>
      <c r="Y114" s="224"/>
      <c r="Z114" s="224">
        <f>+COUNTIF(Z7:Z112,5)</f>
        <v>74</v>
      </c>
      <c r="AA114" s="224"/>
      <c r="AB114" s="224"/>
      <c r="AC114" s="224"/>
      <c r="AD114" s="224"/>
      <c r="AE114" s="224"/>
      <c r="AF114" s="224"/>
      <c r="AG114" s="224"/>
      <c r="AH114" s="224"/>
      <c r="AI114" s="224">
        <f>+COUNTIF(AI7:AI112,5)</f>
        <v>77</v>
      </c>
      <c r="AJ114" s="224">
        <f>+COUNTIF(AJ7:AJ112,5)</f>
        <v>46</v>
      </c>
      <c r="AK114" s="224">
        <f>+COUNTIF(AK7:AK112,5)</f>
        <v>67</v>
      </c>
      <c r="AL114" s="224"/>
      <c r="AM114" s="224">
        <f>+COUNTIF(AM7:AM112,5)</f>
        <v>67</v>
      </c>
      <c r="AN114" s="55"/>
      <c r="CD114" s="59"/>
      <c r="DK114" s="55"/>
      <c r="DL114" s="115"/>
      <c r="DM114" s="58"/>
      <c r="EU114" s="55"/>
      <c r="EW114" s="58"/>
      <c r="EZ114" s="55"/>
      <c r="FB114" s="58"/>
    </row>
    <row r="115" spans="3:158" x14ac:dyDescent="0.25">
      <c r="C115" s="211" t="s">
        <v>378</v>
      </c>
      <c r="D115" s="259">
        <f>+COUNTIF($D$7:$D$112,C115)/106</f>
        <v>0.78301886792452835</v>
      </c>
      <c r="E115" s="68" t="s">
        <v>243</v>
      </c>
      <c r="F115" s="211" t="s">
        <v>409</v>
      </c>
      <c r="G115" s="212">
        <f>+COUNTIF($H$7:$H$112,F115)/106</f>
        <v>0.64150943396226412</v>
      </c>
      <c r="H115" s="67"/>
      <c r="I115" s="67"/>
      <c r="J115" s="117"/>
      <c r="K115" s="117"/>
      <c r="L115" s="225"/>
      <c r="M115" s="58"/>
      <c r="N115" s="289" t="s">
        <v>66</v>
      </c>
      <c r="O115" s="111">
        <f>+COUNTIF(O7:O112,1)</f>
        <v>30</v>
      </c>
      <c r="P115" s="111">
        <f>+COUNTIF(P7:P112,1)</f>
        <v>63</v>
      </c>
      <c r="Q115" s="111">
        <f>+COUNTIF(Q7:Q112,1)</f>
        <v>72</v>
      </c>
      <c r="R115" s="111"/>
      <c r="S115" s="111">
        <f>+COUNTIF(S7:S112,1)</f>
        <v>59</v>
      </c>
      <c r="T115" s="111"/>
      <c r="U115" s="111"/>
      <c r="V115" s="111"/>
      <c r="W115" s="111"/>
      <c r="X115" s="111"/>
      <c r="Y115" s="111"/>
      <c r="Z115" s="111">
        <f>+COUNTIF(Z7:Z112,1)</f>
        <v>15</v>
      </c>
      <c r="AA115" s="111"/>
      <c r="AB115" s="111"/>
      <c r="AC115" s="111"/>
      <c r="AD115" s="111"/>
      <c r="AE115" s="111"/>
      <c r="AF115" s="111"/>
      <c r="AG115" s="111"/>
      <c r="AH115" s="111"/>
      <c r="AI115" s="111">
        <f>+COUNTIF(AI7:AI112,1)</f>
        <v>17</v>
      </c>
      <c r="AJ115" s="111">
        <f>+COUNTIF(AJ7:AJ112,1)</f>
        <v>38</v>
      </c>
      <c r="AK115" s="111">
        <f>+COUNTIF(AK7:AK112,1)</f>
        <v>19</v>
      </c>
      <c r="AL115" s="111"/>
      <c r="AM115" s="111">
        <f>+COUNTIF(AM7:AM112,1)</f>
        <v>20</v>
      </c>
      <c r="AN115" s="55"/>
      <c r="CD115" s="59"/>
      <c r="DK115" s="55"/>
      <c r="DL115" s="115"/>
      <c r="DM115" s="58"/>
      <c r="EU115" s="55"/>
      <c r="EW115" s="58"/>
      <c r="EZ115" s="55"/>
      <c r="FB115" s="58"/>
    </row>
    <row r="116" spans="3:158" x14ac:dyDescent="0.25">
      <c r="C116" s="211" t="s">
        <v>379</v>
      </c>
      <c r="D116" s="259">
        <f t="shared" ref="D116:D122" si="219">+COUNTIF($D$7:$D$112,C116)/106</f>
        <v>0.11320754716981132</v>
      </c>
      <c r="E116" s="68" t="s">
        <v>243</v>
      </c>
      <c r="F116" s="211" t="s">
        <v>408</v>
      </c>
      <c r="G116" s="212">
        <f>+COUNTIF($H$7:$H$112,F116)/106</f>
        <v>0.31132075471698112</v>
      </c>
      <c r="H116" s="67"/>
      <c r="I116" s="67"/>
      <c r="J116" s="117"/>
      <c r="K116" s="117"/>
      <c r="L116" s="225"/>
      <c r="M116" s="58"/>
      <c r="N116" s="289" t="s">
        <v>128</v>
      </c>
      <c r="O116" s="111">
        <f>+COUNTBLANK(O7:O112)</f>
        <v>9</v>
      </c>
      <c r="P116" s="111">
        <f>+COUNTBLANK(P7:P112)</f>
        <v>10</v>
      </c>
      <c r="Q116" s="111">
        <f>+COUNTBLANK(Q7:Q112)</f>
        <v>19</v>
      </c>
      <c r="R116" s="111"/>
      <c r="S116" s="111">
        <f>+COUNTBLANK(S7:S112)</f>
        <v>13</v>
      </c>
      <c r="T116" s="111"/>
      <c r="U116" s="111"/>
      <c r="V116" s="111"/>
      <c r="W116" s="111"/>
      <c r="X116" s="111"/>
      <c r="Y116" s="111"/>
      <c r="Z116" s="111">
        <f>+COUNTBLANK(Z7:Z112)</f>
        <v>17</v>
      </c>
      <c r="AA116" s="111"/>
      <c r="AB116" s="111"/>
      <c r="AC116" s="111"/>
      <c r="AD116" s="111"/>
      <c r="AE116" s="111"/>
      <c r="AF116" s="111"/>
      <c r="AG116" s="111"/>
      <c r="AH116" s="111"/>
      <c r="AI116" s="111">
        <f>+COUNTBLANK(AI7:AI112)</f>
        <v>12</v>
      </c>
      <c r="AJ116" s="111">
        <f>+COUNTBLANK(AJ7:AJ112)</f>
        <v>22</v>
      </c>
      <c r="AK116" s="111">
        <f>+COUNTBLANK(AK7:AK112)</f>
        <v>20</v>
      </c>
      <c r="AL116" s="111"/>
      <c r="AM116" s="111">
        <f>+COUNTBLANK(AM7:AM112)</f>
        <v>19</v>
      </c>
      <c r="AN116" s="55"/>
      <c r="CD116" s="59"/>
      <c r="DK116" s="55"/>
      <c r="DL116" s="115"/>
      <c r="DM116" s="58"/>
      <c r="EU116" s="55"/>
      <c r="EW116" s="58"/>
      <c r="EZ116" s="55"/>
      <c r="FB116" s="58"/>
    </row>
    <row r="117" spans="3:158" x14ac:dyDescent="0.25">
      <c r="C117" s="211" t="s">
        <v>380</v>
      </c>
      <c r="D117" s="259">
        <f t="shared" si="219"/>
        <v>1.8867924528301886E-2</v>
      </c>
      <c r="E117" s="68" t="s">
        <v>243</v>
      </c>
      <c r="F117" s="213" t="s">
        <v>128</v>
      </c>
      <c r="G117" s="214">
        <f>+COUNTIF($H$7:$H$112,F117)/106</f>
        <v>4.716981132075472E-2</v>
      </c>
      <c r="H117" s="67"/>
      <c r="I117" s="67"/>
      <c r="J117" s="117"/>
      <c r="K117" s="117"/>
      <c r="L117" s="188">
        <f t="shared" ref="L117:AM117" si="220">+AVERAGE(L7:L112)</f>
        <v>3.5686274509803924</v>
      </c>
      <c r="M117" s="112">
        <f t="shared" si="220"/>
        <v>3.0490196078431371</v>
      </c>
      <c r="N117" s="112">
        <f t="shared" si="220"/>
        <v>2.989795918367347</v>
      </c>
      <c r="O117" s="112">
        <f t="shared" si="220"/>
        <v>3.7628865979381443</v>
      </c>
      <c r="P117" s="112">
        <f t="shared" si="220"/>
        <v>2.375</v>
      </c>
      <c r="Q117" s="112">
        <f t="shared" si="220"/>
        <v>1.6896551724137931</v>
      </c>
      <c r="R117" s="112">
        <f t="shared" si="220"/>
        <v>3.676190476190476</v>
      </c>
      <c r="S117" s="112">
        <f t="shared" si="220"/>
        <v>2.4623655913978495</v>
      </c>
      <c r="T117" s="112">
        <f t="shared" si="220"/>
        <v>3.0673076923076925</v>
      </c>
      <c r="U117" s="112">
        <f t="shared" si="220"/>
        <v>3.1650485436893203</v>
      </c>
      <c r="V117" s="112">
        <f t="shared" si="220"/>
        <v>3.2647058823529411</v>
      </c>
      <c r="W117" s="112">
        <f t="shared" si="220"/>
        <v>3.9514563106796117</v>
      </c>
      <c r="X117" s="112">
        <f t="shared" si="220"/>
        <v>4.3191489361702127</v>
      </c>
      <c r="Y117" s="112">
        <f t="shared" si="220"/>
        <v>4.3461538461538458</v>
      </c>
      <c r="Z117" s="112">
        <f t="shared" si="220"/>
        <v>4.3258426966292136</v>
      </c>
      <c r="AA117" s="112">
        <f t="shared" si="220"/>
        <v>3.6470588235294117</v>
      </c>
      <c r="AB117" s="112">
        <f t="shared" si="220"/>
        <v>3.4421052631578948</v>
      </c>
      <c r="AC117" s="112">
        <f t="shared" si="220"/>
        <v>3.3250000000000002</v>
      </c>
      <c r="AD117" s="112">
        <f t="shared" si="220"/>
        <v>3.7142857142857144</v>
      </c>
      <c r="AE117" s="112">
        <f t="shared" si="220"/>
        <v>3.6979166666666665</v>
      </c>
      <c r="AF117" s="112">
        <f t="shared" si="220"/>
        <v>4.1553398058252426</v>
      </c>
      <c r="AG117" s="112">
        <f t="shared" si="220"/>
        <v>3.9238095238095236</v>
      </c>
      <c r="AH117" s="112">
        <f t="shared" si="220"/>
        <v>3.3465346534653464</v>
      </c>
      <c r="AI117" s="112">
        <f t="shared" si="220"/>
        <v>4.2765957446808507</v>
      </c>
      <c r="AJ117" s="112">
        <f t="shared" si="220"/>
        <v>3.1904761904761907</v>
      </c>
      <c r="AK117" s="112">
        <f t="shared" si="220"/>
        <v>4.1162790697674421</v>
      </c>
      <c r="AL117" s="112">
        <f t="shared" si="220"/>
        <v>3.5242718446601944</v>
      </c>
      <c r="AM117" s="204">
        <f t="shared" si="220"/>
        <v>4.0804597701149428</v>
      </c>
      <c r="AN117" s="55"/>
      <c r="CD117" s="59"/>
      <c r="DK117" s="55"/>
      <c r="DL117" s="115"/>
      <c r="DM117" s="58"/>
      <c r="EU117" s="55"/>
      <c r="EW117" s="58"/>
      <c r="EZ117" s="55"/>
      <c r="FB117" s="58"/>
    </row>
    <row r="118" spans="3:158" x14ac:dyDescent="0.25">
      <c r="C118" s="211" t="s">
        <v>381</v>
      </c>
      <c r="D118" s="259">
        <f t="shared" si="219"/>
        <v>2.8301886792452831E-2</v>
      </c>
      <c r="E118" s="68" t="s">
        <v>243</v>
      </c>
      <c r="F118" s="67"/>
      <c r="G118" s="67"/>
      <c r="H118" s="67"/>
      <c r="I118" s="67"/>
      <c r="J118" s="117"/>
      <c r="K118" s="117"/>
      <c r="L118" s="225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87"/>
      <c r="AN118" s="55"/>
      <c r="CD118" s="59"/>
      <c r="DK118" s="55"/>
      <c r="DL118" s="115"/>
      <c r="DM118" s="58"/>
      <c r="EU118" s="55"/>
      <c r="EW118" s="58"/>
      <c r="EZ118" s="55"/>
      <c r="FB118" s="58"/>
    </row>
    <row r="119" spans="3:158" x14ac:dyDescent="0.25">
      <c r="C119" s="211" t="s">
        <v>382</v>
      </c>
      <c r="D119" s="259">
        <f t="shared" si="219"/>
        <v>9.433962264150943E-3</v>
      </c>
      <c r="E119" s="68" t="s">
        <v>243</v>
      </c>
      <c r="F119" s="258" t="s">
        <v>428</v>
      </c>
      <c r="G119" s="215"/>
      <c r="H119" s="67"/>
      <c r="I119" s="67"/>
      <c r="J119" s="117"/>
      <c r="K119" s="117"/>
      <c r="L119" s="188">
        <f>AVERAGE(L117:Q117)</f>
        <v>2.9058307912571357</v>
      </c>
      <c r="M119" s="111"/>
      <c r="N119" s="112"/>
      <c r="O119" s="111"/>
      <c r="P119" s="111"/>
      <c r="Q119" s="112"/>
      <c r="R119" s="112">
        <f>AVERAGE(R117:V117)</f>
        <v>3.1271236371876561</v>
      </c>
      <c r="S119" s="111"/>
      <c r="T119" s="111"/>
      <c r="U119" s="111"/>
      <c r="V119" s="111"/>
      <c r="W119" s="112">
        <f>AVERAGE(W117:AC117)</f>
        <v>3.9081094109028842</v>
      </c>
      <c r="Y119" s="111"/>
      <c r="AA119" s="111"/>
      <c r="AB119" s="111"/>
      <c r="AC119" s="111"/>
      <c r="AD119" s="112">
        <f>AVERAGE(AD117:AE117)</f>
        <v>3.7061011904761907</v>
      </c>
      <c r="AE119" s="111"/>
      <c r="AF119" s="112">
        <f>AVERAGE(AF117:AM117)</f>
        <v>3.8267208253499665</v>
      </c>
      <c r="AG119" s="111"/>
      <c r="AH119" s="111"/>
      <c r="AI119" s="111"/>
      <c r="AJ119" s="111"/>
      <c r="AK119" s="111"/>
      <c r="AL119" s="111"/>
      <c r="AM119" s="187"/>
      <c r="AN119" s="55"/>
      <c r="CD119" s="59"/>
      <c r="DK119" s="55"/>
      <c r="DL119" s="115"/>
      <c r="DM119" s="58"/>
      <c r="EU119" s="55"/>
      <c r="EW119" s="58"/>
      <c r="EZ119" s="55"/>
      <c r="FB119" s="58"/>
    </row>
    <row r="120" spans="3:158" ht="15.75" thickBot="1" x14ac:dyDescent="0.3">
      <c r="C120" s="211" t="s">
        <v>425</v>
      </c>
      <c r="D120" s="259">
        <f t="shared" si="219"/>
        <v>9.433962264150943E-3</v>
      </c>
      <c r="E120" s="68" t="s">
        <v>243</v>
      </c>
      <c r="F120" s="233" t="s">
        <v>67</v>
      </c>
      <c r="G120" s="212">
        <f>+COUNTIF($E$7:$E$202,F120)/106</f>
        <v>0.3867924528301887</v>
      </c>
      <c r="H120" s="67"/>
      <c r="I120" s="67"/>
      <c r="J120" s="117"/>
      <c r="K120" s="117"/>
      <c r="L120" s="290">
        <f>+AVERAGE(L119:AF119)</f>
        <v>3.4947771710347668</v>
      </c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191"/>
      <c r="AN120" s="55"/>
      <c r="CD120" s="59"/>
      <c r="DK120" s="55"/>
      <c r="DL120" s="115"/>
      <c r="DM120" s="58"/>
      <c r="EU120" s="55"/>
      <c r="EW120" s="58"/>
      <c r="EZ120" s="55"/>
      <c r="FB120" s="58"/>
    </row>
    <row r="121" spans="3:158" x14ac:dyDescent="0.25">
      <c r="C121" s="211" t="s">
        <v>426</v>
      </c>
      <c r="D121" s="259">
        <f t="shared" si="219"/>
        <v>9.433962264150943E-3</v>
      </c>
      <c r="E121" s="68" t="s">
        <v>243</v>
      </c>
      <c r="F121" s="233" t="s">
        <v>66</v>
      </c>
      <c r="G121" s="212">
        <f t="shared" ref="G121:G122" si="221">+COUNTIF($E$7:$E$202,F121)/106</f>
        <v>0.51886792452830188</v>
      </c>
      <c r="H121" s="67"/>
      <c r="I121" s="67"/>
      <c r="J121" s="117"/>
      <c r="K121" s="117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55"/>
      <c r="CD121" s="59"/>
      <c r="DK121" s="55"/>
      <c r="DL121" s="115"/>
      <c r="DM121" s="58"/>
      <c r="EU121" s="55"/>
      <c r="EW121" s="58"/>
      <c r="EZ121" s="55"/>
      <c r="FB121" s="58"/>
    </row>
    <row r="122" spans="3:158" x14ac:dyDescent="0.25">
      <c r="C122" s="211" t="s">
        <v>383</v>
      </c>
      <c r="D122" s="259">
        <f t="shared" si="219"/>
        <v>9.433962264150943E-3</v>
      </c>
      <c r="E122" s="68" t="s">
        <v>243</v>
      </c>
      <c r="F122" s="213" t="s">
        <v>128</v>
      </c>
      <c r="G122" s="214">
        <f t="shared" si="221"/>
        <v>9.4339622641509441E-2</v>
      </c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55"/>
      <c r="CD122" s="59"/>
      <c r="DK122" s="55"/>
      <c r="DL122" s="115"/>
      <c r="DM122" s="58"/>
      <c r="EU122" s="55"/>
      <c r="EW122" s="58"/>
      <c r="EZ122" s="55"/>
      <c r="FB122" s="58"/>
    </row>
    <row r="123" spans="3:158" x14ac:dyDescent="0.25">
      <c r="C123" s="213" t="s">
        <v>128</v>
      </c>
      <c r="D123" s="260">
        <f>+COUNTIF($D$7:$D$112,C123)/106</f>
        <v>1.8867924528301886E-2</v>
      </c>
      <c r="E123" s="68"/>
      <c r="K123" s="117"/>
      <c r="M123" s="58"/>
      <c r="AN123" s="55"/>
      <c r="CD123" s="59"/>
      <c r="DK123" s="55"/>
      <c r="DL123" s="115"/>
      <c r="DM123" s="58"/>
      <c r="EU123" s="55"/>
      <c r="EW123" s="58"/>
      <c r="EZ123" s="55"/>
      <c r="FB123" s="58"/>
    </row>
    <row r="124" spans="3:158" x14ac:dyDescent="0.25">
      <c r="E124" s="68"/>
      <c r="K124" s="117"/>
      <c r="M124" s="58"/>
      <c r="AN124" s="55"/>
      <c r="CD124" s="59"/>
      <c r="DK124" s="55"/>
      <c r="DL124" s="115"/>
      <c r="DM124" s="58"/>
      <c r="EU124" s="55"/>
      <c r="EW124" s="58"/>
      <c r="EZ124" s="55"/>
      <c r="FB124" s="58"/>
    </row>
    <row r="125" spans="3:158" x14ac:dyDescent="0.25">
      <c r="E125" s="68"/>
      <c r="K125" s="117"/>
      <c r="M125" s="58"/>
      <c r="AN125" s="63"/>
      <c r="CD125" s="59"/>
      <c r="DK125" s="55"/>
      <c r="DL125" s="115"/>
      <c r="DM125" s="58"/>
      <c r="EU125" s="55"/>
      <c r="EW125" s="58"/>
      <c r="EZ125" s="55"/>
      <c r="FB125" s="58"/>
    </row>
    <row r="126" spans="3:158" x14ac:dyDescent="0.25">
      <c r="E126" s="68"/>
      <c r="K126" s="117"/>
      <c r="M126" s="58"/>
      <c r="AN126" s="55"/>
      <c r="CD126" s="59"/>
      <c r="DK126" s="55"/>
      <c r="DL126" s="115"/>
      <c r="DM126" s="58"/>
      <c r="EU126" s="55"/>
      <c r="EW126" s="58"/>
      <c r="EZ126" s="55"/>
      <c r="FB126" s="58"/>
    </row>
    <row r="127" spans="3:158" x14ac:dyDescent="0.25">
      <c r="E127" s="68"/>
      <c r="K127" s="117"/>
      <c r="M127" s="58"/>
      <c r="AN127" s="55"/>
      <c r="CD127" s="59"/>
      <c r="DK127" s="55"/>
      <c r="DL127" s="115"/>
      <c r="DM127" s="58"/>
      <c r="EU127" s="55"/>
      <c r="EW127" s="58"/>
      <c r="EZ127" s="55"/>
      <c r="FB127" s="58"/>
    </row>
    <row r="128" spans="3:158" x14ac:dyDescent="0.25">
      <c r="E128" s="68"/>
      <c r="K128" s="117"/>
      <c r="M128" s="58"/>
      <c r="AN128" s="55"/>
      <c r="CD128" s="59"/>
      <c r="DK128" s="55"/>
      <c r="DL128" s="115"/>
      <c r="DM128" s="58"/>
      <c r="EU128" s="55"/>
      <c r="EW128" s="58"/>
      <c r="EZ128" s="55"/>
      <c r="FB128" s="58"/>
    </row>
    <row r="129" spans="2:158" x14ac:dyDescent="0.25">
      <c r="E129" s="68"/>
      <c r="K129" s="117"/>
      <c r="M129" s="58"/>
      <c r="AN129" s="55"/>
      <c r="CD129" s="59"/>
      <c r="DK129" s="55"/>
      <c r="DL129" s="115"/>
      <c r="DM129" s="58"/>
      <c r="EU129" s="55"/>
      <c r="EW129" s="58"/>
      <c r="EZ129" s="55"/>
      <c r="FB129" s="58"/>
    </row>
    <row r="130" spans="2:158" x14ac:dyDescent="0.25">
      <c r="E130" s="68"/>
      <c r="K130" s="117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55"/>
      <c r="CD130" s="59"/>
      <c r="DK130" s="55"/>
      <c r="DL130" s="115"/>
      <c r="DM130" s="58"/>
      <c r="EU130" s="55"/>
      <c r="EW130" s="58"/>
      <c r="EZ130" s="55"/>
      <c r="FB130" s="58"/>
    </row>
    <row r="131" spans="2:158" x14ac:dyDescent="0.25">
      <c r="E131" s="68"/>
      <c r="K131" s="117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55"/>
      <c r="CD131" s="59"/>
      <c r="DK131" s="55"/>
      <c r="DL131" s="115"/>
      <c r="DM131" s="58"/>
      <c r="EU131" s="55"/>
      <c r="EW131" s="58"/>
      <c r="EZ131" s="55"/>
      <c r="FB131" s="58"/>
    </row>
    <row r="132" spans="2:158" x14ac:dyDescent="0.25">
      <c r="B132" s="261" t="s">
        <v>65</v>
      </c>
      <c r="C132" s="262"/>
      <c r="D132" s="262"/>
      <c r="E132" s="262" t="s">
        <v>243</v>
      </c>
      <c r="F132" s="273" t="s">
        <v>68</v>
      </c>
      <c r="G132" s="228"/>
      <c r="K132" s="117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55"/>
      <c r="CD132" s="59"/>
      <c r="DK132" s="55"/>
      <c r="DL132" s="115"/>
      <c r="DM132" s="58"/>
      <c r="EU132" s="55"/>
      <c r="EW132" s="58"/>
      <c r="EZ132" s="55"/>
      <c r="FB132" s="58"/>
    </row>
    <row r="133" spans="2:158" x14ac:dyDescent="0.25">
      <c r="B133" s="263">
        <v>43070</v>
      </c>
      <c r="C133" s="264">
        <f>+COUNTIF($C$7:$C$112,B133)</f>
        <v>30</v>
      </c>
      <c r="D133" s="264">
        <f>+C133</f>
        <v>30</v>
      </c>
      <c r="E133" s="271">
        <f>+D133/224</f>
        <v>0.13392857142857142</v>
      </c>
      <c r="F133" s="275" t="s">
        <v>241</v>
      </c>
      <c r="G133" s="229">
        <f>+COUNTIF($G$7:$G$112,F133)/106</f>
        <v>0.62264150943396224</v>
      </c>
      <c r="K133" s="117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55"/>
      <c r="CD133" s="59"/>
      <c r="DK133" s="55"/>
      <c r="DL133" s="115"/>
      <c r="DM133" s="58"/>
      <c r="EU133" s="55"/>
      <c r="EW133" s="58"/>
      <c r="EZ133" s="55"/>
      <c r="FB133" s="58"/>
    </row>
    <row r="134" spans="2:158" x14ac:dyDescent="0.25">
      <c r="B134" s="265">
        <v>43071</v>
      </c>
      <c r="C134" s="266">
        <f t="shared" ref="C134:C182" si="222">+COUNTIF($C$7:$C$112,B134)</f>
        <v>3</v>
      </c>
      <c r="D134" s="266">
        <f t="shared" ref="D134:D182" si="223">+C134+D133</f>
        <v>33</v>
      </c>
      <c r="E134" s="272">
        <f t="shared" ref="E134:E182" si="224">+D134/224</f>
        <v>0.14732142857142858</v>
      </c>
      <c r="F134" s="231" t="s">
        <v>392</v>
      </c>
      <c r="G134" s="229">
        <f t="shared" ref="G134:G141" si="225">+COUNTIF($G$7:$G$112,F134)/106</f>
        <v>7.5471698113207544E-2</v>
      </c>
      <c r="K134" s="117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55"/>
      <c r="CD134" s="59"/>
      <c r="DK134" s="55"/>
      <c r="DL134" s="115"/>
      <c r="DM134" s="58"/>
      <c r="EU134" s="55"/>
      <c r="EW134" s="58"/>
      <c r="EZ134" s="55"/>
      <c r="FB134" s="58"/>
    </row>
    <row r="135" spans="2:158" x14ac:dyDescent="0.25">
      <c r="B135" s="265">
        <v>43072</v>
      </c>
      <c r="C135" s="266">
        <f t="shared" si="222"/>
        <v>6</v>
      </c>
      <c r="D135" s="266">
        <f t="shared" si="223"/>
        <v>39</v>
      </c>
      <c r="E135" s="272">
        <f t="shared" si="224"/>
        <v>0.17410714285714285</v>
      </c>
      <c r="F135" s="211" t="s">
        <v>405</v>
      </c>
      <c r="G135" s="229">
        <f t="shared" si="225"/>
        <v>2.8301886792452831E-2</v>
      </c>
      <c r="K135" s="117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55"/>
      <c r="CD135" s="59"/>
      <c r="DK135" s="55"/>
      <c r="DL135" s="115"/>
      <c r="DM135" s="58"/>
      <c r="EU135" s="55"/>
      <c r="EW135" s="58"/>
      <c r="EZ135" s="55"/>
      <c r="FB135" s="58"/>
    </row>
    <row r="136" spans="2:158" x14ac:dyDescent="0.25">
      <c r="B136" s="265">
        <v>43073</v>
      </c>
      <c r="C136" s="266">
        <f t="shared" si="222"/>
        <v>7</v>
      </c>
      <c r="D136" s="266">
        <f t="shared" si="223"/>
        <v>46</v>
      </c>
      <c r="E136" s="272">
        <f t="shared" si="224"/>
        <v>0.20535714285714285</v>
      </c>
      <c r="F136" s="211" t="s">
        <v>63</v>
      </c>
      <c r="G136" s="229">
        <f>+COUNTIF($G$7:$G$112,F136)/106</f>
        <v>0.11320754716981132</v>
      </c>
      <c r="H136" s="67"/>
      <c r="K136" s="117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55"/>
      <c r="CD136" s="59"/>
      <c r="DK136" s="55"/>
      <c r="DL136" s="115"/>
      <c r="DM136" s="58"/>
      <c r="EU136" s="55"/>
      <c r="EW136" s="58"/>
      <c r="EZ136" s="55"/>
      <c r="FB136" s="58"/>
    </row>
    <row r="137" spans="2:158" x14ac:dyDescent="0.25">
      <c r="B137" s="265">
        <v>43074</v>
      </c>
      <c r="C137" s="266">
        <f t="shared" si="222"/>
        <v>1</v>
      </c>
      <c r="D137" s="266">
        <f t="shared" si="223"/>
        <v>47</v>
      </c>
      <c r="E137" s="272">
        <f t="shared" si="224"/>
        <v>0.20982142857142858</v>
      </c>
      <c r="F137" s="231" t="s">
        <v>64</v>
      </c>
      <c r="G137" s="229">
        <f>+COUNTIF($G$7:$G$112,F137)/106</f>
        <v>7.5471698113207544E-2</v>
      </c>
      <c r="K137" s="117"/>
      <c r="L137" s="111"/>
      <c r="M137" s="232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55"/>
      <c r="CD137" s="59"/>
      <c r="DK137" s="55"/>
      <c r="DL137" s="115"/>
      <c r="DM137" s="58"/>
      <c r="EU137" s="55"/>
      <c r="EW137" s="58"/>
      <c r="EZ137" s="55"/>
      <c r="FB137" s="58"/>
    </row>
    <row r="138" spans="2:158" x14ac:dyDescent="0.25">
      <c r="B138" s="265">
        <v>43075</v>
      </c>
      <c r="C138" s="266">
        <f t="shared" si="222"/>
        <v>2</v>
      </c>
      <c r="D138" s="266">
        <f t="shared" si="223"/>
        <v>49</v>
      </c>
      <c r="E138" s="272">
        <f t="shared" si="224"/>
        <v>0.21875</v>
      </c>
      <c r="F138" s="231" t="s">
        <v>236</v>
      </c>
      <c r="G138" s="229">
        <f>+COUNTIF($G$7:$G$112,F138)/106</f>
        <v>1.8867924528301886E-2</v>
      </c>
      <c r="K138" s="117"/>
      <c r="L138" s="111"/>
      <c r="M138" s="232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55"/>
      <c r="CD138" s="59"/>
      <c r="DK138" s="55"/>
      <c r="DL138" s="115"/>
      <c r="DM138" s="58"/>
      <c r="EU138" s="55"/>
      <c r="EW138" s="58"/>
      <c r="EZ138" s="55"/>
      <c r="FB138" s="58"/>
    </row>
    <row r="139" spans="2:158" x14ac:dyDescent="0.25">
      <c r="B139" s="265">
        <v>43076</v>
      </c>
      <c r="C139" s="266">
        <f t="shared" si="222"/>
        <v>0</v>
      </c>
      <c r="D139" s="266">
        <f t="shared" si="223"/>
        <v>49</v>
      </c>
      <c r="E139" s="272">
        <f t="shared" si="224"/>
        <v>0.21875</v>
      </c>
      <c r="F139" s="211" t="s">
        <v>407</v>
      </c>
      <c r="G139" s="229">
        <f>+COUNTIF($G$7:$G$112,F139)/106</f>
        <v>1.8867924528301886E-2</v>
      </c>
      <c r="K139" s="117"/>
      <c r="L139" s="111"/>
      <c r="M139" s="232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55"/>
      <c r="CD139" s="59"/>
      <c r="DK139" s="55"/>
      <c r="DL139" s="115"/>
      <c r="DM139" s="58"/>
      <c r="EU139" s="55"/>
      <c r="EW139" s="58"/>
      <c r="EZ139" s="55"/>
      <c r="FB139" s="58"/>
    </row>
    <row r="140" spans="2:158" x14ac:dyDescent="0.25">
      <c r="B140" s="265">
        <v>43077</v>
      </c>
      <c r="C140" s="266">
        <f t="shared" si="222"/>
        <v>0</v>
      </c>
      <c r="D140" s="266">
        <f t="shared" si="223"/>
        <v>49</v>
      </c>
      <c r="E140" s="272">
        <f t="shared" si="224"/>
        <v>0.21875</v>
      </c>
      <c r="F140" s="211"/>
      <c r="G140" s="229">
        <f t="shared" si="225"/>
        <v>0</v>
      </c>
      <c r="K140" s="117"/>
      <c r="L140" s="111"/>
      <c r="M140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55"/>
      <c r="CD140" s="59"/>
      <c r="DK140" s="55"/>
      <c r="DL140" s="115"/>
      <c r="DM140" s="58"/>
      <c r="EU140" s="55"/>
      <c r="EW140" s="58"/>
      <c r="EZ140" s="55"/>
      <c r="FB140" s="58"/>
    </row>
    <row r="141" spans="2:158" x14ac:dyDescent="0.25">
      <c r="B141" s="265">
        <v>43078</v>
      </c>
      <c r="C141" s="266">
        <f t="shared" si="222"/>
        <v>0</v>
      </c>
      <c r="D141" s="266">
        <f t="shared" si="223"/>
        <v>49</v>
      </c>
      <c r="E141" s="272">
        <f t="shared" si="224"/>
        <v>0.21875</v>
      </c>
      <c r="F141" s="211" t="s">
        <v>128</v>
      </c>
      <c r="G141" s="229">
        <f t="shared" si="225"/>
        <v>4.716981132075472E-2</v>
      </c>
      <c r="K141" s="117"/>
      <c r="L141" s="111"/>
      <c r="M14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55"/>
      <c r="CD141" s="59"/>
      <c r="DK141" s="55"/>
      <c r="DL141" s="115"/>
      <c r="DM141" s="58"/>
      <c r="EU141" s="55"/>
      <c r="EW141" s="58"/>
      <c r="EZ141" s="55"/>
      <c r="FB141" s="58"/>
    </row>
    <row r="142" spans="2:158" x14ac:dyDescent="0.25">
      <c r="B142" s="265">
        <v>43079</v>
      </c>
      <c r="C142" s="266">
        <f t="shared" si="222"/>
        <v>0</v>
      </c>
      <c r="D142" s="266">
        <f t="shared" si="223"/>
        <v>49</v>
      </c>
      <c r="E142" s="272">
        <f t="shared" si="224"/>
        <v>0.21875</v>
      </c>
      <c r="F142" s="233"/>
      <c r="G142" s="229"/>
      <c r="K142" s="117"/>
      <c r="L142" s="111"/>
      <c r="M142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55"/>
      <c r="CD142" s="59"/>
      <c r="DK142" s="55"/>
      <c r="DL142" s="115"/>
      <c r="DM142" s="58"/>
      <c r="EU142" s="55"/>
      <c r="EW142" s="58"/>
      <c r="EZ142" s="55"/>
      <c r="FB142" s="58"/>
    </row>
    <row r="143" spans="2:158" x14ac:dyDescent="0.25">
      <c r="B143" s="265">
        <v>43080</v>
      </c>
      <c r="C143" s="266">
        <f t="shared" si="222"/>
        <v>1</v>
      </c>
      <c r="D143" s="266">
        <f t="shared" si="223"/>
        <v>50</v>
      </c>
      <c r="E143" s="272">
        <f t="shared" si="224"/>
        <v>0.22321428571428573</v>
      </c>
      <c r="F143" s="87"/>
      <c r="G143" s="230"/>
      <c r="K143" s="117"/>
      <c r="L143" s="111"/>
      <c r="M143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55"/>
      <c r="CD143" s="59"/>
      <c r="DK143" s="55"/>
      <c r="DL143" s="115"/>
      <c r="DM143" s="58"/>
      <c r="EU143" s="55"/>
      <c r="EW143" s="58"/>
      <c r="EZ143" s="55"/>
      <c r="FB143" s="58"/>
    </row>
    <row r="144" spans="2:158" x14ac:dyDescent="0.25">
      <c r="B144" s="265">
        <v>43081</v>
      </c>
      <c r="C144" s="266">
        <f t="shared" si="222"/>
        <v>0</v>
      </c>
      <c r="D144" s="266">
        <f t="shared" si="223"/>
        <v>50</v>
      </c>
      <c r="E144" s="267">
        <f t="shared" si="224"/>
        <v>0.22321428571428573</v>
      </c>
      <c r="K144" s="117"/>
      <c r="L144" s="111"/>
      <c r="M144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55"/>
      <c r="CD144" s="59"/>
      <c r="DK144" s="55"/>
      <c r="DL144" s="115"/>
      <c r="DM144" s="58"/>
      <c r="EU144" s="55"/>
      <c r="EW144" s="58"/>
      <c r="EZ144" s="55"/>
      <c r="FB144" s="58"/>
    </row>
    <row r="145" spans="2:158" x14ac:dyDescent="0.25">
      <c r="B145" s="265">
        <v>43082</v>
      </c>
      <c r="C145" s="266">
        <f t="shared" si="222"/>
        <v>0</v>
      </c>
      <c r="D145" s="266">
        <f t="shared" si="223"/>
        <v>50</v>
      </c>
      <c r="E145" s="267">
        <f t="shared" si="224"/>
        <v>0.22321428571428573</v>
      </c>
      <c r="H145" s="67"/>
      <c r="K145" s="117"/>
      <c r="L145" s="111"/>
      <c r="M145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55"/>
      <c r="CD145" s="59"/>
      <c r="DK145" s="55"/>
      <c r="DL145" s="115"/>
      <c r="DM145" s="58"/>
      <c r="EU145" s="55"/>
      <c r="EW145" s="58"/>
      <c r="EZ145" s="55"/>
      <c r="FB145" s="58"/>
    </row>
    <row r="146" spans="2:158" x14ac:dyDescent="0.25">
      <c r="B146" s="265">
        <v>43083</v>
      </c>
      <c r="C146" s="266">
        <f t="shared" si="222"/>
        <v>1</v>
      </c>
      <c r="D146" s="266">
        <f t="shared" si="223"/>
        <v>51</v>
      </c>
      <c r="E146" s="267">
        <f t="shared" si="224"/>
        <v>0.22767857142857142</v>
      </c>
      <c r="K146" s="117"/>
      <c r="L146" s="111"/>
      <c r="M146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55"/>
      <c r="CD146" s="59"/>
      <c r="DK146" s="55"/>
      <c r="DL146" s="115"/>
      <c r="DM146" s="58"/>
      <c r="EU146" s="55"/>
      <c r="EW146" s="58"/>
      <c r="EZ146" s="55"/>
      <c r="FB146" s="58"/>
    </row>
    <row r="147" spans="2:158" x14ac:dyDescent="0.25">
      <c r="B147" s="265">
        <v>43084</v>
      </c>
      <c r="C147" s="266">
        <f t="shared" si="222"/>
        <v>17</v>
      </c>
      <c r="D147" s="266">
        <f t="shared" si="223"/>
        <v>68</v>
      </c>
      <c r="E147" s="267">
        <f t="shared" si="224"/>
        <v>0.30357142857142855</v>
      </c>
      <c r="K147" s="117"/>
      <c r="L147" s="111"/>
      <c r="M147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55"/>
      <c r="CD147" s="59"/>
      <c r="DK147" s="55"/>
      <c r="DL147" s="115"/>
      <c r="DM147" s="58"/>
      <c r="EU147" s="55"/>
      <c r="EW147" s="58"/>
      <c r="EZ147" s="55"/>
      <c r="FB147" s="58"/>
    </row>
    <row r="148" spans="2:158" x14ac:dyDescent="0.25">
      <c r="B148" s="265">
        <v>43085</v>
      </c>
      <c r="C148" s="266">
        <f t="shared" si="222"/>
        <v>3</v>
      </c>
      <c r="D148" s="266">
        <f t="shared" si="223"/>
        <v>71</v>
      </c>
      <c r="E148" s="267">
        <f t="shared" si="224"/>
        <v>0.3169642857142857</v>
      </c>
      <c r="K148" s="117"/>
      <c r="L148" s="111"/>
      <c r="M148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55"/>
      <c r="CD148" s="59"/>
      <c r="DK148" s="55"/>
      <c r="DL148" s="115"/>
      <c r="DM148" s="58"/>
      <c r="EU148" s="55"/>
      <c r="EW148" s="58"/>
      <c r="EZ148" s="55"/>
      <c r="FB148" s="58"/>
    </row>
    <row r="149" spans="2:158" x14ac:dyDescent="0.25">
      <c r="B149" s="265">
        <v>43086</v>
      </c>
      <c r="C149" s="266">
        <f t="shared" si="222"/>
        <v>2</v>
      </c>
      <c r="D149" s="266">
        <f t="shared" si="223"/>
        <v>73</v>
      </c>
      <c r="E149" s="267">
        <f t="shared" si="224"/>
        <v>0.32589285714285715</v>
      </c>
      <c r="K149" s="51"/>
      <c r="L149" s="111"/>
      <c r="M149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55"/>
      <c r="CD149" s="59"/>
      <c r="DK149" s="55"/>
      <c r="DL149" s="115"/>
      <c r="DM149" s="58"/>
      <c r="EU149" s="55"/>
      <c r="EW149" s="58"/>
      <c r="EZ149" s="55"/>
      <c r="FB149" s="58"/>
    </row>
    <row r="150" spans="2:158" x14ac:dyDescent="0.25">
      <c r="B150" s="265">
        <v>43087</v>
      </c>
      <c r="C150" s="266">
        <f t="shared" si="222"/>
        <v>6</v>
      </c>
      <c r="D150" s="266">
        <f t="shared" si="223"/>
        <v>79</v>
      </c>
      <c r="E150" s="267">
        <f t="shared" si="224"/>
        <v>0.35267857142857145</v>
      </c>
      <c r="H150" s="67"/>
      <c r="K150" s="51"/>
      <c r="L150" s="111"/>
      <c r="M150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55"/>
      <c r="DK150" s="55"/>
      <c r="DL150" s="115"/>
      <c r="DM150" s="58"/>
      <c r="EU150" s="55"/>
      <c r="EW150" s="58"/>
      <c r="EZ150" s="55"/>
      <c r="FB150" s="58"/>
    </row>
    <row r="151" spans="2:158" x14ac:dyDescent="0.25">
      <c r="B151" s="265">
        <v>43088</v>
      </c>
      <c r="C151" s="266">
        <f t="shared" si="222"/>
        <v>5</v>
      </c>
      <c r="D151" s="266">
        <f t="shared" si="223"/>
        <v>84</v>
      </c>
      <c r="E151" s="267">
        <f t="shared" si="224"/>
        <v>0.375</v>
      </c>
      <c r="K151" s="51"/>
      <c r="L151" s="111"/>
      <c r="M15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55"/>
      <c r="DK151" s="55"/>
      <c r="DL151" s="115"/>
      <c r="DM151" s="58"/>
      <c r="EU151" s="55"/>
      <c r="EW151" s="58"/>
      <c r="EZ151" s="55"/>
      <c r="FB151" s="58"/>
    </row>
    <row r="152" spans="2:158" x14ac:dyDescent="0.25">
      <c r="B152" s="265">
        <v>43089</v>
      </c>
      <c r="C152" s="266">
        <f t="shared" si="222"/>
        <v>2</v>
      </c>
      <c r="D152" s="266">
        <f t="shared" si="223"/>
        <v>86</v>
      </c>
      <c r="E152" s="267">
        <f t="shared" si="224"/>
        <v>0.38392857142857145</v>
      </c>
      <c r="K152" s="51"/>
      <c r="L152" s="111"/>
      <c r="M152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55"/>
      <c r="DK152" s="55"/>
      <c r="DL152" s="115"/>
      <c r="DM152" s="58"/>
      <c r="EU152" s="55"/>
      <c r="EW152" s="58"/>
      <c r="EZ152" s="55"/>
      <c r="FB152" s="58"/>
    </row>
    <row r="153" spans="2:158" x14ac:dyDescent="0.25">
      <c r="B153" s="265">
        <v>43090</v>
      </c>
      <c r="C153" s="266">
        <f t="shared" si="222"/>
        <v>0</v>
      </c>
      <c r="D153" s="266">
        <f t="shared" si="223"/>
        <v>86</v>
      </c>
      <c r="E153" s="267">
        <f t="shared" si="224"/>
        <v>0.38392857142857145</v>
      </c>
      <c r="K153" s="51"/>
      <c r="L153" s="111"/>
      <c r="M153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55"/>
      <c r="DK153" s="55"/>
      <c r="DL153" s="115"/>
      <c r="DM153" s="58"/>
      <c r="EU153" s="55"/>
      <c r="EW153" s="58"/>
      <c r="EZ153" s="55"/>
      <c r="FB153" s="58"/>
    </row>
    <row r="154" spans="2:158" x14ac:dyDescent="0.25">
      <c r="B154" s="265">
        <v>43091</v>
      </c>
      <c r="C154" s="266">
        <f t="shared" si="222"/>
        <v>0</v>
      </c>
      <c r="D154" s="266">
        <f t="shared" si="223"/>
        <v>86</v>
      </c>
      <c r="E154" s="267">
        <f t="shared" si="224"/>
        <v>0.38392857142857145</v>
      </c>
      <c r="K154" s="51"/>
      <c r="L154" s="111"/>
      <c r="M154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55"/>
      <c r="DK154" s="55"/>
      <c r="DL154" s="115"/>
      <c r="DM154" s="58"/>
      <c r="EU154" s="55"/>
      <c r="EW154" s="58"/>
      <c r="EZ154" s="55"/>
      <c r="FB154" s="58"/>
    </row>
    <row r="155" spans="2:158" x14ac:dyDescent="0.25">
      <c r="B155" s="265">
        <v>43092</v>
      </c>
      <c r="C155" s="266">
        <f t="shared" si="222"/>
        <v>0</v>
      </c>
      <c r="D155" s="266">
        <f t="shared" si="223"/>
        <v>86</v>
      </c>
      <c r="E155" s="267">
        <f t="shared" si="224"/>
        <v>0.38392857142857145</v>
      </c>
      <c r="K155" s="51"/>
      <c r="L155" s="111"/>
      <c r="M155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55"/>
      <c r="DK155" s="55"/>
      <c r="DL155" s="115"/>
      <c r="DM155" s="58"/>
      <c r="EU155" s="55"/>
      <c r="EW155" s="58"/>
      <c r="EZ155" s="55"/>
      <c r="FB155" s="58"/>
    </row>
    <row r="156" spans="2:158" x14ac:dyDescent="0.25">
      <c r="B156" s="265">
        <v>43093</v>
      </c>
      <c r="C156" s="266">
        <f t="shared" si="222"/>
        <v>0</v>
      </c>
      <c r="D156" s="266">
        <f t="shared" si="223"/>
        <v>86</v>
      </c>
      <c r="E156" s="267">
        <f t="shared" si="224"/>
        <v>0.38392857142857145</v>
      </c>
      <c r="K156" s="51"/>
      <c r="L156" s="111"/>
      <c r="M156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55"/>
      <c r="DK156" s="55"/>
      <c r="DL156" s="115"/>
      <c r="DM156" s="58"/>
      <c r="EU156" s="55"/>
      <c r="EW156" s="58"/>
      <c r="EZ156" s="55"/>
      <c r="FB156" s="58"/>
    </row>
    <row r="157" spans="2:158" x14ac:dyDescent="0.25">
      <c r="B157" s="265">
        <v>43094</v>
      </c>
      <c r="C157" s="266">
        <f t="shared" si="222"/>
        <v>0</v>
      </c>
      <c r="D157" s="266">
        <f t="shared" si="223"/>
        <v>86</v>
      </c>
      <c r="E157" s="267">
        <f t="shared" si="224"/>
        <v>0.38392857142857145</v>
      </c>
      <c r="K157" s="51"/>
      <c r="L157" s="111"/>
      <c r="M157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  <c r="AN157" s="55"/>
      <c r="DK157" s="55"/>
      <c r="DL157" s="115"/>
      <c r="DM157" s="58"/>
      <c r="EU157" s="55"/>
      <c r="EW157" s="58"/>
      <c r="EZ157" s="55"/>
      <c r="FB157" s="58"/>
    </row>
    <row r="158" spans="2:158" x14ac:dyDescent="0.25">
      <c r="B158" s="265">
        <v>43095</v>
      </c>
      <c r="C158" s="266">
        <f t="shared" si="222"/>
        <v>0</v>
      </c>
      <c r="D158" s="266">
        <f t="shared" si="223"/>
        <v>86</v>
      </c>
      <c r="E158" s="267">
        <f t="shared" si="224"/>
        <v>0.38392857142857145</v>
      </c>
      <c r="K158" s="51"/>
      <c r="L158" s="111"/>
      <c r="M158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1"/>
      <c r="AM158" s="111"/>
      <c r="AN158" s="55"/>
      <c r="DK158" s="55"/>
      <c r="DL158" s="115"/>
      <c r="DM158" s="58"/>
      <c r="EU158" s="55"/>
      <c r="EW158" s="58"/>
      <c r="EZ158" s="55"/>
      <c r="FB158" s="58"/>
    </row>
    <row r="159" spans="2:158" x14ac:dyDescent="0.25">
      <c r="B159" s="265">
        <v>43096</v>
      </c>
      <c r="C159" s="266">
        <f t="shared" si="222"/>
        <v>0</v>
      </c>
      <c r="D159" s="266">
        <f t="shared" si="223"/>
        <v>86</v>
      </c>
      <c r="E159" s="267">
        <f t="shared" si="224"/>
        <v>0.38392857142857145</v>
      </c>
      <c r="K159" s="51"/>
      <c r="L159" s="111"/>
      <c r="M159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55"/>
      <c r="DK159" s="55"/>
      <c r="DL159" s="115"/>
      <c r="DM159" s="58"/>
      <c r="EU159" s="55"/>
      <c r="EW159" s="58"/>
      <c r="EZ159" s="55"/>
      <c r="FB159" s="58"/>
    </row>
    <row r="160" spans="2:158" x14ac:dyDescent="0.25">
      <c r="B160" s="265">
        <v>43097</v>
      </c>
      <c r="C160" s="266">
        <f t="shared" si="222"/>
        <v>0</v>
      </c>
      <c r="D160" s="266">
        <f t="shared" si="223"/>
        <v>86</v>
      </c>
      <c r="E160" s="267">
        <f t="shared" si="224"/>
        <v>0.38392857142857145</v>
      </c>
      <c r="K160" s="51"/>
      <c r="L160" s="111"/>
      <c r="M160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55"/>
      <c r="DK160" s="55"/>
      <c r="DL160" s="115"/>
      <c r="DM160" s="58"/>
      <c r="EU160" s="55"/>
      <c r="EW160" s="58"/>
      <c r="EZ160" s="55"/>
      <c r="FB160" s="58"/>
    </row>
    <row r="161" spans="2:158" x14ac:dyDescent="0.25">
      <c r="B161" s="265">
        <v>43098</v>
      </c>
      <c r="C161" s="266">
        <f t="shared" si="222"/>
        <v>0</v>
      </c>
      <c r="D161" s="266">
        <f t="shared" si="223"/>
        <v>86</v>
      </c>
      <c r="E161" s="267">
        <f t="shared" si="224"/>
        <v>0.38392857142857145</v>
      </c>
      <c r="K161" s="51"/>
      <c r="L161" s="111"/>
      <c r="M16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55"/>
      <c r="DK161" s="55"/>
      <c r="DL161" s="115"/>
      <c r="DM161" s="58"/>
      <c r="EU161" s="55"/>
      <c r="EW161" s="58"/>
      <c r="EZ161" s="55"/>
      <c r="FB161" s="58"/>
    </row>
    <row r="162" spans="2:158" x14ac:dyDescent="0.25">
      <c r="B162" s="265">
        <v>43099</v>
      </c>
      <c r="C162" s="266">
        <f t="shared" si="222"/>
        <v>0</v>
      </c>
      <c r="D162" s="266">
        <f t="shared" si="223"/>
        <v>86</v>
      </c>
      <c r="E162" s="267">
        <f t="shared" si="224"/>
        <v>0.38392857142857145</v>
      </c>
      <c r="K162" s="51"/>
      <c r="L162" s="111"/>
      <c r="M162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55"/>
      <c r="DK162" s="55"/>
      <c r="DL162" s="115"/>
      <c r="DM162" s="58"/>
      <c r="EU162" s="55"/>
      <c r="EW162" s="58"/>
      <c r="EZ162" s="55"/>
      <c r="FB162" s="58"/>
    </row>
    <row r="163" spans="2:158" x14ac:dyDescent="0.25">
      <c r="B163" s="265">
        <v>43100</v>
      </c>
      <c r="C163" s="266">
        <f t="shared" si="222"/>
        <v>1</v>
      </c>
      <c r="D163" s="266">
        <f t="shared" si="223"/>
        <v>87</v>
      </c>
      <c r="E163" s="267">
        <f t="shared" si="224"/>
        <v>0.38839285714285715</v>
      </c>
      <c r="K163" s="51"/>
      <c r="L163" s="111"/>
      <c r="M163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55"/>
      <c r="DK163" s="55"/>
      <c r="DL163" s="115"/>
      <c r="DM163" s="58"/>
      <c r="EU163" s="55"/>
      <c r="EW163" s="58"/>
      <c r="EZ163" s="55"/>
      <c r="FB163" s="58"/>
    </row>
    <row r="164" spans="2:158" x14ac:dyDescent="0.25">
      <c r="B164" s="265">
        <v>43101</v>
      </c>
      <c r="C164" s="266">
        <f t="shared" si="222"/>
        <v>0</v>
      </c>
      <c r="D164" s="266">
        <f t="shared" si="223"/>
        <v>87</v>
      </c>
      <c r="E164" s="267">
        <f t="shared" si="224"/>
        <v>0.38839285714285715</v>
      </c>
      <c r="K164" s="51"/>
      <c r="L164" s="111"/>
      <c r="M164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111"/>
      <c r="AG164" s="111"/>
      <c r="AH164" s="111"/>
      <c r="AI164" s="111"/>
      <c r="AJ164" s="111"/>
      <c r="AK164" s="111"/>
      <c r="AL164" s="111"/>
      <c r="AM164" s="111"/>
      <c r="AN164" s="55"/>
      <c r="DK164" s="55"/>
      <c r="DL164" s="115"/>
      <c r="DM164" s="58"/>
      <c r="EU164" s="55"/>
      <c r="EW164" s="58"/>
      <c r="EZ164" s="55"/>
      <c r="FB164" s="58"/>
    </row>
    <row r="165" spans="2:158" x14ac:dyDescent="0.25">
      <c r="B165" s="265">
        <v>43102</v>
      </c>
      <c r="C165" s="266">
        <f t="shared" si="222"/>
        <v>1</v>
      </c>
      <c r="D165" s="266">
        <f t="shared" si="223"/>
        <v>88</v>
      </c>
      <c r="E165" s="267">
        <f t="shared" si="224"/>
        <v>0.39285714285714285</v>
      </c>
      <c r="K165" s="51"/>
      <c r="L165" s="111"/>
      <c r="M165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1"/>
      <c r="AM165" s="111"/>
      <c r="AN165" s="55"/>
      <c r="DK165" s="55"/>
      <c r="DL165" s="115"/>
      <c r="DM165" s="58"/>
      <c r="EU165" s="55"/>
      <c r="EW165" s="58"/>
      <c r="EZ165" s="55"/>
      <c r="FB165" s="58"/>
    </row>
    <row r="166" spans="2:158" x14ac:dyDescent="0.25">
      <c r="B166" s="265">
        <v>43103</v>
      </c>
      <c r="C166" s="266">
        <f t="shared" si="222"/>
        <v>0</v>
      </c>
      <c r="D166" s="266">
        <f t="shared" si="223"/>
        <v>88</v>
      </c>
      <c r="E166" s="267">
        <f t="shared" si="224"/>
        <v>0.39285714285714285</v>
      </c>
      <c r="K166" s="51"/>
      <c r="L166" s="111"/>
      <c r="M166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55"/>
      <c r="DK166" s="55"/>
      <c r="DL166" s="115"/>
      <c r="DM166" s="58"/>
      <c r="EU166" s="55"/>
      <c r="EW166" s="58"/>
      <c r="EZ166" s="55"/>
      <c r="FB166" s="58"/>
    </row>
    <row r="167" spans="2:158" x14ac:dyDescent="0.25">
      <c r="B167" s="265">
        <v>43104</v>
      </c>
      <c r="C167" s="266">
        <f t="shared" si="222"/>
        <v>0</v>
      </c>
      <c r="D167" s="266">
        <f t="shared" si="223"/>
        <v>88</v>
      </c>
      <c r="E167" s="267">
        <f t="shared" si="224"/>
        <v>0.39285714285714285</v>
      </c>
      <c r="K167" s="51"/>
      <c r="L167" s="111"/>
      <c r="M167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55"/>
      <c r="DK167" s="55"/>
      <c r="DL167" s="115"/>
      <c r="DM167" s="58"/>
      <c r="EU167" s="55"/>
      <c r="EW167" s="58"/>
      <c r="EZ167" s="55"/>
      <c r="FB167" s="58"/>
    </row>
    <row r="168" spans="2:158" x14ac:dyDescent="0.25">
      <c r="B168" s="265">
        <v>43105</v>
      </c>
      <c r="C168" s="266">
        <f t="shared" si="222"/>
        <v>0</v>
      </c>
      <c r="D168" s="266">
        <f t="shared" si="223"/>
        <v>88</v>
      </c>
      <c r="E168" s="267">
        <f t="shared" si="224"/>
        <v>0.39285714285714285</v>
      </c>
      <c r="K168" s="51"/>
      <c r="L168" s="111"/>
      <c r="M168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1"/>
      <c r="AM168" s="111"/>
      <c r="AN168" s="55"/>
      <c r="DK168" s="55"/>
      <c r="DL168" s="115"/>
      <c r="DM168" s="58"/>
      <c r="EU168" s="55"/>
      <c r="EW168" s="58"/>
      <c r="EZ168" s="55"/>
      <c r="FB168" s="58"/>
    </row>
    <row r="169" spans="2:158" x14ac:dyDescent="0.25">
      <c r="B169" s="265">
        <v>43106</v>
      </c>
      <c r="C169" s="266">
        <f t="shared" si="222"/>
        <v>0</v>
      </c>
      <c r="D169" s="266">
        <f t="shared" si="223"/>
        <v>88</v>
      </c>
      <c r="E169" s="267">
        <f t="shared" si="224"/>
        <v>0.39285714285714285</v>
      </c>
      <c r="K169" s="51"/>
      <c r="L169" s="111"/>
      <c r="M169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1"/>
      <c r="AN169" s="55"/>
      <c r="DK169" s="55"/>
      <c r="DL169" s="115"/>
      <c r="DM169" s="58"/>
      <c r="EU169" s="55"/>
      <c r="EW169" s="58"/>
      <c r="EZ169" s="55"/>
      <c r="FB169" s="58"/>
    </row>
    <row r="170" spans="2:158" x14ac:dyDescent="0.25">
      <c r="B170" s="265">
        <v>43107</v>
      </c>
      <c r="C170" s="266">
        <f t="shared" si="222"/>
        <v>0</v>
      </c>
      <c r="D170" s="266">
        <f t="shared" si="223"/>
        <v>88</v>
      </c>
      <c r="E170" s="267">
        <f t="shared" si="224"/>
        <v>0.39285714285714285</v>
      </c>
      <c r="K170" s="51"/>
      <c r="L170" s="111"/>
      <c r="M170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55"/>
      <c r="DK170" s="55"/>
      <c r="DL170" s="115"/>
      <c r="DM170" s="58"/>
      <c r="EU170" s="55"/>
      <c r="EW170" s="58"/>
      <c r="EZ170" s="55"/>
      <c r="FB170" s="58"/>
    </row>
    <row r="171" spans="2:158" x14ac:dyDescent="0.25">
      <c r="B171" s="265">
        <v>43108</v>
      </c>
      <c r="C171" s="266">
        <f t="shared" si="222"/>
        <v>0</v>
      </c>
      <c r="D171" s="266">
        <f t="shared" si="223"/>
        <v>88</v>
      </c>
      <c r="E171" s="267">
        <f t="shared" si="224"/>
        <v>0.39285714285714285</v>
      </c>
      <c r="K171" s="51"/>
      <c r="L171" s="111"/>
      <c r="M17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55"/>
      <c r="DK171" s="55"/>
      <c r="DL171" s="115"/>
      <c r="DM171" s="58"/>
      <c r="EU171" s="55"/>
      <c r="EW171" s="58"/>
      <c r="EZ171" s="55"/>
      <c r="FB171" s="58"/>
    </row>
    <row r="172" spans="2:158" x14ac:dyDescent="0.25">
      <c r="B172" s="265">
        <v>43109</v>
      </c>
      <c r="C172" s="266">
        <f t="shared" si="222"/>
        <v>0</v>
      </c>
      <c r="D172" s="266">
        <f t="shared" si="223"/>
        <v>88</v>
      </c>
      <c r="E172" s="267">
        <f t="shared" si="224"/>
        <v>0.39285714285714285</v>
      </c>
      <c r="K172" s="51"/>
      <c r="L172" s="111"/>
      <c r="M172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111"/>
      <c r="AN172" s="55"/>
      <c r="DK172" s="55"/>
      <c r="DL172" s="115"/>
      <c r="DM172" s="58"/>
      <c r="EU172" s="55"/>
      <c r="EW172" s="58"/>
      <c r="EZ172" s="55"/>
      <c r="FB172" s="58"/>
    </row>
    <row r="173" spans="2:158" x14ac:dyDescent="0.25">
      <c r="B173" s="265">
        <v>43110</v>
      </c>
      <c r="C173" s="266">
        <f t="shared" si="222"/>
        <v>0</v>
      </c>
      <c r="D173" s="266">
        <f t="shared" si="223"/>
        <v>88</v>
      </c>
      <c r="E173" s="267">
        <f t="shared" si="224"/>
        <v>0.39285714285714285</v>
      </c>
      <c r="K173" s="51"/>
      <c r="L173" s="111"/>
      <c r="M173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55"/>
      <c r="DK173" s="55"/>
      <c r="DL173" s="115"/>
      <c r="DM173" s="58"/>
      <c r="EU173" s="55"/>
      <c r="EW173" s="58"/>
      <c r="EZ173" s="55"/>
      <c r="FB173" s="58"/>
    </row>
    <row r="174" spans="2:158" x14ac:dyDescent="0.25">
      <c r="B174" s="265">
        <v>43111</v>
      </c>
      <c r="C174" s="266">
        <f t="shared" si="222"/>
        <v>0</v>
      </c>
      <c r="D174" s="266">
        <f t="shared" si="223"/>
        <v>88</v>
      </c>
      <c r="E174" s="267">
        <f t="shared" si="224"/>
        <v>0.39285714285714285</v>
      </c>
      <c r="K174" s="51"/>
      <c r="L174" s="111"/>
      <c r="M174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55"/>
      <c r="DK174" s="55"/>
      <c r="DL174" s="115"/>
      <c r="DM174" s="58"/>
      <c r="EU174" s="55"/>
      <c r="EW174" s="58"/>
      <c r="EZ174" s="55"/>
      <c r="FB174" s="58"/>
    </row>
    <row r="175" spans="2:158" x14ac:dyDescent="0.25">
      <c r="B175" s="265">
        <v>43112</v>
      </c>
      <c r="C175" s="266">
        <f t="shared" si="222"/>
        <v>1</v>
      </c>
      <c r="D175" s="266">
        <f t="shared" si="223"/>
        <v>89</v>
      </c>
      <c r="E175" s="267">
        <f t="shared" si="224"/>
        <v>0.39732142857142855</v>
      </c>
      <c r="K175" s="51"/>
      <c r="L175" s="111"/>
      <c r="M175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1"/>
      <c r="AG175" s="111"/>
      <c r="AH175" s="111"/>
      <c r="AI175" s="111"/>
      <c r="AJ175" s="111"/>
      <c r="AK175" s="111"/>
      <c r="AL175" s="111"/>
      <c r="AM175" s="111"/>
      <c r="AN175" s="55"/>
      <c r="DK175" s="55"/>
      <c r="DL175" s="115"/>
      <c r="DM175" s="58"/>
      <c r="EU175" s="55"/>
      <c r="EW175" s="58"/>
      <c r="EZ175" s="55"/>
      <c r="FB175" s="58"/>
    </row>
    <row r="176" spans="2:158" x14ac:dyDescent="0.25">
      <c r="B176" s="265">
        <v>43113</v>
      </c>
      <c r="C176" s="266">
        <f t="shared" si="222"/>
        <v>0</v>
      </c>
      <c r="D176" s="266">
        <f t="shared" si="223"/>
        <v>89</v>
      </c>
      <c r="E176" s="267">
        <f t="shared" si="224"/>
        <v>0.39732142857142855</v>
      </c>
      <c r="K176" s="51"/>
      <c r="L176" s="111"/>
      <c r="M176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1"/>
      <c r="AM176" s="111"/>
      <c r="AN176" s="55"/>
      <c r="DK176" s="55"/>
      <c r="DL176" s="115"/>
      <c r="DM176" s="58"/>
      <c r="EU176" s="55"/>
      <c r="EW176" s="58"/>
      <c r="EZ176" s="55"/>
      <c r="FB176" s="58"/>
    </row>
    <row r="177" spans="2:158" x14ac:dyDescent="0.25">
      <c r="B177" s="265">
        <v>43114</v>
      </c>
      <c r="C177" s="266">
        <f t="shared" si="222"/>
        <v>0</v>
      </c>
      <c r="D177" s="266">
        <f t="shared" si="223"/>
        <v>89</v>
      </c>
      <c r="E177" s="267">
        <f t="shared" si="224"/>
        <v>0.39732142857142855</v>
      </c>
      <c r="K177" s="51"/>
      <c r="L177" s="111"/>
      <c r="M177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1"/>
      <c r="AN177" s="55"/>
      <c r="DK177" s="55"/>
      <c r="DL177" s="115"/>
      <c r="DM177" s="58"/>
      <c r="EU177" s="55"/>
      <c r="EW177" s="58"/>
      <c r="EZ177" s="55"/>
      <c r="FB177" s="58"/>
    </row>
    <row r="178" spans="2:158" x14ac:dyDescent="0.25">
      <c r="B178" s="265">
        <v>43115</v>
      </c>
      <c r="C178" s="266">
        <f t="shared" si="222"/>
        <v>0</v>
      </c>
      <c r="D178" s="266">
        <f t="shared" si="223"/>
        <v>89</v>
      </c>
      <c r="E178" s="267">
        <f t="shared" si="224"/>
        <v>0.39732142857142855</v>
      </c>
      <c r="K178" s="51"/>
      <c r="L178" s="111"/>
      <c r="M178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55"/>
      <c r="DK178" s="55"/>
      <c r="DL178" s="115"/>
      <c r="DM178" s="58"/>
      <c r="EU178" s="55"/>
      <c r="EW178" s="58"/>
      <c r="EZ178" s="55"/>
      <c r="FB178" s="58"/>
    </row>
    <row r="179" spans="2:158" x14ac:dyDescent="0.25">
      <c r="B179" s="265">
        <v>43116</v>
      </c>
      <c r="C179" s="266">
        <f t="shared" si="222"/>
        <v>1</v>
      </c>
      <c r="D179" s="266">
        <f t="shared" si="223"/>
        <v>90</v>
      </c>
      <c r="E179" s="267">
        <f t="shared" si="224"/>
        <v>0.4017857142857143</v>
      </c>
      <c r="K179" s="51"/>
      <c r="L179" s="111"/>
      <c r="M179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11"/>
      <c r="AN179" s="55"/>
      <c r="DK179" s="55"/>
      <c r="DL179" s="115"/>
      <c r="DM179" s="58"/>
      <c r="EU179" s="55"/>
      <c r="EW179" s="58"/>
      <c r="EZ179" s="55"/>
      <c r="FB179" s="58"/>
    </row>
    <row r="180" spans="2:158" x14ac:dyDescent="0.25">
      <c r="B180" s="265">
        <v>43117</v>
      </c>
      <c r="C180" s="266">
        <f t="shared" si="222"/>
        <v>1</v>
      </c>
      <c r="D180" s="266">
        <f t="shared" si="223"/>
        <v>91</v>
      </c>
      <c r="E180" s="267">
        <f t="shared" si="224"/>
        <v>0.40625</v>
      </c>
      <c r="K180" s="51"/>
      <c r="L180" s="111"/>
      <c r="M180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55"/>
      <c r="DK180" s="55"/>
      <c r="DL180" s="115"/>
      <c r="DM180" s="58"/>
      <c r="EU180" s="55"/>
      <c r="EW180" s="58"/>
      <c r="EZ180" s="55"/>
      <c r="FB180" s="58"/>
    </row>
    <row r="181" spans="2:158" x14ac:dyDescent="0.25">
      <c r="B181" s="265">
        <v>43118</v>
      </c>
      <c r="C181" s="266">
        <f t="shared" si="222"/>
        <v>0</v>
      </c>
      <c r="D181" s="266">
        <f t="shared" si="223"/>
        <v>91</v>
      </c>
      <c r="E181" s="267">
        <f t="shared" si="224"/>
        <v>0.40625</v>
      </c>
      <c r="H181" s="96"/>
      <c r="I181" s="96"/>
      <c r="K181" s="51"/>
      <c r="L181" s="111"/>
      <c r="M18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1"/>
      <c r="AN181" s="55"/>
      <c r="DK181" s="55"/>
      <c r="DL181" s="115"/>
      <c r="DM181" s="58"/>
      <c r="EU181" s="55"/>
      <c r="EW181" s="58"/>
      <c r="EZ181" s="55"/>
      <c r="FB181" s="58"/>
    </row>
    <row r="182" spans="2:158" x14ac:dyDescent="0.25">
      <c r="B182" s="268">
        <v>43119</v>
      </c>
      <c r="C182" s="269">
        <f t="shared" si="222"/>
        <v>15</v>
      </c>
      <c r="D182" s="269">
        <f t="shared" si="223"/>
        <v>106</v>
      </c>
      <c r="E182" s="270">
        <f t="shared" si="224"/>
        <v>0.4732142857142857</v>
      </c>
      <c r="H182" s="96"/>
      <c r="I182" s="96"/>
      <c r="K182" s="51"/>
      <c r="L182" s="111"/>
      <c r="M182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1"/>
      <c r="AG182" s="111"/>
      <c r="AH182" s="111"/>
      <c r="AI182" s="111"/>
      <c r="AJ182" s="111"/>
      <c r="AK182" s="111"/>
      <c r="AL182" s="111"/>
      <c r="AM182" s="111"/>
      <c r="AN182" s="55"/>
      <c r="DK182" s="55"/>
      <c r="DL182" s="115"/>
      <c r="DM182" s="58"/>
      <c r="EU182" s="55"/>
      <c r="EW182" s="58"/>
      <c r="EZ182" s="55"/>
      <c r="FB182" s="58"/>
    </row>
    <row r="183" spans="2:158" x14ac:dyDescent="0.25">
      <c r="B183" s="68"/>
      <c r="D183" s="68"/>
      <c r="E183" s="68"/>
      <c r="H183" s="96"/>
      <c r="I183" s="96"/>
      <c r="K183" s="51"/>
      <c r="L183" s="111"/>
      <c r="M183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1"/>
      <c r="AN183" s="55"/>
      <c r="DK183" s="55"/>
      <c r="DL183" s="115"/>
      <c r="DM183" s="58"/>
      <c r="EU183" s="55"/>
      <c r="EW183" s="58"/>
      <c r="EZ183" s="55"/>
      <c r="FB183" s="58"/>
    </row>
    <row r="184" spans="2:158" x14ac:dyDescent="0.25">
      <c r="B184" s="68"/>
      <c r="D184" s="68"/>
      <c r="E184" s="68"/>
      <c r="H184" s="96"/>
      <c r="I184" s="96"/>
      <c r="K184" s="51"/>
      <c r="L184" s="111"/>
      <c r="M184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111"/>
      <c r="AN184" s="55"/>
      <c r="DK184" s="55"/>
      <c r="DL184" s="115"/>
      <c r="DM184" s="58"/>
      <c r="EU184" s="55"/>
      <c r="EW184" s="58"/>
      <c r="EZ184" s="55"/>
      <c r="FB184" s="58"/>
    </row>
    <row r="185" spans="2:158" x14ac:dyDescent="0.25">
      <c r="B185" s="68"/>
      <c r="D185" s="68"/>
      <c r="E185" s="68"/>
      <c r="H185" s="96"/>
      <c r="I185" s="96"/>
      <c r="K185" s="51"/>
      <c r="L185" s="111"/>
      <c r="M185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55"/>
      <c r="DK185" s="55"/>
      <c r="DL185" s="115"/>
      <c r="DM185" s="58"/>
      <c r="EU185" s="55"/>
      <c r="EW185" s="58"/>
      <c r="EZ185" s="55"/>
      <c r="FB185" s="58"/>
    </row>
    <row r="186" spans="2:158" x14ac:dyDescent="0.25">
      <c r="B186" s="68"/>
      <c r="D186" s="68"/>
      <c r="E186" s="68"/>
      <c r="H186" s="96"/>
      <c r="I186" s="96"/>
      <c r="K186" s="51"/>
      <c r="L186" s="111"/>
      <c r="M186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1"/>
      <c r="AG186" s="111"/>
      <c r="AH186" s="111"/>
      <c r="AI186" s="111"/>
      <c r="AJ186" s="111"/>
      <c r="AK186" s="111"/>
      <c r="AL186" s="111"/>
      <c r="AM186" s="111"/>
      <c r="AN186" s="55"/>
      <c r="DK186" s="55"/>
      <c r="DL186" s="115"/>
      <c r="DM186" s="58"/>
      <c r="EU186" s="55"/>
      <c r="EW186" s="58"/>
      <c r="EZ186" s="55"/>
      <c r="FB186" s="58"/>
    </row>
    <row r="187" spans="2:158" x14ac:dyDescent="0.25">
      <c r="B187" s="68"/>
      <c r="D187" s="68"/>
      <c r="E187" s="68"/>
      <c r="H187" s="96"/>
      <c r="I187" s="96"/>
      <c r="K187" s="51"/>
      <c r="L187" s="111"/>
      <c r="M187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55"/>
      <c r="DK187" s="55"/>
      <c r="DL187" s="115"/>
      <c r="DM187" s="58"/>
      <c r="EU187" s="55"/>
      <c r="EW187" s="58"/>
      <c r="EZ187" s="55"/>
      <c r="FB187" s="58"/>
    </row>
    <row r="188" spans="2:158" x14ac:dyDescent="0.25">
      <c r="B188" s="68"/>
      <c r="D188" s="68"/>
      <c r="E188" s="68"/>
      <c r="H188" s="96"/>
      <c r="I188" s="96"/>
      <c r="K188" s="51"/>
      <c r="L188" s="111"/>
      <c r="M188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55"/>
      <c r="DK188" s="55"/>
      <c r="DL188" s="115"/>
      <c r="DM188" s="58"/>
      <c r="EU188" s="55"/>
      <c r="EW188" s="58"/>
      <c r="EZ188" s="55"/>
      <c r="FB188" s="58"/>
    </row>
    <row r="189" spans="2:158" x14ac:dyDescent="0.25">
      <c r="B189" s="68"/>
      <c r="D189" s="68"/>
      <c r="E189" s="68"/>
      <c r="H189" s="96"/>
      <c r="I189" s="96"/>
      <c r="K189" s="51"/>
      <c r="L189" s="111"/>
      <c r="M189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55"/>
      <c r="DK189" s="55"/>
      <c r="DL189" s="115"/>
      <c r="DM189" s="58"/>
      <c r="EU189" s="55"/>
      <c r="EW189" s="58"/>
      <c r="EZ189" s="55"/>
      <c r="FB189" s="58"/>
    </row>
    <row r="190" spans="2:158" x14ac:dyDescent="0.25">
      <c r="B190" s="68"/>
      <c r="D190" s="68"/>
      <c r="E190" s="68"/>
      <c r="H190" s="96"/>
      <c r="I190" s="96"/>
      <c r="K190" s="51"/>
      <c r="L190" s="111"/>
      <c r="M190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55"/>
      <c r="DK190" s="55"/>
      <c r="DL190" s="115"/>
      <c r="DM190" s="58"/>
      <c r="EU190" s="55"/>
      <c r="EW190" s="58"/>
      <c r="EZ190" s="55"/>
      <c r="FB190" s="58"/>
    </row>
    <row r="191" spans="2:158" x14ac:dyDescent="0.25">
      <c r="B191" s="68"/>
      <c r="D191" s="68"/>
      <c r="E191" s="68"/>
      <c r="K191" s="51"/>
      <c r="L191" s="111"/>
      <c r="M19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55"/>
      <c r="DK191" s="55"/>
      <c r="DL191" s="115"/>
      <c r="DM191" s="58"/>
      <c r="EU191" s="55"/>
      <c r="EW191" s="58"/>
      <c r="EZ191" s="55"/>
      <c r="FB191" s="58"/>
    </row>
    <row r="192" spans="2:158" x14ac:dyDescent="0.25">
      <c r="B192" s="1"/>
      <c r="D192" s="68"/>
      <c r="K192" s="51"/>
      <c r="L192" s="111"/>
      <c r="M192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1"/>
      <c r="AE192" s="111"/>
      <c r="AF192" s="111"/>
      <c r="AG192" s="111"/>
      <c r="AH192" s="111"/>
      <c r="AI192" s="111"/>
      <c r="AJ192" s="111"/>
      <c r="AK192" s="111"/>
      <c r="AL192" s="111"/>
      <c r="AM192" s="111"/>
      <c r="AN192" s="55"/>
      <c r="DK192" s="55"/>
      <c r="DL192" s="115"/>
      <c r="DM192" s="58"/>
      <c r="EU192" s="55"/>
      <c r="EW192" s="58"/>
      <c r="EZ192" s="55"/>
      <c r="FB192" s="58"/>
    </row>
    <row r="193" spans="2:158" x14ac:dyDescent="0.25">
      <c r="B193"/>
      <c r="E193"/>
      <c r="K193" s="51"/>
      <c r="L193" s="111"/>
      <c r="M193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55"/>
      <c r="DK193" s="55"/>
      <c r="DL193" s="115"/>
      <c r="DM193" s="58"/>
      <c r="EU193" s="55"/>
      <c r="EW193" s="58"/>
      <c r="EZ193" s="55"/>
      <c r="FB193" s="58"/>
    </row>
    <row r="194" spans="2:158" x14ac:dyDescent="0.25">
      <c r="B194"/>
      <c r="C194"/>
      <c r="D194"/>
      <c r="E194"/>
      <c r="F194"/>
      <c r="K194" s="51"/>
      <c r="L194" s="111"/>
      <c r="M194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1"/>
      <c r="AE194" s="111"/>
      <c r="AF194" s="111"/>
      <c r="AG194" s="111"/>
      <c r="AH194" s="111"/>
      <c r="AI194" s="111"/>
      <c r="AJ194" s="111"/>
      <c r="AK194" s="111"/>
      <c r="AL194" s="111"/>
      <c r="AM194" s="111"/>
      <c r="AN194" s="55"/>
      <c r="DK194" s="55"/>
      <c r="DL194" s="115"/>
      <c r="DM194" s="58"/>
      <c r="EU194" s="55"/>
      <c r="EW194" s="58"/>
      <c r="EZ194" s="55"/>
      <c r="FB194" s="58"/>
    </row>
    <row r="195" spans="2:158" x14ac:dyDescent="0.25">
      <c r="B195"/>
      <c r="C195"/>
      <c r="D195"/>
      <c r="E195"/>
      <c r="F195"/>
      <c r="K195" s="51"/>
      <c r="L195" s="111"/>
      <c r="M195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/>
      <c r="AG195" s="111"/>
      <c r="AH195" s="111"/>
      <c r="AI195" s="111"/>
      <c r="AJ195" s="111"/>
      <c r="AK195" s="111"/>
      <c r="AL195" s="111"/>
      <c r="AM195" s="111"/>
      <c r="AN195" s="55"/>
      <c r="DK195" s="55"/>
      <c r="DL195" s="115"/>
      <c r="DM195" s="58"/>
      <c r="EU195" s="55"/>
      <c r="EW195" s="58"/>
      <c r="EZ195" s="55"/>
      <c r="FB195" s="58"/>
    </row>
    <row r="196" spans="2:158" x14ac:dyDescent="0.25">
      <c r="B196"/>
      <c r="C196"/>
      <c r="D196"/>
      <c r="E196"/>
      <c r="F196"/>
      <c r="K196" s="51"/>
      <c r="L196" s="111"/>
      <c r="M196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1"/>
      <c r="AM196" s="111"/>
      <c r="AN196" s="55"/>
      <c r="DK196" s="55"/>
      <c r="DL196" s="115"/>
      <c r="DM196" s="58"/>
      <c r="EU196" s="55"/>
      <c r="EW196" s="58"/>
      <c r="EZ196" s="55"/>
      <c r="FB196" s="58"/>
    </row>
    <row r="197" spans="2:158" x14ac:dyDescent="0.25">
      <c r="B197"/>
      <c r="C197"/>
      <c r="D197"/>
      <c r="E197"/>
      <c r="F197"/>
      <c r="K197" s="51"/>
      <c r="L197" s="111"/>
      <c r="M197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1"/>
      <c r="AM197" s="111"/>
      <c r="AN197" s="55"/>
      <c r="DK197" s="55"/>
      <c r="DL197" s="115"/>
      <c r="DM197" s="58"/>
      <c r="EU197" s="55"/>
      <c r="EW197" s="58"/>
      <c r="EZ197" s="55"/>
      <c r="FB197" s="58"/>
    </row>
    <row r="198" spans="2:158" x14ac:dyDescent="0.25">
      <c r="B198"/>
      <c r="C198"/>
      <c r="D198"/>
      <c r="E198"/>
      <c r="F198"/>
      <c r="K198" s="51"/>
      <c r="L198" s="111"/>
      <c r="M198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1"/>
      <c r="AE198" s="111"/>
      <c r="AF198" s="111"/>
      <c r="AG198" s="111"/>
      <c r="AH198" s="111"/>
      <c r="AI198" s="111"/>
      <c r="AJ198" s="111"/>
      <c r="AK198" s="111"/>
      <c r="AL198" s="111"/>
      <c r="AM198" s="111"/>
      <c r="AN198" s="55"/>
      <c r="DK198" s="55"/>
      <c r="DL198" s="115"/>
      <c r="DM198" s="58"/>
      <c r="EU198" s="55"/>
      <c r="EW198" s="58"/>
      <c r="EZ198" s="55"/>
      <c r="FB198" s="58"/>
    </row>
    <row r="199" spans="2:158" x14ac:dyDescent="0.25">
      <c r="B199"/>
      <c r="C199"/>
      <c r="D199"/>
      <c r="E199"/>
      <c r="F199"/>
      <c r="K199" s="51"/>
      <c r="L199" s="111"/>
      <c r="M199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1"/>
      <c r="AN199" s="55"/>
      <c r="DK199" s="55"/>
      <c r="DL199" s="115"/>
      <c r="DM199" s="58"/>
      <c r="EU199" s="55"/>
      <c r="EW199" s="58"/>
      <c r="EZ199" s="55"/>
      <c r="FB199" s="58"/>
    </row>
    <row r="200" spans="2:158" x14ac:dyDescent="0.25">
      <c r="B200"/>
      <c r="C200"/>
      <c r="D200"/>
      <c r="E200"/>
      <c r="F200"/>
      <c r="K200" s="51"/>
      <c r="L200" s="111"/>
      <c r="M200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11"/>
      <c r="AN200" s="55"/>
      <c r="DK200" s="55"/>
      <c r="DL200" s="115"/>
      <c r="DM200" s="58"/>
      <c r="EU200" s="55"/>
      <c r="EW200" s="58"/>
      <c r="EZ200" s="55"/>
      <c r="FB200" s="58"/>
    </row>
    <row r="201" spans="2:158" x14ac:dyDescent="0.25">
      <c r="B201"/>
      <c r="C201"/>
      <c r="D201"/>
      <c r="E201"/>
      <c r="F201"/>
      <c r="K201" s="51"/>
      <c r="L201" s="111"/>
      <c r="M20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1"/>
      <c r="AN201" s="55"/>
      <c r="DK201" s="55"/>
      <c r="DL201" s="115"/>
      <c r="DM201" s="58"/>
      <c r="EU201" s="55"/>
      <c r="EW201" s="58"/>
      <c r="EZ201" s="55"/>
      <c r="FB201" s="58"/>
    </row>
    <row r="202" spans="2:158" x14ac:dyDescent="0.25">
      <c r="B202"/>
      <c r="C202"/>
      <c r="D202"/>
      <c r="E202"/>
      <c r="F202"/>
      <c r="K202" s="51"/>
      <c r="L202" s="111"/>
      <c r="M202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1"/>
      <c r="AN202" s="55"/>
      <c r="DK202" s="55"/>
      <c r="DL202" s="115"/>
      <c r="DM202" s="58"/>
      <c r="EU202" s="55"/>
      <c r="EW202" s="58"/>
      <c r="EZ202" s="55"/>
      <c r="FB202" s="58"/>
    </row>
    <row r="203" spans="2:158" x14ac:dyDescent="0.25">
      <c r="B203"/>
      <c r="C203"/>
      <c r="D203"/>
      <c r="E203"/>
      <c r="F203"/>
      <c r="K203" s="51"/>
      <c r="L203" s="111"/>
      <c r="M203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1"/>
      <c r="AG203" s="111"/>
      <c r="AH203" s="111"/>
      <c r="AI203" s="111"/>
      <c r="AJ203" s="111"/>
      <c r="AK203" s="111"/>
      <c r="AL203" s="111"/>
      <c r="AM203" s="111"/>
      <c r="AN203" s="55"/>
      <c r="DK203" s="55"/>
      <c r="DL203" s="115"/>
      <c r="DM203" s="58"/>
      <c r="EU203" s="55"/>
      <c r="EW203" s="58"/>
      <c r="EZ203" s="55"/>
      <c r="FB203" s="58"/>
    </row>
    <row r="204" spans="2:158" x14ac:dyDescent="0.25">
      <c r="B204"/>
      <c r="C204"/>
      <c r="D204"/>
      <c r="E204"/>
      <c r="F204"/>
      <c r="K204" s="51"/>
      <c r="L204" s="111"/>
      <c r="M204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111"/>
      <c r="AE204" s="111"/>
      <c r="AF204" s="111"/>
      <c r="AG204" s="111"/>
      <c r="AH204" s="111"/>
      <c r="AI204" s="111"/>
      <c r="AJ204" s="111"/>
      <c r="AK204" s="111"/>
      <c r="AL204" s="111"/>
      <c r="AM204" s="111"/>
      <c r="AN204" s="55"/>
      <c r="DK204" s="55"/>
      <c r="DL204" s="115"/>
      <c r="DM204" s="58"/>
      <c r="EU204" s="55"/>
      <c r="EW204" s="58"/>
      <c r="EZ204" s="55"/>
      <c r="FB204" s="58"/>
    </row>
    <row r="205" spans="2:158" x14ac:dyDescent="0.25">
      <c r="B205"/>
      <c r="C205"/>
      <c r="D205"/>
      <c r="E205"/>
      <c r="F205"/>
      <c r="K205" s="51"/>
      <c r="L205" s="111"/>
      <c r="M205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55"/>
      <c r="DK205" s="55"/>
      <c r="DL205" s="115"/>
      <c r="DM205" s="58"/>
      <c r="EU205" s="55"/>
      <c r="EW205" s="58"/>
      <c r="EZ205" s="55"/>
      <c r="FB205" s="58"/>
    </row>
    <row r="206" spans="2:158" x14ac:dyDescent="0.25">
      <c r="B206"/>
      <c r="C206"/>
      <c r="D206"/>
      <c r="E206"/>
      <c r="F206"/>
      <c r="K206" s="51"/>
      <c r="L206" s="111"/>
      <c r="M206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1"/>
      <c r="AN206" s="55"/>
      <c r="DK206" s="55"/>
      <c r="DL206" s="115"/>
      <c r="DM206" s="58"/>
      <c r="EU206" s="55"/>
      <c r="EW206" s="58"/>
      <c r="EZ206" s="55"/>
      <c r="FB206" s="58"/>
    </row>
    <row r="207" spans="2:158" x14ac:dyDescent="0.25">
      <c r="B207"/>
      <c r="C207"/>
      <c r="D207"/>
      <c r="E207"/>
      <c r="F207"/>
      <c r="K207" s="51"/>
      <c r="L207" s="111"/>
      <c r="M207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  <c r="AA207" s="111"/>
      <c r="AB207" s="111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  <c r="AN207" s="55"/>
      <c r="DK207" s="55"/>
      <c r="DL207" s="115"/>
      <c r="DM207" s="58"/>
      <c r="EU207" s="55"/>
      <c r="EW207" s="58"/>
      <c r="EZ207" s="55"/>
      <c r="FB207" s="58"/>
    </row>
    <row r="208" spans="2:158" x14ac:dyDescent="0.25">
      <c r="B208"/>
      <c r="C208"/>
      <c r="D208"/>
      <c r="E208"/>
      <c r="F208"/>
      <c r="K208" s="51"/>
      <c r="L208" s="111"/>
      <c r="M208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11"/>
      <c r="AB208" s="111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11"/>
      <c r="AN208" s="55"/>
      <c r="DK208" s="55"/>
      <c r="DL208" s="115"/>
      <c r="DM208" s="58"/>
      <c r="EU208" s="55"/>
      <c r="EW208" s="58"/>
      <c r="EZ208" s="55"/>
      <c r="FB208" s="58"/>
    </row>
    <row r="209" spans="2:158" x14ac:dyDescent="0.25">
      <c r="B209"/>
      <c r="C209"/>
      <c r="D209"/>
      <c r="E209"/>
      <c r="F209"/>
      <c r="K209" s="51"/>
      <c r="L209" s="111"/>
      <c r="M209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  <c r="AA209" s="111"/>
      <c r="AB209" s="111"/>
      <c r="AC209" s="111"/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11"/>
      <c r="AN209" s="55"/>
      <c r="DK209" s="55"/>
      <c r="DL209" s="115"/>
      <c r="DM209" s="58"/>
      <c r="EU209" s="55"/>
      <c r="EW209" s="58"/>
      <c r="EZ209" s="55"/>
      <c r="FB209" s="58"/>
    </row>
    <row r="210" spans="2:158" x14ac:dyDescent="0.25">
      <c r="B210"/>
      <c r="C210"/>
      <c r="D210"/>
      <c r="E210"/>
      <c r="F210"/>
      <c r="K210" s="51"/>
      <c r="L210" s="111"/>
      <c r="M210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  <c r="AA210" s="111"/>
      <c r="AB210" s="111"/>
      <c r="AC210" s="111"/>
      <c r="AD210" s="111"/>
      <c r="AE210" s="111"/>
      <c r="AF210" s="111"/>
      <c r="AG210" s="111"/>
      <c r="AH210" s="111"/>
      <c r="AI210" s="111"/>
      <c r="AJ210" s="111"/>
      <c r="AK210" s="111"/>
      <c r="AL210" s="111"/>
      <c r="AM210" s="111"/>
      <c r="AN210" s="55"/>
      <c r="DK210" s="55"/>
      <c r="DL210" s="115"/>
      <c r="DM210" s="58"/>
      <c r="EU210" s="55"/>
      <c r="EW210" s="58"/>
      <c r="EZ210" s="55"/>
      <c r="FB210" s="58"/>
    </row>
    <row r="211" spans="2:158" x14ac:dyDescent="0.25">
      <c r="B211"/>
      <c r="C211"/>
      <c r="D211"/>
      <c r="E211"/>
      <c r="F211"/>
      <c r="K211" s="51"/>
      <c r="L211" s="111"/>
      <c r="M2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  <c r="AA211" s="111"/>
      <c r="AB211" s="111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111"/>
      <c r="AN211" s="55"/>
      <c r="DK211" s="55"/>
      <c r="DL211" s="115"/>
      <c r="DM211" s="58"/>
      <c r="EU211" s="55"/>
      <c r="EW211" s="58"/>
      <c r="EZ211" s="55"/>
      <c r="FB211" s="58"/>
    </row>
    <row r="212" spans="2:158" x14ac:dyDescent="0.25">
      <c r="B212"/>
      <c r="C212"/>
      <c r="D212"/>
      <c r="E212"/>
      <c r="F212"/>
      <c r="K212" s="51"/>
      <c r="L212" s="111"/>
      <c r="M212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111"/>
      <c r="AB212" s="111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111"/>
      <c r="AN212" s="55"/>
      <c r="DK212" s="55"/>
      <c r="DL212" s="115"/>
      <c r="DM212" s="58"/>
      <c r="EU212" s="55"/>
      <c r="EW212" s="58"/>
      <c r="EZ212" s="55"/>
      <c r="FB212" s="58"/>
    </row>
    <row r="213" spans="2:158" x14ac:dyDescent="0.25">
      <c r="B213"/>
      <c r="C213"/>
      <c r="D213"/>
      <c r="E213"/>
      <c r="F213"/>
      <c r="K213" s="51"/>
      <c r="L213" s="111"/>
      <c r="M213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111"/>
      <c r="AN213" s="55"/>
      <c r="DK213" s="55"/>
      <c r="DL213" s="115"/>
      <c r="DM213" s="58"/>
      <c r="EU213" s="55"/>
      <c r="EW213" s="58"/>
      <c r="EZ213" s="55"/>
      <c r="FB213" s="58"/>
    </row>
    <row r="214" spans="2:158" x14ac:dyDescent="0.25">
      <c r="B214" s="68"/>
      <c r="C214"/>
      <c r="D214"/>
      <c r="E214"/>
      <c r="F214"/>
      <c r="K214" s="51"/>
      <c r="L214" s="111"/>
      <c r="M214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  <c r="AA214" s="111"/>
      <c r="AB214" s="111"/>
      <c r="AC214" s="111"/>
      <c r="AD214" s="111"/>
      <c r="AE214" s="111"/>
      <c r="AF214" s="111"/>
      <c r="AG214" s="111"/>
      <c r="AH214" s="111"/>
      <c r="AI214" s="111"/>
      <c r="AJ214" s="111"/>
      <c r="AK214" s="111"/>
      <c r="AL214" s="111"/>
      <c r="AM214" s="111"/>
      <c r="AN214" s="55"/>
      <c r="DK214" s="55"/>
      <c r="DL214" s="115"/>
      <c r="DM214" s="58"/>
      <c r="EU214" s="55"/>
      <c r="EW214" s="58"/>
      <c r="EZ214" s="55"/>
      <c r="FB214" s="58"/>
    </row>
    <row r="215" spans="2:158" x14ac:dyDescent="0.25">
      <c r="B215"/>
      <c r="C215"/>
      <c r="D215"/>
      <c r="E215"/>
      <c r="F215"/>
      <c r="K215" s="51"/>
      <c r="L215" s="111"/>
      <c r="M215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  <c r="AA215" s="111"/>
      <c r="AB215" s="111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  <c r="AN215" s="55"/>
      <c r="DK215" s="55"/>
      <c r="DL215" s="115"/>
      <c r="DM215" s="58"/>
      <c r="EU215" s="55"/>
      <c r="EW215" s="58"/>
      <c r="EZ215" s="55"/>
      <c r="FB215" s="58"/>
    </row>
    <row r="216" spans="2:158" x14ac:dyDescent="0.25">
      <c r="B216"/>
      <c r="C216"/>
      <c r="D216"/>
      <c r="E216"/>
      <c r="F216"/>
      <c r="K216" s="51"/>
      <c r="L216" s="111"/>
      <c r="M216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  <c r="AA216" s="111"/>
      <c r="AB216" s="111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111"/>
      <c r="AN216" s="55"/>
      <c r="DK216" s="55"/>
      <c r="DL216" s="115"/>
      <c r="DM216" s="58"/>
      <c r="EU216" s="55"/>
      <c r="EW216" s="58"/>
      <c r="EZ216" s="55"/>
      <c r="FB216" s="58"/>
    </row>
    <row r="217" spans="2:158" x14ac:dyDescent="0.25">
      <c r="B217"/>
      <c r="C217"/>
      <c r="D217"/>
      <c r="E217"/>
      <c r="F217"/>
      <c r="K217" s="51"/>
      <c r="L217" s="111"/>
      <c r="M217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  <c r="AA217" s="111"/>
      <c r="AB217" s="111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111"/>
      <c r="AN217" s="55"/>
      <c r="DK217" s="55"/>
      <c r="DL217" s="115"/>
      <c r="DM217" s="58"/>
      <c r="EU217" s="55"/>
      <c r="EW217" s="58"/>
      <c r="EZ217" s="55"/>
      <c r="FB217" s="58"/>
    </row>
    <row r="218" spans="2:158" x14ac:dyDescent="0.25">
      <c r="B218"/>
      <c r="C218"/>
      <c r="D218"/>
      <c r="E218"/>
      <c r="F218"/>
      <c r="K218" s="51"/>
      <c r="L218" s="111"/>
      <c r="M218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  <c r="AA218" s="111"/>
      <c r="AB218" s="111"/>
      <c r="AC218" s="111"/>
      <c r="AD218" s="111"/>
      <c r="AE218" s="111"/>
      <c r="AF218" s="111"/>
      <c r="AG218" s="111"/>
      <c r="AH218" s="111"/>
      <c r="AI218" s="111"/>
      <c r="AJ218" s="111"/>
      <c r="AK218" s="111"/>
      <c r="AL218" s="111"/>
      <c r="AM218" s="111"/>
      <c r="AN218" s="55"/>
      <c r="DK218" s="55"/>
      <c r="DL218" s="115"/>
      <c r="DM218" s="58"/>
      <c r="EU218" s="55"/>
      <c r="EW218" s="58"/>
      <c r="EZ218" s="55"/>
      <c r="FB218" s="58"/>
    </row>
    <row r="219" spans="2:158" x14ac:dyDescent="0.25">
      <c r="B219"/>
      <c r="C219"/>
      <c r="D219"/>
      <c r="E219"/>
      <c r="F219"/>
      <c r="K219" s="51"/>
      <c r="L219" s="111"/>
      <c r="M219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  <c r="AA219" s="111"/>
      <c r="AB219" s="111"/>
      <c r="AC219" s="111"/>
      <c r="AD219" s="111"/>
      <c r="AE219" s="111"/>
      <c r="AF219" s="111"/>
      <c r="AG219" s="111"/>
      <c r="AH219" s="111"/>
      <c r="AI219" s="111"/>
      <c r="AJ219" s="111"/>
      <c r="AK219" s="111"/>
      <c r="AL219" s="111"/>
      <c r="AM219" s="111"/>
      <c r="AN219" s="55"/>
      <c r="DK219" s="55"/>
      <c r="DL219" s="115"/>
      <c r="DM219" s="58"/>
      <c r="EU219" s="55"/>
      <c r="EW219" s="58"/>
      <c r="EZ219" s="55"/>
      <c r="FB219" s="58"/>
    </row>
    <row r="220" spans="2:158" x14ac:dyDescent="0.25">
      <c r="B220"/>
      <c r="C220"/>
      <c r="D220"/>
      <c r="E220"/>
      <c r="F220"/>
      <c r="K220" s="51"/>
      <c r="L220" s="111"/>
      <c r="M220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11"/>
      <c r="AN220" s="55"/>
      <c r="DK220" s="55"/>
      <c r="DL220" s="115"/>
      <c r="DM220" s="58"/>
      <c r="EU220" s="55"/>
      <c r="EW220" s="58"/>
      <c r="EZ220" s="55"/>
      <c r="FB220" s="58"/>
    </row>
    <row r="221" spans="2:158" x14ac:dyDescent="0.25">
      <c r="B221"/>
      <c r="C221"/>
      <c r="D221"/>
      <c r="E221"/>
      <c r="F221"/>
      <c r="K221" s="51"/>
      <c r="L221" s="111"/>
      <c r="M22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  <c r="AA221" s="111"/>
      <c r="AB221" s="111"/>
      <c r="AC221" s="111"/>
      <c r="AD221" s="111"/>
      <c r="AE221" s="111"/>
      <c r="AF221" s="111"/>
      <c r="AG221" s="111"/>
      <c r="AH221" s="111"/>
      <c r="AI221" s="111"/>
      <c r="AJ221" s="111"/>
      <c r="AK221" s="111"/>
      <c r="AL221" s="111"/>
      <c r="AM221" s="111"/>
      <c r="AN221" s="55"/>
      <c r="DK221" s="55"/>
      <c r="DL221" s="115"/>
      <c r="DM221" s="58"/>
      <c r="EU221" s="55"/>
      <c r="EW221" s="58"/>
      <c r="EZ221" s="55"/>
      <c r="FB221" s="58"/>
    </row>
    <row r="222" spans="2:158" x14ac:dyDescent="0.25">
      <c r="B222"/>
      <c r="C222"/>
      <c r="D222"/>
      <c r="E222"/>
      <c r="F222"/>
      <c r="K222" s="51"/>
      <c r="L222" s="111"/>
      <c r="M222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  <c r="AA222" s="111"/>
      <c r="AB222" s="111"/>
      <c r="AC222" s="111"/>
      <c r="AD222" s="111"/>
      <c r="AE222" s="111"/>
      <c r="AF222" s="111"/>
      <c r="AG222" s="111"/>
      <c r="AH222" s="111"/>
      <c r="AI222" s="111"/>
      <c r="AJ222" s="111"/>
      <c r="AK222" s="111"/>
      <c r="AL222" s="111"/>
      <c r="AM222" s="111"/>
      <c r="AN222" s="55"/>
      <c r="DK222" s="55"/>
      <c r="DL222" s="115"/>
      <c r="DM222" s="58"/>
      <c r="EU222" s="55"/>
      <c r="EW222" s="58"/>
      <c r="EZ222" s="55"/>
      <c r="FB222" s="58"/>
    </row>
    <row r="223" spans="2:158" x14ac:dyDescent="0.25">
      <c r="B223"/>
      <c r="C223"/>
      <c r="D223"/>
      <c r="E223"/>
      <c r="F223"/>
      <c r="K223" s="51"/>
      <c r="L223" s="111"/>
      <c r="M223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  <c r="AA223" s="111"/>
      <c r="AB223" s="111"/>
      <c r="AC223" s="111"/>
      <c r="AD223" s="111"/>
      <c r="AE223" s="111"/>
      <c r="AF223" s="111"/>
      <c r="AG223" s="111"/>
      <c r="AH223" s="111"/>
      <c r="AI223" s="111"/>
      <c r="AJ223" s="111"/>
      <c r="AK223" s="111"/>
      <c r="AL223" s="111"/>
      <c r="AM223" s="111"/>
      <c r="AN223" s="55"/>
      <c r="DK223" s="55"/>
      <c r="DL223" s="115"/>
      <c r="DM223" s="58"/>
      <c r="EU223" s="55"/>
      <c r="EW223" s="58"/>
      <c r="EZ223" s="55"/>
      <c r="FB223" s="58"/>
    </row>
    <row r="224" spans="2:158" x14ac:dyDescent="0.25">
      <c r="B224"/>
      <c r="C224"/>
      <c r="D224"/>
      <c r="E224"/>
      <c r="F224"/>
      <c r="K224" s="51"/>
      <c r="L224" s="111"/>
      <c r="M224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  <c r="AA224" s="111"/>
      <c r="AB224" s="111"/>
      <c r="AC224" s="111"/>
      <c r="AD224" s="111"/>
      <c r="AE224" s="111"/>
      <c r="AF224" s="111"/>
      <c r="AG224" s="111"/>
      <c r="AH224" s="111"/>
      <c r="AI224" s="111"/>
      <c r="AJ224" s="111"/>
      <c r="AK224" s="111"/>
      <c r="AL224" s="111"/>
      <c r="AM224" s="111"/>
      <c r="AN224" s="55"/>
      <c r="DK224" s="55"/>
      <c r="DL224" s="115"/>
      <c r="DM224" s="58"/>
      <c r="EU224" s="55"/>
      <c r="EW224" s="58"/>
      <c r="EZ224" s="55"/>
      <c r="FB224" s="58"/>
    </row>
    <row r="225" spans="2:158" x14ac:dyDescent="0.25">
      <c r="B225"/>
      <c r="C225"/>
      <c r="D225"/>
      <c r="E225"/>
      <c r="F225"/>
      <c r="K225" s="51"/>
      <c r="L225" s="111"/>
      <c r="M225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1"/>
      <c r="AE225" s="111"/>
      <c r="AF225" s="111"/>
      <c r="AG225" s="111"/>
      <c r="AH225" s="111"/>
      <c r="AI225" s="111"/>
      <c r="AJ225" s="111"/>
      <c r="AK225" s="111"/>
      <c r="AL225" s="111"/>
      <c r="AM225" s="111"/>
      <c r="AN225" s="55"/>
      <c r="DK225" s="55"/>
      <c r="DL225" s="115"/>
      <c r="DM225" s="58"/>
      <c r="EU225" s="55"/>
      <c r="EW225" s="58"/>
      <c r="EZ225" s="55"/>
      <c r="FB225" s="58"/>
    </row>
    <row r="226" spans="2:158" x14ac:dyDescent="0.25">
      <c r="B226"/>
      <c r="C226"/>
      <c r="D226"/>
      <c r="E226"/>
      <c r="F226"/>
      <c r="K226" s="51"/>
      <c r="L226" s="111"/>
      <c r="M226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11"/>
      <c r="AL226" s="111"/>
      <c r="AM226" s="111"/>
      <c r="AN226" s="55"/>
      <c r="DK226" s="55"/>
      <c r="DL226" s="115"/>
      <c r="DM226" s="58"/>
      <c r="EU226" s="55"/>
      <c r="EW226" s="58"/>
      <c r="EZ226" s="55"/>
      <c r="FB226" s="58"/>
    </row>
    <row r="227" spans="2:158" x14ac:dyDescent="0.25">
      <c r="B227"/>
      <c r="C227"/>
      <c r="D227"/>
      <c r="E227"/>
      <c r="F227"/>
      <c r="K227" s="51"/>
      <c r="L227" s="111"/>
      <c r="M227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F227" s="111"/>
      <c r="AG227" s="111"/>
      <c r="AH227" s="111"/>
      <c r="AI227" s="111"/>
      <c r="AJ227" s="111"/>
      <c r="AK227" s="111"/>
      <c r="AL227" s="111"/>
      <c r="AM227" s="111"/>
      <c r="AN227" s="55"/>
      <c r="DK227" s="55"/>
      <c r="DL227" s="115"/>
      <c r="DM227" s="58"/>
      <c r="EU227" s="55"/>
      <c r="EW227" s="58"/>
      <c r="EZ227" s="55"/>
      <c r="FB227" s="58"/>
    </row>
    <row r="228" spans="2:158" x14ac:dyDescent="0.25">
      <c r="B228"/>
      <c r="C228"/>
      <c r="D228"/>
      <c r="E228"/>
      <c r="F228"/>
      <c r="K228" s="51"/>
      <c r="L228" s="111"/>
      <c r="M228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  <c r="AF228" s="111"/>
      <c r="AG228" s="111"/>
      <c r="AH228" s="111"/>
      <c r="AI228" s="111"/>
      <c r="AJ228" s="111"/>
      <c r="AK228" s="111"/>
      <c r="AL228" s="111"/>
      <c r="AM228" s="111"/>
      <c r="AN228" s="55"/>
      <c r="DK228" s="55"/>
      <c r="DL228" s="115"/>
      <c r="DM228" s="58"/>
      <c r="EU228" s="55"/>
      <c r="EW228" s="58"/>
      <c r="EZ228" s="55"/>
      <c r="FB228" s="58"/>
    </row>
    <row r="229" spans="2:158" x14ac:dyDescent="0.25">
      <c r="B229"/>
      <c r="C229"/>
      <c r="D229"/>
      <c r="E229"/>
      <c r="F229"/>
      <c r="K229" s="51"/>
      <c r="L229" s="111"/>
      <c r="M229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/>
      <c r="AL229" s="111"/>
      <c r="AM229" s="111"/>
      <c r="AN229" s="55"/>
      <c r="DK229" s="55"/>
      <c r="DL229" s="115"/>
      <c r="DM229" s="58"/>
      <c r="EU229" s="55"/>
      <c r="EW229" s="58"/>
      <c r="EZ229" s="55"/>
      <c r="FB229" s="58"/>
    </row>
    <row r="230" spans="2:158" x14ac:dyDescent="0.25">
      <c r="B230"/>
      <c r="C230"/>
      <c r="D230"/>
      <c r="E230"/>
      <c r="F230"/>
      <c r="K230" s="51"/>
      <c r="L230" s="111"/>
      <c r="M230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1"/>
      <c r="AN230" s="55"/>
      <c r="DK230" s="55"/>
      <c r="DL230" s="115"/>
      <c r="DM230" s="58"/>
      <c r="EU230" s="55"/>
      <c r="EW230" s="58"/>
      <c r="EZ230" s="55"/>
      <c r="FB230" s="58"/>
    </row>
    <row r="231" spans="2:158" x14ac:dyDescent="0.25">
      <c r="B231"/>
      <c r="C231"/>
      <c r="D231"/>
      <c r="E231"/>
      <c r="F231"/>
      <c r="K231" s="51"/>
      <c r="L231" s="111"/>
      <c r="M23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1"/>
      <c r="AM231" s="111"/>
      <c r="AN231" s="55"/>
      <c r="DK231" s="55"/>
      <c r="DL231" s="115"/>
      <c r="DM231" s="58"/>
      <c r="EU231" s="55"/>
      <c r="EW231" s="58"/>
      <c r="EZ231" s="55"/>
      <c r="FB231" s="58"/>
    </row>
    <row r="232" spans="2:158" x14ac:dyDescent="0.25">
      <c r="B232"/>
      <c r="C232"/>
      <c r="D232"/>
      <c r="E232"/>
      <c r="F232"/>
      <c r="K232" s="51"/>
      <c r="L232" s="111"/>
      <c r="M232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  <c r="AN232" s="55"/>
      <c r="DK232" s="55"/>
      <c r="DL232" s="115"/>
      <c r="DM232" s="58"/>
      <c r="EU232" s="55"/>
      <c r="EW232" s="58"/>
      <c r="EZ232" s="55"/>
      <c r="FB232" s="58"/>
    </row>
    <row r="233" spans="2:158" x14ac:dyDescent="0.25">
      <c r="B233"/>
      <c r="C233"/>
      <c r="D233"/>
      <c r="E233"/>
      <c r="F233"/>
      <c r="K233" s="51"/>
      <c r="L233" s="111"/>
      <c r="M233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11"/>
      <c r="AN233" s="55"/>
      <c r="DK233" s="55"/>
      <c r="DL233" s="115"/>
      <c r="DM233" s="58"/>
      <c r="EU233" s="55"/>
      <c r="EW233" s="58"/>
      <c r="EZ233" s="55"/>
      <c r="FB233" s="58"/>
    </row>
    <row r="234" spans="2:158" x14ac:dyDescent="0.25">
      <c r="B234"/>
      <c r="C234"/>
      <c r="D234"/>
      <c r="E234"/>
      <c r="F234"/>
      <c r="K234" s="51"/>
      <c r="L234" s="111"/>
      <c r="M234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1"/>
      <c r="AN234" s="55"/>
      <c r="DK234" s="55"/>
      <c r="DL234" s="115"/>
      <c r="DM234" s="58"/>
      <c r="EU234" s="55"/>
      <c r="EW234" s="58"/>
      <c r="EZ234" s="55"/>
      <c r="FB234" s="58"/>
    </row>
    <row r="235" spans="2:158" x14ac:dyDescent="0.25">
      <c r="B235"/>
      <c r="C235"/>
      <c r="D235"/>
      <c r="E235"/>
      <c r="F235"/>
      <c r="K235" s="51"/>
      <c r="L235" s="111"/>
      <c r="M235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1"/>
      <c r="AN235" s="55"/>
      <c r="DK235" s="55"/>
      <c r="DL235" s="115"/>
      <c r="DM235" s="58"/>
      <c r="EU235" s="55"/>
      <c r="EW235" s="58"/>
      <c r="EZ235" s="55"/>
      <c r="FB235" s="58"/>
    </row>
    <row r="236" spans="2:158" x14ac:dyDescent="0.25">
      <c r="B236"/>
      <c r="C236"/>
      <c r="D236"/>
      <c r="E236"/>
      <c r="F236"/>
      <c r="K236" s="51"/>
      <c r="L236" s="111"/>
      <c r="M236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F236" s="111"/>
      <c r="AG236" s="111"/>
      <c r="AH236" s="111"/>
      <c r="AI236" s="111"/>
      <c r="AJ236" s="111"/>
      <c r="AK236" s="111"/>
      <c r="AL236" s="111"/>
      <c r="AM236" s="111"/>
      <c r="AN236" s="55"/>
      <c r="DK236" s="55"/>
      <c r="DL236" s="115"/>
      <c r="DM236" s="58"/>
      <c r="EU236" s="55"/>
      <c r="EW236" s="58"/>
      <c r="EZ236" s="55"/>
      <c r="FB236" s="58"/>
    </row>
    <row r="237" spans="2:158" x14ac:dyDescent="0.25">
      <c r="B237"/>
      <c r="C237"/>
      <c r="D237"/>
      <c r="E237"/>
      <c r="F237"/>
      <c r="K237" s="51"/>
      <c r="L237" s="111"/>
      <c r="M237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1"/>
      <c r="AN237" s="55"/>
      <c r="DK237" s="55"/>
      <c r="DL237" s="115"/>
      <c r="DM237" s="58"/>
      <c r="EU237" s="55"/>
      <c r="EW237" s="58"/>
      <c r="EZ237" s="55"/>
      <c r="FB237" s="58"/>
    </row>
    <row r="238" spans="2:158" x14ac:dyDescent="0.25">
      <c r="B238"/>
      <c r="C238"/>
      <c r="D238"/>
      <c r="E238"/>
      <c r="F238"/>
      <c r="K238" s="51"/>
      <c r="L238" s="111"/>
      <c r="M238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F238" s="111"/>
      <c r="AG238" s="111"/>
      <c r="AH238" s="111"/>
      <c r="AI238" s="111"/>
      <c r="AJ238" s="111"/>
      <c r="AK238" s="111"/>
      <c r="AL238" s="111"/>
      <c r="AM238" s="111"/>
      <c r="AN238" s="55"/>
      <c r="DK238" s="55"/>
      <c r="DL238" s="115"/>
      <c r="DM238" s="58"/>
      <c r="EU238" s="55"/>
      <c r="EW238" s="58"/>
      <c r="EZ238" s="55"/>
      <c r="FB238" s="58"/>
    </row>
    <row r="239" spans="2:158" x14ac:dyDescent="0.25">
      <c r="B239"/>
      <c r="C239"/>
      <c r="D239"/>
      <c r="E239"/>
      <c r="F239"/>
      <c r="K239" s="51"/>
      <c r="L239" s="111"/>
      <c r="M239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F239" s="111"/>
      <c r="AG239" s="111"/>
      <c r="AH239" s="111"/>
      <c r="AI239" s="111"/>
      <c r="AJ239" s="111"/>
      <c r="AK239" s="111"/>
      <c r="AL239" s="111"/>
      <c r="AM239" s="111"/>
      <c r="AN239" s="55"/>
      <c r="DK239" s="55"/>
      <c r="DL239" s="115"/>
      <c r="DM239" s="58"/>
      <c r="EU239" s="55"/>
      <c r="EW239" s="58"/>
      <c r="EZ239" s="55"/>
      <c r="FB239" s="58"/>
    </row>
    <row r="240" spans="2:158" x14ac:dyDescent="0.25">
      <c r="B240"/>
      <c r="C240"/>
      <c r="D240"/>
      <c r="E240"/>
      <c r="F240"/>
      <c r="K240" s="51"/>
      <c r="L240" s="111"/>
      <c r="M240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  <c r="AA240" s="111"/>
      <c r="AB240" s="111"/>
      <c r="AC240" s="111"/>
      <c r="AD240" s="111"/>
      <c r="AE240" s="111"/>
      <c r="AF240" s="111"/>
      <c r="AG240" s="111"/>
      <c r="AH240" s="111"/>
      <c r="AI240" s="111"/>
      <c r="AJ240" s="111"/>
      <c r="AK240" s="111"/>
      <c r="AL240" s="111"/>
      <c r="AM240" s="111"/>
      <c r="AN240" s="55"/>
      <c r="DK240" s="55"/>
      <c r="DL240" s="115"/>
      <c r="DM240" s="58"/>
      <c r="EU240" s="55"/>
      <c r="EW240" s="58"/>
      <c r="EZ240" s="55"/>
      <c r="FB240" s="58"/>
    </row>
    <row r="241" spans="2:158" x14ac:dyDescent="0.25">
      <c r="B241"/>
      <c r="C241"/>
      <c r="D241"/>
      <c r="E241"/>
      <c r="F241"/>
      <c r="K241" s="51"/>
      <c r="L241" s="111"/>
      <c r="M24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  <c r="AA241" s="111"/>
      <c r="AB241" s="111"/>
      <c r="AC241" s="111"/>
      <c r="AD241" s="111"/>
      <c r="AE241" s="111"/>
      <c r="AF241" s="111"/>
      <c r="AG241" s="111"/>
      <c r="AH241" s="111"/>
      <c r="AI241" s="111"/>
      <c r="AJ241" s="111"/>
      <c r="AK241" s="111"/>
      <c r="AL241" s="111"/>
      <c r="AM241" s="111"/>
      <c r="AN241" s="55"/>
      <c r="DK241" s="55"/>
      <c r="DL241" s="115"/>
      <c r="DM241" s="58"/>
      <c r="EU241" s="55"/>
      <c r="EW241" s="58"/>
      <c r="EZ241" s="55"/>
      <c r="FB241" s="58"/>
    </row>
    <row r="242" spans="2:158" x14ac:dyDescent="0.25">
      <c r="B242"/>
      <c r="C242"/>
      <c r="D242"/>
      <c r="E242"/>
      <c r="F242"/>
      <c r="K242" s="51"/>
      <c r="L242" s="111"/>
      <c r="M242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  <c r="AA242" s="111"/>
      <c r="AB242" s="111"/>
      <c r="AC242" s="111"/>
      <c r="AD242" s="111"/>
      <c r="AE242" s="111"/>
      <c r="AF242" s="111"/>
      <c r="AG242" s="111"/>
      <c r="AH242" s="111"/>
      <c r="AI242" s="111"/>
      <c r="AJ242" s="111"/>
      <c r="AK242" s="111"/>
      <c r="AL242" s="111"/>
      <c r="AM242" s="111"/>
      <c r="AN242" s="55"/>
      <c r="DK242" s="55"/>
      <c r="DL242" s="115"/>
      <c r="DM242" s="58"/>
      <c r="EU242" s="55"/>
      <c r="EW242" s="58"/>
      <c r="EZ242" s="55"/>
      <c r="FB242" s="58"/>
    </row>
    <row r="243" spans="2:158" x14ac:dyDescent="0.25">
      <c r="B243"/>
      <c r="C243"/>
      <c r="D243"/>
      <c r="E243"/>
      <c r="F243"/>
      <c r="K243" s="51"/>
      <c r="L243" s="111"/>
      <c r="M243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  <c r="Z243" s="111"/>
      <c r="AA243" s="111"/>
      <c r="AB243" s="111"/>
      <c r="AC243" s="111"/>
      <c r="AD243" s="111"/>
      <c r="AE243" s="111"/>
      <c r="AF243" s="111"/>
      <c r="AG243" s="111"/>
      <c r="AH243" s="111"/>
      <c r="AI243" s="111"/>
      <c r="AJ243" s="111"/>
      <c r="AK243" s="111"/>
      <c r="AL243" s="111"/>
      <c r="AM243" s="111"/>
      <c r="AN243" s="55"/>
      <c r="DK243" s="55"/>
      <c r="DL243" s="115"/>
      <c r="DM243" s="58"/>
      <c r="EU243" s="55"/>
      <c r="EW243" s="58"/>
      <c r="EZ243" s="55"/>
      <c r="FB243" s="58"/>
    </row>
    <row r="244" spans="2:158" x14ac:dyDescent="0.25">
      <c r="B244"/>
      <c r="C244"/>
      <c r="D244"/>
      <c r="E244"/>
      <c r="F244"/>
      <c r="K244" s="51"/>
      <c r="L244" s="111"/>
      <c r="M244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  <c r="AA244" s="111"/>
      <c r="AB244" s="111"/>
      <c r="AC244" s="111"/>
      <c r="AD244" s="111"/>
      <c r="AE244" s="111"/>
      <c r="AF244" s="111"/>
      <c r="AG244" s="111"/>
      <c r="AH244" s="111"/>
      <c r="AI244" s="111"/>
      <c r="AJ244" s="111"/>
      <c r="AK244" s="111"/>
      <c r="AL244" s="111"/>
      <c r="AM244" s="111"/>
      <c r="AN244" s="55"/>
      <c r="DK244" s="55"/>
      <c r="DL244" s="115"/>
      <c r="DM244" s="58"/>
      <c r="EU244" s="55"/>
      <c r="EW244" s="58"/>
      <c r="EZ244" s="55"/>
      <c r="FB244" s="58"/>
    </row>
    <row r="245" spans="2:158" x14ac:dyDescent="0.25">
      <c r="B245"/>
      <c r="C245"/>
      <c r="D245"/>
      <c r="E245"/>
      <c r="F245"/>
      <c r="K245" s="51"/>
      <c r="L245" s="111"/>
      <c r="M245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F245" s="111"/>
      <c r="AG245" s="111"/>
      <c r="AH245" s="111"/>
      <c r="AI245" s="111"/>
      <c r="AJ245" s="111"/>
      <c r="AK245" s="111"/>
      <c r="AL245" s="111"/>
      <c r="AM245" s="111"/>
      <c r="AN245" s="55"/>
      <c r="DK245" s="55"/>
      <c r="DL245" s="115"/>
      <c r="DM245" s="58"/>
      <c r="EU245" s="55"/>
      <c r="EW245" s="58"/>
      <c r="EZ245" s="55"/>
      <c r="FB245" s="58"/>
    </row>
    <row r="246" spans="2:158" x14ac:dyDescent="0.25">
      <c r="B246"/>
      <c r="C246"/>
      <c r="D246"/>
      <c r="E246"/>
      <c r="F246"/>
      <c r="K246" s="51"/>
      <c r="L246" s="111"/>
      <c r="M246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F246" s="111"/>
      <c r="AG246" s="111"/>
      <c r="AH246" s="111"/>
      <c r="AI246" s="111"/>
      <c r="AJ246" s="111"/>
      <c r="AK246" s="111"/>
      <c r="AL246" s="111"/>
      <c r="AM246" s="111"/>
      <c r="AN246" s="55"/>
      <c r="DK246" s="55"/>
      <c r="DL246" s="115"/>
      <c r="DM246" s="58"/>
      <c r="EU246" s="55"/>
      <c r="EW246" s="58"/>
      <c r="EZ246" s="55"/>
      <c r="FB246" s="58"/>
    </row>
    <row r="247" spans="2:158" x14ac:dyDescent="0.25">
      <c r="B247"/>
      <c r="C247"/>
      <c r="D247"/>
      <c r="E247"/>
      <c r="F247"/>
      <c r="K247" s="51"/>
      <c r="L247" s="111"/>
      <c r="M247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  <c r="AA247" s="111"/>
      <c r="AB247" s="111"/>
      <c r="AC247" s="111"/>
      <c r="AD247" s="111"/>
      <c r="AE247" s="111"/>
      <c r="AF247" s="111"/>
      <c r="AG247" s="111"/>
      <c r="AH247" s="111"/>
      <c r="AI247" s="111"/>
      <c r="AJ247" s="111"/>
      <c r="AK247" s="111"/>
      <c r="AL247" s="111"/>
      <c r="AM247" s="111"/>
      <c r="AN247" s="55"/>
      <c r="DK247" s="55"/>
      <c r="DL247" s="115"/>
      <c r="DM247" s="58"/>
      <c r="EU247" s="55"/>
      <c r="EW247" s="58"/>
      <c r="EZ247" s="55"/>
      <c r="FB247" s="58"/>
    </row>
    <row r="248" spans="2:158" x14ac:dyDescent="0.25">
      <c r="B248"/>
      <c r="C248"/>
      <c r="D248"/>
      <c r="E248"/>
      <c r="F248"/>
      <c r="K248" s="51"/>
      <c r="L248" s="111"/>
      <c r="M248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  <c r="Y248" s="111"/>
      <c r="Z248" s="111"/>
      <c r="AA248" s="111"/>
      <c r="AB248" s="111"/>
      <c r="AC248" s="111"/>
      <c r="AD248" s="111"/>
      <c r="AE248" s="111"/>
      <c r="AF248" s="111"/>
      <c r="AG248" s="111"/>
      <c r="AH248" s="111"/>
      <c r="AI248" s="111"/>
      <c r="AJ248" s="111"/>
      <c r="AK248" s="111"/>
      <c r="AL248" s="111"/>
      <c r="AM248" s="111"/>
      <c r="AN248" s="55"/>
      <c r="DK248" s="55"/>
      <c r="DL248" s="115"/>
      <c r="DM248" s="58"/>
      <c r="EU248" s="55"/>
      <c r="EW248" s="58"/>
      <c r="EZ248" s="55"/>
      <c r="FB248" s="58"/>
    </row>
    <row r="249" spans="2:158" x14ac:dyDescent="0.25">
      <c r="B249"/>
      <c r="C249"/>
      <c r="D249"/>
      <c r="E249"/>
      <c r="F249"/>
      <c r="K249" s="51"/>
      <c r="L249" s="111"/>
      <c r="M249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  <c r="AA249" s="111"/>
      <c r="AB249" s="111"/>
      <c r="AC249" s="111"/>
      <c r="AD249" s="111"/>
      <c r="AE249" s="111"/>
      <c r="AF249" s="111"/>
      <c r="AG249" s="111"/>
      <c r="AH249" s="111"/>
      <c r="AI249" s="111"/>
      <c r="AJ249" s="111"/>
      <c r="AK249" s="111"/>
      <c r="AL249" s="111"/>
      <c r="AM249" s="111"/>
      <c r="AN249" s="55"/>
      <c r="DK249" s="55"/>
      <c r="DL249" s="115"/>
      <c r="DM249" s="58"/>
      <c r="EU249" s="55"/>
      <c r="EW249" s="58"/>
      <c r="EZ249" s="55"/>
      <c r="FB249" s="58"/>
    </row>
    <row r="250" spans="2:158" x14ac:dyDescent="0.25">
      <c r="B250"/>
      <c r="C250"/>
      <c r="D250"/>
      <c r="E250"/>
      <c r="F250"/>
      <c r="K250" s="51"/>
      <c r="L250" s="111"/>
      <c r="M250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  <c r="AA250" s="111"/>
      <c r="AB250" s="111"/>
      <c r="AC250" s="111"/>
      <c r="AD250" s="111"/>
      <c r="AE250" s="111"/>
      <c r="AF250" s="111"/>
      <c r="AG250" s="111"/>
      <c r="AH250" s="111"/>
      <c r="AI250" s="111"/>
      <c r="AJ250" s="111"/>
      <c r="AK250" s="111"/>
      <c r="AL250" s="111"/>
      <c r="AM250" s="111"/>
      <c r="AN250" s="55"/>
      <c r="DK250" s="55"/>
      <c r="DL250" s="115"/>
      <c r="DM250" s="58"/>
      <c r="EU250" s="55"/>
      <c r="EW250" s="58"/>
      <c r="EZ250" s="55"/>
      <c r="FB250" s="58"/>
    </row>
    <row r="251" spans="2:158" x14ac:dyDescent="0.25">
      <c r="B251"/>
      <c r="C251"/>
      <c r="D251"/>
      <c r="E251"/>
      <c r="F251"/>
      <c r="K251" s="51"/>
      <c r="L251" s="111"/>
      <c r="M25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  <c r="AA251" s="111"/>
      <c r="AB251" s="111"/>
      <c r="AC251" s="111"/>
      <c r="AD251" s="111"/>
      <c r="AE251" s="111"/>
      <c r="AF251" s="111"/>
      <c r="AG251" s="111"/>
      <c r="AH251" s="111"/>
      <c r="AI251" s="111"/>
      <c r="AJ251" s="111"/>
      <c r="AK251" s="111"/>
      <c r="AL251" s="111"/>
      <c r="AM251" s="111"/>
      <c r="AN251" s="55"/>
      <c r="DK251" s="55"/>
      <c r="DL251" s="115"/>
      <c r="DM251" s="58"/>
      <c r="EU251" s="55"/>
      <c r="EW251" s="58"/>
      <c r="EZ251" s="55"/>
      <c r="FB251" s="58"/>
    </row>
    <row r="252" spans="2:158" x14ac:dyDescent="0.25">
      <c r="B252"/>
      <c r="C252"/>
      <c r="D252"/>
      <c r="E252"/>
      <c r="F252"/>
      <c r="K252" s="51"/>
      <c r="L252" s="111"/>
      <c r="M252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  <c r="Z252" s="111"/>
      <c r="AA252" s="111"/>
      <c r="AB252" s="111"/>
      <c r="AC252" s="111"/>
      <c r="AD252" s="111"/>
      <c r="AE252" s="111"/>
      <c r="AF252" s="111"/>
      <c r="AG252" s="111"/>
      <c r="AH252" s="111"/>
      <c r="AI252" s="111"/>
      <c r="AJ252" s="111"/>
      <c r="AK252" s="111"/>
      <c r="AL252" s="111"/>
      <c r="AM252" s="111"/>
      <c r="AN252" s="55"/>
      <c r="DK252" s="55"/>
      <c r="DL252" s="115"/>
      <c r="DM252" s="58"/>
      <c r="EU252" s="55"/>
      <c r="EW252" s="58"/>
      <c r="EZ252" s="55"/>
      <c r="FB252" s="58"/>
    </row>
    <row r="253" spans="2:158" x14ac:dyDescent="0.25">
      <c r="B253"/>
      <c r="C253"/>
      <c r="D253"/>
      <c r="E253"/>
      <c r="F253"/>
      <c r="K253" s="51"/>
      <c r="L253" s="111"/>
      <c r="M253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  <c r="AA253" s="111"/>
      <c r="AB253" s="111"/>
      <c r="AC253" s="111"/>
      <c r="AD253" s="111"/>
      <c r="AE253" s="111"/>
      <c r="AF253" s="111"/>
      <c r="AG253" s="111"/>
      <c r="AH253" s="111"/>
      <c r="AI253" s="111"/>
      <c r="AJ253" s="111"/>
      <c r="AK253" s="111"/>
      <c r="AL253" s="111"/>
      <c r="AM253" s="111"/>
      <c r="AN253" s="55"/>
      <c r="DK253" s="55"/>
      <c r="DL253" s="115"/>
      <c r="DM253" s="58"/>
      <c r="EU253" s="55"/>
      <c r="EW253" s="58"/>
      <c r="EZ253" s="55"/>
      <c r="FB253" s="58"/>
    </row>
    <row r="254" spans="2:158" x14ac:dyDescent="0.25">
      <c r="B254"/>
      <c r="C254"/>
      <c r="D254"/>
      <c r="E254"/>
      <c r="F254"/>
      <c r="K254" s="51"/>
      <c r="L254" s="111"/>
      <c r="M254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  <c r="Z254" s="111"/>
      <c r="AA254" s="111"/>
      <c r="AB254" s="111"/>
      <c r="AC254" s="111"/>
      <c r="AD254" s="111"/>
      <c r="AE254" s="111"/>
      <c r="AF254" s="111"/>
      <c r="AG254" s="111"/>
      <c r="AH254" s="111"/>
      <c r="AI254" s="111"/>
      <c r="AJ254" s="111"/>
      <c r="AK254" s="111"/>
      <c r="AL254" s="111"/>
      <c r="AM254" s="111"/>
      <c r="AN254" s="55"/>
      <c r="DK254" s="55"/>
      <c r="DL254" s="115"/>
      <c r="DM254" s="58"/>
      <c r="EU254" s="55"/>
      <c r="EW254" s="58"/>
      <c r="EZ254" s="55"/>
      <c r="FB254" s="58"/>
    </row>
    <row r="255" spans="2:158" x14ac:dyDescent="0.25">
      <c r="B255"/>
      <c r="C255"/>
      <c r="D255"/>
      <c r="E255"/>
      <c r="F255"/>
      <c r="K255" s="51"/>
      <c r="L255" s="111"/>
      <c r="M255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  <c r="AA255" s="111"/>
      <c r="AB255" s="111"/>
      <c r="AC255" s="111"/>
      <c r="AD255" s="111"/>
      <c r="AE255" s="111"/>
      <c r="AF255" s="111"/>
      <c r="AG255" s="111"/>
      <c r="AH255" s="111"/>
      <c r="AI255" s="111"/>
      <c r="AJ255" s="111"/>
      <c r="AK255" s="111"/>
      <c r="AL255" s="111"/>
      <c r="AM255" s="111"/>
      <c r="AN255" s="55"/>
      <c r="DK255" s="55"/>
      <c r="DL255" s="115"/>
      <c r="DM255" s="58"/>
      <c r="EU255" s="55"/>
      <c r="EW255" s="58"/>
      <c r="EZ255" s="55"/>
      <c r="FB255" s="58"/>
    </row>
    <row r="256" spans="2:158" x14ac:dyDescent="0.25">
      <c r="B256"/>
      <c r="C256"/>
      <c r="D256"/>
      <c r="E256"/>
      <c r="F256"/>
      <c r="K256" s="51"/>
      <c r="L256" s="111"/>
      <c r="M256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  <c r="AA256" s="111"/>
      <c r="AB256" s="111"/>
      <c r="AC256" s="111"/>
      <c r="AD256" s="111"/>
      <c r="AE256" s="111"/>
      <c r="AF256" s="111"/>
      <c r="AG256" s="111"/>
      <c r="AH256" s="111"/>
      <c r="AI256" s="111"/>
      <c r="AJ256" s="111"/>
      <c r="AK256" s="111"/>
      <c r="AL256" s="111"/>
      <c r="AM256" s="111"/>
      <c r="AN256" s="55"/>
      <c r="DK256" s="55"/>
      <c r="DL256" s="115"/>
      <c r="DM256" s="58"/>
      <c r="EU256" s="55"/>
      <c r="EW256" s="58"/>
      <c r="EZ256" s="55"/>
      <c r="FB256" s="58"/>
    </row>
    <row r="257" spans="2:158" x14ac:dyDescent="0.25">
      <c r="B257"/>
      <c r="C257"/>
      <c r="D257"/>
      <c r="E257"/>
      <c r="F257"/>
      <c r="K257" s="51"/>
      <c r="L257" s="111"/>
      <c r="M257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  <c r="AA257" s="111"/>
      <c r="AB257" s="111"/>
      <c r="AC257" s="111"/>
      <c r="AD257" s="111"/>
      <c r="AE257" s="111"/>
      <c r="AF257" s="111"/>
      <c r="AG257" s="111"/>
      <c r="AH257" s="111"/>
      <c r="AI257" s="111"/>
      <c r="AJ257" s="111"/>
      <c r="AK257" s="111"/>
      <c r="AL257" s="111"/>
      <c r="AM257" s="111"/>
      <c r="AN257" s="55"/>
      <c r="DK257" s="55"/>
      <c r="DL257" s="115"/>
      <c r="DM257" s="58"/>
      <c r="EU257" s="55"/>
      <c r="EW257" s="58"/>
      <c r="EZ257" s="55"/>
      <c r="FB257" s="58"/>
    </row>
    <row r="258" spans="2:158" x14ac:dyDescent="0.25">
      <c r="B258"/>
      <c r="C258"/>
      <c r="D258"/>
      <c r="E258"/>
      <c r="F258"/>
      <c r="K258" s="51"/>
      <c r="L258" s="111"/>
      <c r="M258"/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  <c r="AA258" s="111"/>
      <c r="AB258" s="111"/>
      <c r="AC258" s="111"/>
      <c r="AD258" s="111"/>
      <c r="AE258" s="111"/>
      <c r="AF258" s="111"/>
      <c r="AG258" s="111"/>
      <c r="AH258" s="111"/>
      <c r="AI258" s="111"/>
      <c r="AJ258" s="111"/>
      <c r="AK258" s="111"/>
      <c r="AL258" s="111"/>
      <c r="AM258" s="111"/>
      <c r="AN258" s="55"/>
      <c r="DK258" s="55"/>
      <c r="DL258" s="115"/>
      <c r="DM258" s="58"/>
      <c r="EU258" s="55"/>
      <c r="EW258" s="58"/>
      <c r="EZ258" s="55"/>
      <c r="FB258" s="58"/>
    </row>
    <row r="259" spans="2:158" x14ac:dyDescent="0.25">
      <c r="B259"/>
      <c r="C259"/>
      <c r="D259"/>
      <c r="E259"/>
      <c r="F259"/>
      <c r="K259" s="51"/>
      <c r="L259" s="111"/>
      <c r="M259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  <c r="Z259" s="111"/>
      <c r="AA259" s="111"/>
      <c r="AB259" s="111"/>
      <c r="AC259" s="111"/>
      <c r="AD259" s="111"/>
      <c r="AE259" s="111"/>
      <c r="AF259" s="111"/>
      <c r="AG259" s="111"/>
      <c r="AH259" s="111"/>
      <c r="AI259" s="111"/>
      <c r="AJ259" s="111"/>
      <c r="AK259" s="111"/>
      <c r="AL259" s="111"/>
      <c r="AM259" s="111"/>
      <c r="AN259" s="55"/>
      <c r="DK259" s="55"/>
      <c r="DL259" s="115"/>
      <c r="DM259" s="58"/>
      <c r="EU259" s="55"/>
      <c r="EW259" s="58"/>
      <c r="EZ259" s="55"/>
      <c r="FB259" s="58"/>
    </row>
    <row r="260" spans="2:158" x14ac:dyDescent="0.25">
      <c r="B260"/>
      <c r="C260"/>
      <c r="D260"/>
      <c r="E260"/>
      <c r="F260"/>
      <c r="K260" s="51"/>
      <c r="L260" s="111"/>
      <c r="M260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  <c r="AA260" s="111"/>
      <c r="AB260" s="111"/>
      <c r="AC260" s="111"/>
      <c r="AD260" s="111"/>
      <c r="AE260" s="111"/>
      <c r="AF260" s="111"/>
      <c r="AG260" s="111"/>
      <c r="AH260" s="111"/>
      <c r="AI260" s="111"/>
      <c r="AJ260" s="111"/>
      <c r="AK260" s="111"/>
      <c r="AL260" s="111"/>
      <c r="AM260" s="111"/>
      <c r="AN260" s="55"/>
      <c r="DK260" s="55"/>
      <c r="DL260" s="115"/>
      <c r="DM260" s="58"/>
      <c r="EU260" s="55"/>
      <c r="EW260" s="58"/>
      <c r="EZ260" s="55"/>
      <c r="FB260" s="58"/>
    </row>
    <row r="261" spans="2:158" x14ac:dyDescent="0.25">
      <c r="B261"/>
      <c r="C261"/>
      <c r="D261"/>
      <c r="E261"/>
      <c r="F261"/>
      <c r="K261" s="51"/>
      <c r="L261" s="111"/>
      <c r="M26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  <c r="AA261" s="111"/>
      <c r="AB261" s="111"/>
      <c r="AC261" s="111"/>
      <c r="AD261" s="111"/>
      <c r="AE261" s="111"/>
      <c r="AF261" s="111"/>
      <c r="AG261" s="111"/>
      <c r="AH261" s="111"/>
      <c r="AI261" s="111"/>
      <c r="AJ261" s="111"/>
      <c r="AK261" s="111"/>
      <c r="AL261" s="111"/>
      <c r="AM261" s="111"/>
      <c r="AN261" s="55"/>
      <c r="DK261" s="55"/>
      <c r="DL261" s="115"/>
      <c r="DM261" s="58"/>
      <c r="EU261" s="55"/>
      <c r="EW261" s="58"/>
      <c r="EZ261" s="55"/>
      <c r="FB261" s="58"/>
    </row>
    <row r="262" spans="2:158" x14ac:dyDescent="0.25">
      <c r="B262"/>
      <c r="C262"/>
      <c r="D262"/>
      <c r="E262"/>
      <c r="F262"/>
      <c r="K262" s="51"/>
      <c r="L262" s="111"/>
      <c r="M262"/>
      <c r="N262" s="111"/>
      <c r="O262" s="111"/>
      <c r="P262" s="111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  <c r="AA262" s="111"/>
      <c r="AB262" s="111"/>
      <c r="AC262" s="111"/>
      <c r="AD262" s="111"/>
      <c r="AE262" s="111"/>
      <c r="AF262" s="111"/>
      <c r="AG262" s="111"/>
      <c r="AH262" s="111"/>
      <c r="AI262" s="111"/>
      <c r="AJ262" s="111"/>
      <c r="AK262" s="111"/>
      <c r="AL262" s="111"/>
      <c r="AM262" s="111"/>
      <c r="AN262" s="55"/>
      <c r="DK262" s="55"/>
      <c r="DL262" s="115"/>
      <c r="DM262" s="58"/>
      <c r="EU262" s="55"/>
      <c r="EW262" s="58"/>
      <c r="EZ262" s="55"/>
      <c r="FB262" s="58"/>
    </row>
    <row r="263" spans="2:158" x14ac:dyDescent="0.25">
      <c r="B263"/>
      <c r="C263"/>
      <c r="D263"/>
      <c r="E263"/>
      <c r="F263"/>
      <c r="K263" s="51"/>
      <c r="L263" s="111"/>
      <c r="M263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  <c r="AA263" s="111"/>
      <c r="AB263" s="111"/>
      <c r="AC263" s="111"/>
      <c r="AD263" s="111"/>
      <c r="AE263" s="111"/>
      <c r="AF263" s="111"/>
      <c r="AG263" s="111"/>
      <c r="AH263" s="111"/>
      <c r="AI263" s="111"/>
      <c r="AJ263" s="111"/>
      <c r="AK263" s="111"/>
      <c r="AL263" s="111"/>
      <c r="AM263" s="111"/>
      <c r="AN263" s="55"/>
      <c r="DK263" s="55"/>
      <c r="DL263" s="115"/>
      <c r="DM263" s="58"/>
      <c r="EU263" s="55"/>
      <c r="EW263" s="58"/>
      <c r="EZ263" s="55"/>
      <c r="FB263" s="58"/>
    </row>
    <row r="264" spans="2:158" x14ac:dyDescent="0.25">
      <c r="B264"/>
      <c r="C264"/>
      <c r="D264"/>
      <c r="E264"/>
      <c r="F264"/>
      <c r="K264" s="51"/>
      <c r="L264" s="111"/>
      <c r="M264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  <c r="X264" s="111"/>
      <c r="Y264" s="111"/>
      <c r="Z264" s="111"/>
      <c r="AA264" s="111"/>
      <c r="AB264" s="111"/>
      <c r="AC264" s="111"/>
      <c r="AD264" s="111"/>
      <c r="AE264" s="111"/>
      <c r="AF264" s="111"/>
      <c r="AG264" s="111"/>
      <c r="AH264" s="111"/>
      <c r="AI264" s="111"/>
      <c r="AJ264" s="111"/>
      <c r="AK264" s="111"/>
      <c r="AL264" s="111"/>
      <c r="AM264" s="111"/>
      <c r="AN264" s="55"/>
      <c r="DK264" s="55"/>
      <c r="DL264" s="115"/>
      <c r="DM264" s="58"/>
      <c r="EU264" s="55"/>
      <c r="EW264" s="58"/>
      <c r="EZ264" s="55"/>
      <c r="FB264" s="58"/>
    </row>
    <row r="265" spans="2:158" x14ac:dyDescent="0.25">
      <c r="B265"/>
      <c r="C265"/>
      <c r="D265"/>
      <c r="E265"/>
      <c r="F265"/>
      <c r="K265" s="51"/>
      <c r="L265" s="111"/>
      <c r="M265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  <c r="AA265" s="111"/>
      <c r="AB265" s="111"/>
      <c r="AC265" s="111"/>
      <c r="AD265" s="111"/>
      <c r="AE265" s="111"/>
      <c r="AF265" s="111"/>
      <c r="AG265" s="111"/>
      <c r="AH265" s="111"/>
      <c r="AI265" s="111"/>
      <c r="AJ265" s="111"/>
      <c r="AK265" s="111"/>
      <c r="AL265" s="111"/>
      <c r="AM265" s="111"/>
      <c r="AN265" s="55"/>
      <c r="DK265" s="55"/>
      <c r="DL265" s="115"/>
      <c r="DM265" s="58"/>
      <c r="EU265" s="55"/>
      <c r="EW265" s="58"/>
      <c r="EZ265" s="55"/>
      <c r="FB265" s="58"/>
    </row>
    <row r="266" spans="2:158" x14ac:dyDescent="0.25">
      <c r="B266"/>
      <c r="C266"/>
      <c r="D266"/>
      <c r="E266"/>
      <c r="F266"/>
      <c r="K266" s="51"/>
      <c r="L266" s="111"/>
      <c r="M266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  <c r="AA266" s="111"/>
      <c r="AB266" s="111"/>
      <c r="AC266" s="111"/>
      <c r="AD266" s="111"/>
      <c r="AE266" s="111"/>
      <c r="AF266" s="111"/>
      <c r="AG266" s="111"/>
      <c r="AH266" s="111"/>
      <c r="AI266" s="111"/>
      <c r="AJ266" s="111"/>
      <c r="AK266" s="111"/>
      <c r="AL266" s="111"/>
      <c r="AM266" s="111"/>
      <c r="AN266" s="55"/>
      <c r="DK266" s="55"/>
      <c r="DL266" s="115"/>
      <c r="DM266" s="58"/>
      <c r="EU266" s="55"/>
      <c r="EW266" s="58"/>
      <c r="EZ266" s="55"/>
      <c r="FB266" s="58"/>
    </row>
    <row r="267" spans="2:158" x14ac:dyDescent="0.25">
      <c r="B267"/>
      <c r="C267"/>
      <c r="D267"/>
      <c r="E267"/>
      <c r="F267"/>
      <c r="K267" s="51"/>
      <c r="L267" s="111"/>
      <c r="M267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  <c r="AA267" s="111"/>
      <c r="AB267" s="111"/>
      <c r="AC267" s="111"/>
      <c r="AD267" s="111"/>
      <c r="AE267" s="111"/>
      <c r="AF267" s="111"/>
      <c r="AG267" s="111"/>
      <c r="AH267" s="111"/>
      <c r="AI267" s="111"/>
      <c r="AJ267" s="111"/>
      <c r="AK267" s="111"/>
      <c r="AL267" s="111"/>
      <c r="AM267" s="111"/>
      <c r="AN267" s="55"/>
      <c r="DK267" s="55"/>
      <c r="DL267" s="115"/>
      <c r="DM267" s="58"/>
      <c r="EU267" s="55"/>
      <c r="EW267" s="58"/>
      <c r="EZ267" s="55"/>
      <c r="FB267" s="58"/>
    </row>
    <row r="268" spans="2:158" x14ac:dyDescent="0.25">
      <c r="B268"/>
      <c r="C268"/>
      <c r="D268"/>
      <c r="E268"/>
      <c r="F268"/>
      <c r="K268" s="51"/>
      <c r="L268" s="111"/>
      <c r="M268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111"/>
      <c r="Y268" s="111"/>
      <c r="Z268" s="111"/>
      <c r="AA268" s="111"/>
      <c r="AB268" s="111"/>
      <c r="AC268" s="111"/>
      <c r="AD268" s="111"/>
      <c r="AE268" s="111"/>
      <c r="AF268" s="111"/>
      <c r="AG268" s="111"/>
      <c r="AH268" s="111"/>
      <c r="AI268" s="111"/>
      <c r="AJ268" s="111"/>
      <c r="AK268" s="111"/>
      <c r="AL268" s="111"/>
      <c r="AM268" s="111"/>
      <c r="AN268" s="55"/>
      <c r="DK268" s="55"/>
      <c r="DL268" s="115"/>
      <c r="DM268" s="58"/>
      <c r="EU268" s="55"/>
      <c r="EW268" s="58"/>
      <c r="EZ268" s="55"/>
      <c r="FB268" s="58"/>
    </row>
    <row r="269" spans="2:158" x14ac:dyDescent="0.25">
      <c r="B269"/>
      <c r="C269"/>
      <c r="D269"/>
      <c r="E269"/>
      <c r="F269"/>
      <c r="K269" s="5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  <c r="X269" s="111"/>
      <c r="Y269" s="111"/>
      <c r="Z269" s="111"/>
      <c r="AA269" s="111"/>
      <c r="AB269" s="111"/>
      <c r="AC269" s="111"/>
      <c r="AD269" s="111"/>
      <c r="AE269" s="111"/>
      <c r="AF269" s="111"/>
      <c r="AG269" s="111"/>
      <c r="AH269" s="111"/>
      <c r="AI269" s="111"/>
      <c r="AJ269" s="111"/>
      <c r="AK269" s="111"/>
      <c r="AL269" s="111"/>
      <c r="AM269" s="111"/>
      <c r="AN269" s="55"/>
      <c r="DK269" s="55"/>
      <c r="DL269" s="115"/>
      <c r="DM269" s="58"/>
      <c r="EU269" s="55"/>
      <c r="EW269" s="58"/>
      <c r="EZ269" s="55"/>
      <c r="FB269" s="58"/>
    </row>
    <row r="270" spans="2:158" x14ac:dyDescent="0.25">
      <c r="B270"/>
      <c r="C270"/>
      <c r="D270"/>
      <c r="E270"/>
      <c r="F270"/>
      <c r="K270" s="5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  <c r="Z270" s="111"/>
      <c r="AA270" s="111"/>
      <c r="AB270" s="111"/>
      <c r="AC270" s="111"/>
      <c r="AD270" s="111"/>
      <c r="AE270" s="111"/>
      <c r="AF270" s="111"/>
      <c r="AG270" s="111"/>
      <c r="AH270" s="111"/>
      <c r="AI270" s="111"/>
      <c r="AJ270" s="111"/>
      <c r="AK270" s="111"/>
      <c r="AL270" s="111"/>
      <c r="AM270" s="111"/>
      <c r="AN270" s="55"/>
      <c r="DK270" s="55"/>
      <c r="DL270" s="115"/>
      <c r="DM270" s="58"/>
      <c r="EU270" s="55"/>
      <c r="EW270" s="58"/>
      <c r="EZ270" s="55"/>
      <c r="FB270" s="58"/>
    </row>
    <row r="271" spans="2:158" x14ac:dyDescent="0.25">
      <c r="B271"/>
      <c r="C271"/>
      <c r="D271"/>
      <c r="E271"/>
      <c r="F271"/>
      <c r="K271" s="5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  <c r="AA271" s="111"/>
      <c r="AB271" s="111"/>
      <c r="AC271" s="111"/>
      <c r="AD271" s="111"/>
      <c r="AE271" s="111"/>
      <c r="AF271" s="111"/>
      <c r="AG271" s="111"/>
      <c r="AH271" s="111"/>
      <c r="AI271" s="111"/>
      <c r="AJ271" s="111"/>
      <c r="AK271" s="111"/>
      <c r="AL271" s="111"/>
      <c r="AM271" s="111"/>
      <c r="AN271" s="55"/>
      <c r="DK271" s="55"/>
      <c r="DL271" s="115"/>
      <c r="DM271" s="58"/>
      <c r="EU271" s="55"/>
      <c r="EW271" s="58"/>
      <c r="EZ271" s="55"/>
      <c r="FB271" s="58"/>
    </row>
    <row r="272" spans="2:158" x14ac:dyDescent="0.25">
      <c r="B272"/>
      <c r="C272"/>
      <c r="D272"/>
      <c r="E272"/>
      <c r="F272"/>
      <c r="K272" s="5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  <c r="AA272" s="111"/>
      <c r="AB272" s="111"/>
      <c r="AC272" s="111"/>
      <c r="AD272" s="111"/>
      <c r="AE272" s="111"/>
      <c r="AF272" s="111"/>
      <c r="AG272" s="111"/>
      <c r="AH272" s="111"/>
      <c r="AI272" s="111"/>
      <c r="AJ272" s="111"/>
      <c r="AK272" s="111"/>
      <c r="AL272" s="111"/>
      <c r="AM272" s="111"/>
      <c r="AN272" s="55"/>
      <c r="DK272" s="55"/>
      <c r="DL272" s="115"/>
      <c r="DM272" s="58"/>
      <c r="EU272" s="55"/>
      <c r="EW272" s="58"/>
      <c r="EZ272" s="55"/>
      <c r="FB272" s="58"/>
    </row>
    <row r="273" spans="2:158" x14ac:dyDescent="0.25">
      <c r="B273"/>
      <c r="C273"/>
      <c r="D273"/>
      <c r="E273"/>
      <c r="F273"/>
      <c r="K273" s="5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  <c r="Z273" s="111"/>
      <c r="AA273" s="111"/>
      <c r="AB273" s="111"/>
      <c r="AC273" s="111"/>
      <c r="AD273" s="111"/>
      <c r="AE273" s="111"/>
      <c r="AF273" s="111"/>
      <c r="AG273" s="111"/>
      <c r="AH273" s="111"/>
      <c r="AI273" s="111"/>
      <c r="AJ273" s="111"/>
      <c r="AK273" s="111"/>
      <c r="AL273" s="111"/>
      <c r="AM273" s="111"/>
      <c r="AN273" s="55"/>
      <c r="DK273" s="55"/>
      <c r="DL273" s="115"/>
      <c r="DM273" s="58"/>
      <c r="EU273" s="55"/>
      <c r="EW273" s="58"/>
      <c r="EZ273" s="55"/>
      <c r="FB273" s="58"/>
    </row>
    <row r="274" spans="2:158" x14ac:dyDescent="0.25">
      <c r="B274"/>
      <c r="C274"/>
      <c r="D274"/>
      <c r="E274"/>
      <c r="F274"/>
      <c r="K274" s="5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  <c r="AA274" s="111"/>
      <c r="AB274" s="111"/>
      <c r="AC274" s="111"/>
      <c r="AD274" s="111"/>
      <c r="AE274" s="111"/>
      <c r="AF274" s="111"/>
      <c r="AG274" s="111"/>
      <c r="AH274" s="111"/>
      <c r="AI274" s="111"/>
      <c r="AJ274" s="111"/>
      <c r="AK274" s="111"/>
      <c r="AL274" s="111"/>
      <c r="AM274" s="111"/>
      <c r="AN274" s="55"/>
      <c r="DK274" s="55"/>
      <c r="DL274" s="115"/>
      <c r="DM274" s="58"/>
      <c r="EU274" s="55"/>
      <c r="EW274" s="58"/>
      <c r="EZ274" s="55"/>
      <c r="FB274" s="58"/>
    </row>
    <row r="275" spans="2:158" x14ac:dyDescent="0.25">
      <c r="B275"/>
      <c r="C275"/>
      <c r="D275"/>
      <c r="E275"/>
      <c r="F275"/>
      <c r="K275" s="5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  <c r="AA275" s="111"/>
      <c r="AB275" s="111"/>
      <c r="AC275" s="111"/>
      <c r="AD275" s="111"/>
      <c r="AE275" s="111"/>
      <c r="AF275" s="111"/>
      <c r="AG275" s="111"/>
      <c r="AH275" s="111"/>
      <c r="AI275" s="111"/>
      <c r="AJ275" s="111"/>
      <c r="AK275" s="111"/>
      <c r="AL275" s="111"/>
      <c r="AM275" s="111"/>
      <c r="AN275" s="55"/>
      <c r="DK275" s="55"/>
      <c r="DL275" s="115"/>
      <c r="DM275" s="58"/>
      <c r="EU275" s="55"/>
      <c r="EW275" s="58"/>
      <c r="EZ275" s="55"/>
      <c r="FB275" s="58"/>
    </row>
    <row r="276" spans="2:158" x14ac:dyDescent="0.25">
      <c r="B276"/>
      <c r="C276"/>
      <c r="D276"/>
      <c r="E276"/>
      <c r="F276"/>
      <c r="K276" s="5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  <c r="AA276" s="111"/>
      <c r="AB276" s="111"/>
      <c r="AC276" s="111"/>
      <c r="AD276" s="111"/>
      <c r="AE276" s="111"/>
      <c r="AF276" s="111"/>
      <c r="AG276" s="111"/>
      <c r="AH276" s="111"/>
      <c r="AI276" s="111"/>
      <c r="AJ276" s="111"/>
      <c r="AK276" s="111"/>
      <c r="AL276" s="111"/>
      <c r="AM276" s="111"/>
      <c r="AN276" s="55"/>
      <c r="DK276" s="55"/>
      <c r="DL276" s="115"/>
      <c r="DM276" s="58"/>
      <c r="EU276" s="55"/>
      <c r="EW276" s="58"/>
      <c r="EZ276" s="55"/>
      <c r="FB276" s="58"/>
    </row>
    <row r="277" spans="2:158" x14ac:dyDescent="0.25">
      <c r="B277"/>
      <c r="C277"/>
      <c r="D277"/>
      <c r="E277"/>
      <c r="F277"/>
      <c r="K277" s="5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  <c r="Z277" s="111"/>
      <c r="AA277" s="111"/>
      <c r="AB277" s="111"/>
      <c r="AC277" s="111"/>
      <c r="AD277" s="111"/>
      <c r="AE277" s="111"/>
      <c r="AF277" s="111"/>
      <c r="AG277" s="111"/>
      <c r="AH277" s="111"/>
      <c r="AI277" s="111"/>
      <c r="AJ277" s="111"/>
      <c r="AK277" s="111"/>
      <c r="AL277" s="111"/>
      <c r="AM277" s="111"/>
      <c r="AN277" s="55"/>
      <c r="DK277" s="55"/>
      <c r="DL277" s="115"/>
      <c r="DM277" s="58"/>
      <c r="EU277" s="55"/>
      <c r="EW277" s="58"/>
      <c r="EZ277" s="55"/>
      <c r="FB277" s="58"/>
    </row>
    <row r="278" spans="2:158" x14ac:dyDescent="0.25">
      <c r="B278"/>
      <c r="C278"/>
      <c r="D278"/>
      <c r="E278"/>
      <c r="F278"/>
      <c r="K278" s="5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  <c r="AA278" s="111"/>
      <c r="AB278" s="111"/>
      <c r="AC278" s="111"/>
      <c r="AD278" s="111"/>
      <c r="AE278" s="111"/>
      <c r="AF278" s="111"/>
      <c r="AG278" s="111"/>
      <c r="AH278" s="111"/>
      <c r="AI278" s="111"/>
      <c r="AJ278" s="111"/>
      <c r="AK278" s="111"/>
      <c r="AL278" s="111"/>
      <c r="AM278" s="111"/>
      <c r="AN278" s="55"/>
      <c r="DK278" s="55"/>
      <c r="DL278" s="115"/>
      <c r="DM278" s="58"/>
      <c r="EU278" s="55"/>
      <c r="EW278" s="58"/>
      <c r="EZ278" s="55"/>
      <c r="FB278" s="58"/>
    </row>
    <row r="279" spans="2:158" x14ac:dyDescent="0.25">
      <c r="B279"/>
      <c r="C279"/>
      <c r="D279"/>
      <c r="E279"/>
      <c r="F279"/>
      <c r="K279" s="5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  <c r="AA279" s="111"/>
      <c r="AB279" s="111"/>
      <c r="AC279" s="111"/>
      <c r="AD279" s="111"/>
      <c r="AE279" s="111"/>
      <c r="AF279" s="111"/>
      <c r="AG279" s="111"/>
      <c r="AH279" s="111"/>
      <c r="AI279" s="111"/>
      <c r="AJ279" s="111"/>
      <c r="AK279" s="111"/>
      <c r="AL279" s="111"/>
      <c r="AM279" s="111"/>
      <c r="AN279" s="55"/>
      <c r="DK279" s="55"/>
      <c r="DL279" s="115"/>
      <c r="DM279" s="58"/>
      <c r="EU279" s="55"/>
      <c r="EW279" s="58"/>
      <c r="EZ279" s="55"/>
      <c r="FB279" s="58"/>
    </row>
    <row r="280" spans="2:158" x14ac:dyDescent="0.25">
      <c r="B280"/>
      <c r="C280"/>
      <c r="D280"/>
      <c r="E280"/>
      <c r="F280"/>
      <c r="K280" s="5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  <c r="AA280" s="111"/>
      <c r="AB280" s="111"/>
      <c r="AC280" s="111"/>
      <c r="AD280" s="111"/>
      <c r="AE280" s="111"/>
      <c r="AF280" s="111"/>
      <c r="AG280" s="111"/>
      <c r="AH280" s="111"/>
      <c r="AI280" s="111"/>
      <c r="AJ280" s="111"/>
      <c r="AK280" s="111"/>
      <c r="AL280" s="111"/>
      <c r="AM280" s="111"/>
      <c r="AN280" s="55"/>
      <c r="DK280" s="55"/>
      <c r="DL280" s="115"/>
      <c r="DM280" s="58"/>
      <c r="EU280" s="55"/>
      <c r="EW280" s="58"/>
      <c r="EZ280" s="55"/>
      <c r="FB280" s="58"/>
    </row>
    <row r="281" spans="2:158" x14ac:dyDescent="0.25">
      <c r="B281"/>
      <c r="C281"/>
      <c r="D281"/>
      <c r="E281"/>
      <c r="F281"/>
      <c r="K281" s="5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  <c r="AA281" s="111"/>
      <c r="AB281" s="111"/>
      <c r="AC281" s="111"/>
      <c r="AD281" s="111"/>
      <c r="AE281" s="111"/>
      <c r="AF281" s="111"/>
      <c r="AG281" s="111"/>
      <c r="AH281" s="111"/>
      <c r="AI281" s="111"/>
      <c r="AJ281" s="111"/>
      <c r="AK281" s="111"/>
      <c r="AL281" s="111"/>
      <c r="AM281" s="111"/>
      <c r="AN281" s="55"/>
      <c r="DK281" s="55"/>
      <c r="DL281" s="115"/>
      <c r="DM281" s="58"/>
      <c r="EU281" s="55"/>
      <c r="EW281" s="58"/>
      <c r="EZ281" s="55"/>
      <c r="FB281" s="58"/>
    </row>
    <row r="282" spans="2:158" x14ac:dyDescent="0.25">
      <c r="B282"/>
      <c r="C282"/>
      <c r="D282"/>
      <c r="E282"/>
      <c r="F282"/>
      <c r="K282" s="5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  <c r="Z282" s="111"/>
      <c r="AA282" s="111"/>
      <c r="AB282" s="111"/>
      <c r="AC282" s="111"/>
      <c r="AD282" s="111"/>
      <c r="AE282" s="111"/>
      <c r="AF282" s="111"/>
      <c r="AG282" s="111"/>
      <c r="AH282" s="111"/>
      <c r="AI282" s="111"/>
      <c r="AJ282" s="111"/>
      <c r="AK282" s="111"/>
      <c r="AL282" s="111"/>
      <c r="AM282" s="111"/>
      <c r="AN282" s="55"/>
      <c r="DK282" s="55"/>
      <c r="DL282" s="115"/>
      <c r="DM282" s="58"/>
      <c r="EU282" s="55"/>
      <c r="EW282" s="58"/>
      <c r="EZ282" s="55"/>
      <c r="FB282" s="58"/>
    </row>
    <row r="283" spans="2:158" x14ac:dyDescent="0.25">
      <c r="B283"/>
      <c r="C283"/>
      <c r="D283"/>
      <c r="E283"/>
      <c r="F283"/>
      <c r="K283" s="5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  <c r="AA283" s="111"/>
      <c r="AB283" s="111"/>
      <c r="AC283" s="111"/>
      <c r="AD283" s="111"/>
      <c r="AE283" s="111"/>
      <c r="AF283" s="111"/>
      <c r="AG283" s="111"/>
      <c r="AH283" s="111"/>
      <c r="AI283" s="111"/>
      <c r="AJ283" s="111"/>
      <c r="AK283" s="111"/>
      <c r="AL283" s="111"/>
      <c r="AM283" s="111"/>
      <c r="AN283" s="55"/>
      <c r="DK283" s="55"/>
      <c r="DL283" s="115"/>
      <c r="DM283" s="58"/>
      <c r="EU283" s="55"/>
      <c r="EW283" s="58"/>
      <c r="EZ283" s="55"/>
      <c r="FB283" s="58"/>
    </row>
    <row r="284" spans="2:158" x14ac:dyDescent="0.25">
      <c r="B284"/>
      <c r="C284"/>
      <c r="D284"/>
      <c r="E284"/>
      <c r="F284"/>
      <c r="K284" s="5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  <c r="Z284" s="111"/>
      <c r="AA284" s="111"/>
      <c r="AB284" s="111"/>
      <c r="AC284" s="111"/>
      <c r="AD284" s="111"/>
      <c r="AE284" s="111"/>
      <c r="AF284" s="111"/>
      <c r="AG284" s="111"/>
      <c r="AH284" s="111"/>
      <c r="AI284" s="111"/>
      <c r="AJ284" s="111"/>
      <c r="AK284" s="111"/>
      <c r="AL284" s="111"/>
      <c r="AM284" s="111"/>
      <c r="AN284" s="55"/>
      <c r="DK284" s="55"/>
      <c r="DL284" s="115"/>
      <c r="DM284" s="58"/>
      <c r="EU284" s="55"/>
      <c r="EW284" s="58"/>
      <c r="EZ284" s="55"/>
      <c r="FB284" s="58"/>
    </row>
    <row r="285" spans="2:158" x14ac:dyDescent="0.25">
      <c r="B285"/>
      <c r="C285"/>
      <c r="D285"/>
      <c r="E285"/>
      <c r="F285"/>
      <c r="K285" s="5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  <c r="AA285" s="111"/>
      <c r="AB285" s="111"/>
      <c r="AC285" s="111"/>
      <c r="AD285" s="111"/>
      <c r="AE285" s="111"/>
      <c r="AF285" s="111"/>
      <c r="AG285" s="111"/>
      <c r="AH285" s="111"/>
      <c r="AI285" s="111"/>
      <c r="AJ285" s="111"/>
      <c r="AK285" s="111"/>
      <c r="AL285" s="111"/>
      <c r="AM285" s="111"/>
      <c r="AN285" s="55"/>
      <c r="DK285" s="55"/>
      <c r="DL285" s="115"/>
      <c r="DM285" s="58"/>
      <c r="EU285" s="55"/>
      <c r="EW285" s="58"/>
      <c r="EZ285" s="55"/>
      <c r="FB285" s="58"/>
    </row>
    <row r="286" spans="2:158" x14ac:dyDescent="0.25">
      <c r="B286"/>
      <c r="C286"/>
      <c r="D286"/>
      <c r="E286"/>
      <c r="F286"/>
      <c r="K286" s="5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  <c r="AA286" s="111"/>
      <c r="AB286" s="111"/>
      <c r="AC286" s="111"/>
      <c r="AD286" s="111"/>
      <c r="AE286" s="111"/>
      <c r="AF286" s="111"/>
      <c r="AG286" s="111"/>
      <c r="AH286" s="111"/>
      <c r="AI286" s="111"/>
      <c r="AJ286" s="111"/>
      <c r="AK286" s="111"/>
      <c r="AL286" s="111"/>
      <c r="AM286" s="111"/>
      <c r="AN286" s="55"/>
      <c r="DK286" s="55"/>
      <c r="DL286" s="115"/>
      <c r="DM286" s="58"/>
      <c r="EU286" s="55"/>
      <c r="EW286" s="58"/>
      <c r="EZ286" s="55"/>
      <c r="FB286" s="58"/>
    </row>
    <row r="287" spans="2:158" x14ac:dyDescent="0.25">
      <c r="B287"/>
      <c r="C287"/>
      <c r="D287"/>
      <c r="E287"/>
      <c r="F287"/>
      <c r="K287" s="5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  <c r="Z287" s="111"/>
      <c r="AA287" s="111"/>
      <c r="AB287" s="111"/>
      <c r="AC287" s="111"/>
      <c r="AD287" s="111"/>
      <c r="AE287" s="111"/>
      <c r="AF287" s="111"/>
      <c r="AG287" s="111"/>
      <c r="AH287" s="111"/>
      <c r="AI287" s="111"/>
      <c r="AJ287" s="111"/>
      <c r="AK287" s="111"/>
      <c r="AL287" s="111"/>
      <c r="AM287" s="111"/>
      <c r="AN287" s="55"/>
      <c r="DK287" s="55"/>
      <c r="DL287" s="115"/>
      <c r="DM287" s="58"/>
      <c r="EU287" s="55"/>
      <c r="EW287" s="58"/>
      <c r="EZ287" s="55"/>
      <c r="FB287" s="58"/>
    </row>
    <row r="288" spans="2:158" x14ac:dyDescent="0.25">
      <c r="B288"/>
      <c r="C288"/>
      <c r="D288"/>
      <c r="E288"/>
      <c r="F288"/>
      <c r="K288" s="5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  <c r="AA288" s="111"/>
      <c r="AB288" s="111"/>
      <c r="AC288" s="111"/>
      <c r="AD288" s="111"/>
      <c r="AE288" s="111"/>
      <c r="AF288" s="111"/>
      <c r="AG288" s="111"/>
      <c r="AH288" s="111"/>
      <c r="AI288" s="111"/>
      <c r="AJ288" s="111"/>
      <c r="AK288" s="111"/>
      <c r="AL288" s="111"/>
      <c r="AM288" s="111"/>
      <c r="AN288" s="55"/>
      <c r="DK288" s="55"/>
      <c r="DL288" s="115"/>
      <c r="DM288" s="58"/>
      <c r="EU288" s="55"/>
      <c r="EW288" s="58"/>
      <c r="EZ288" s="55"/>
      <c r="FB288" s="58"/>
    </row>
    <row r="289" spans="2:158" x14ac:dyDescent="0.25">
      <c r="B289"/>
      <c r="C289"/>
      <c r="D289"/>
      <c r="E289"/>
      <c r="F289"/>
      <c r="K289" s="5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  <c r="AA289" s="111"/>
      <c r="AB289" s="111"/>
      <c r="AC289" s="111"/>
      <c r="AD289" s="111"/>
      <c r="AE289" s="111"/>
      <c r="AF289" s="111"/>
      <c r="AG289" s="111"/>
      <c r="AH289" s="111"/>
      <c r="AI289" s="111"/>
      <c r="AJ289" s="111"/>
      <c r="AK289" s="111"/>
      <c r="AL289" s="111"/>
      <c r="AM289" s="111"/>
      <c r="AN289" s="55"/>
      <c r="DK289" s="55"/>
      <c r="DL289" s="115"/>
      <c r="DM289" s="58"/>
      <c r="EU289" s="55"/>
      <c r="EW289" s="58"/>
      <c r="EZ289" s="55"/>
      <c r="FB289" s="58"/>
    </row>
    <row r="290" spans="2:158" x14ac:dyDescent="0.25">
      <c r="B290"/>
      <c r="C290"/>
      <c r="D290"/>
      <c r="E290"/>
      <c r="F290"/>
      <c r="K290" s="5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111"/>
      <c r="Y290" s="111"/>
      <c r="Z290" s="111"/>
      <c r="AA290" s="111"/>
      <c r="AB290" s="111"/>
      <c r="AC290" s="111"/>
      <c r="AD290" s="111"/>
      <c r="AE290" s="111"/>
      <c r="AF290" s="111"/>
      <c r="AG290" s="111"/>
      <c r="AH290" s="111"/>
      <c r="AI290" s="111"/>
      <c r="AJ290" s="111"/>
      <c r="AK290" s="111"/>
      <c r="AL290" s="111"/>
      <c r="AM290" s="111"/>
      <c r="AN290" s="55"/>
      <c r="DK290" s="55"/>
      <c r="DL290" s="115"/>
      <c r="DM290" s="58"/>
      <c r="EU290" s="55"/>
      <c r="EW290" s="58"/>
      <c r="EZ290" s="55"/>
      <c r="FB290" s="58"/>
    </row>
    <row r="291" spans="2:158" x14ac:dyDescent="0.25">
      <c r="B291"/>
      <c r="C291"/>
      <c r="D291"/>
      <c r="E291"/>
      <c r="F291"/>
      <c r="K291" s="5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111"/>
      <c r="W291" s="111"/>
      <c r="X291" s="111"/>
      <c r="Y291" s="111"/>
      <c r="Z291" s="111"/>
      <c r="AA291" s="111"/>
      <c r="AB291" s="111"/>
      <c r="AC291" s="111"/>
      <c r="AD291" s="111"/>
      <c r="AE291" s="111"/>
      <c r="AF291" s="111"/>
      <c r="AG291" s="111"/>
      <c r="AH291" s="111"/>
      <c r="AI291" s="111"/>
      <c r="AJ291" s="111"/>
      <c r="AK291" s="111"/>
      <c r="AL291" s="111"/>
      <c r="AM291" s="111"/>
      <c r="AN291" s="55"/>
      <c r="DK291" s="55"/>
      <c r="DL291" s="115"/>
      <c r="DM291" s="58"/>
      <c r="EU291" s="55"/>
      <c r="EW291" s="58"/>
      <c r="EZ291" s="55"/>
      <c r="FB291" s="58"/>
    </row>
    <row r="292" spans="2:158" x14ac:dyDescent="0.25">
      <c r="B292"/>
      <c r="C292"/>
      <c r="D292"/>
      <c r="E292"/>
      <c r="F292"/>
      <c r="K292" s="5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111"/>
      <c r="Y292" s="111"/>
      <c r="Z292" s="111"/>
      <c r="AA292" s="111"/>
      <c r="AB292" s="111"/>
      <c r="AC292" s="111"/>
      <c r="AD292" s="111"/>
      <c r="AE292" s="111"/>
      <c r="AF292" s="111"/>
      <c r="AG292" s="111"/>
      <c r="AH292" s="111"/>
      <c r="AI292" s="111"/>
      <c r="AJ292" s="111"/>
      <c r="AK292" s="111"/>
      <c r="AL292" s="111"/>
      <c r="AM292" s="111"/>
      <c r="AN292" s="55"/>
      <c r="DK292" s="55"/>
      <c r="DL292" s="115"/>
      <c r="DM292" s="58"/>
      <c r="EU292" s="55"/>
      <c r="EW292" s="58"/>
      <c r="EZ292" s="55"/>
      <c r="FB292" s="58"/>
    </row>
    <row r="293" spans="2:158" x14ac:dyDescent="0.25">
      <c r="B293"/>
      <c r="C293"/>
      <c r="D293"/>
      <c r="E293"/>
      <c r="F293"/>
      <c r="K293" s="5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  <c r="Y293" s="111"/>
      <c r="Z293" s="111"/>
      <c r="AA293" s="111"/>
      <c r="AB293" s="111"/>
      <c r="AC293" s="111"/>
      <c r="AD293" s="111"/>
      <c r="AE293" s="111"/>
      <c r="AF293" s="111"/>
      <c r="AG293" s="111"/>
      <c r="AH293" s="111"/>
      <c r="AI293" s="111"/>
      <c r="AJ293" s="111"/>
      <c r="AK293" s="111"/>
      <c r="AL293" s="111"/>
      <c r="AM293" s="111"/>
      <c r="AN293" s="55"/>
      <c r="DK293" s="55"/>
      <c r="DL293" s="115"/>
      <c r="DM293" s="58"/>
      <c r="EU293" s="55"/>
      <c r="EW293" s="58"/>
      <c r="EZ293" s="55"/>
      <c r="FB293" s="58"/>
    </row>
    <row r="294" spans="2:158" x14ac:dyDescent="0.25">
      <c r="B294"/>
      <c r="C294"/>
      <c r="D294"/>
      <c r="E294"/>
      <c r="F294"/>
      <c r="K294" s="5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  <c r="Y294" s="111"/>
      <c r="Z294" s="111"/>
      <c r="AA294" s="111"/>
      <c r="AB294" s="111"/>
      <c r="AC294" s="111"/>
      <c r="AD294" s="111"/>
      <c r="AE294" s="111"/>
      <c r="AF294" s="111"/>
      <c r="AG294" s="111"/>
      <c r="AH294" s="111"/>
      <c r="AI294" s="111"/>
      <c r="AJ294" s="111"/>
      <c r="AK294" s="111"/>
      <c r="AL294" s="111"/>
      <c r="AM294" s="111"/>
      <c r="AN294" s="55"/>
      <c r="DK294" s="55"/>
      <c r="DL294" s="115"/>
      <c r="DM294" s="58"/>
      <c r="EU294" s="55"/>
      <c r="EW294" s="58"/>
      <c r="EZ294" s="55"/>
      <c r="FB294" s="58"/>
    </row>
    <row r="295" spans="2:158" x14ac:dyDescent="0.25">
      <c r="B295"/>
      <c r="C295"/>
      <c r="D295"/>
      <c r="E295"/>
      <c r="F295"/>
      <c r="K295" s="5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  <c r="AA295" s="111"/>
      <c r="AB295" s="111"/>
      <c r="AC295" s="111"/>
      <c r="AD295" s="111"/>
      <c r="AE295" s="111"/>
      <c r="AF295" s="111"/>
      <c r="AG295" s="111"/>
      <c r="AH295" s="111"/>
      <c r="AI295" s="111"/>
      <c r="AJ295" s="111"/>
      <c r="AK295" s="111"/>
      <c r="AL295" s="111"/>
      <c r="AM295" s="111"/>
      <c r="AN295" s="55"/>
      <c r="DK295" s="55"/>
      <c r="DL295" s="115"/>
      <c r="DM295" s="58"/>
      <c r="EU295" s="55"/>
      <c r="EW295" s="58"/>
      <c r="EZ295" s="55"/>
      <c r="FB295" s="58"/>
    </row>
    <row r="296" spans="2:158" x14ac:dyDescent="0.25">
      <c r="B296"/>
      <c r="C296"/>
      <c r="D296"/>
      <c r="E296"/>
      <c r="F296"/>
      <c r="K296" s="5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  <c r="X296" s="111"/>
      <c r="Y296" s="111"/>
      <c r="Z296" s="111"/>
      <c r="AA296" s="111"/>
      <c r="AB296" s="111"/>
      <c r="AC296" s="111"/>
      <c r="AD296" s="111"/>
      <c r="AE296" s="111"/>
      <c r="AF296" s="111"/>
      <c r="AG296" s="111"/>
      <c r="AH296" s="111"/>
      <c r="AI296" s="111"/>
      <c r="AJ296" s="111"/>
      <c r="AK296" s="111"/>
      <c r="AL296" s="111"/>
      <c r="AM296" s="111"/>
      <c r="AN296" s="55"/>
      <c r="DK296" s="55"/>
      <c r="DL296" s="115"/>
      <c r="DM296" s="58"/>
      <c r="EU296" s="55"/>
      <c r="EW296" s="58"/>
      <c r="EZ296" s="55"/>
      <c r="FB296" s="58"/>
    </row>
    <row r="297" spans="2:158" x14ac:dyDescent="0.25">
      <c r="B297"/>
      <c r="C297"/>
      <c r="D297"/>
      <c r="E297"/>
      <c r="F297"/>
      <c r="K297" s="5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  <c r="AA297" s="111"/>
      <c r="AB297" s="111"/>
      <c r="AC297" s="111"/>
      <c r="AD297" s="111"/>
      <c r="AE297" s="111"/>
      <c r="AF297" s="111"/>
      <c r="AG297" s="111"/>
      <c r="AH297" s="111"/>
      <c r="AI297" s="111"/>
      <c r="AJ297" s="111"/>
      <c r="AK297" s="111"/>
      <c r="AL297" s="111"/>
      <c r="AM297" s="111"/>
      <c r="AN297" s="55"/>
      <c r="DK297" s="55"/>
      <c r="DL297" s="115"/>
      <c r="DM297" s="58"/>
      <c r="EU297" s="55"/>
      <c r="EW297" s="58"/>
      <c r="EZ297" s="55"/>
      <c r="FB297" s="58"/>
    </row>
    <row r="298" spans="2:158" x14ac:dyDescent="0.25">
      <c r="B298"/>
      <c r="D298"/>
      <c r="E298"/>
      <c r="F298"/>
      <c r="K298" s="5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  <c r="AA298" s="111"/>
      <c r="AB298" s="111"/>
      <c r="AC298" s="111"/>
      <c r="AD298" s="111"/>
      <c r="AE298" s="111"/>
      <c r="AF298" s="111"/>
      <c r="AG298" s="111"/>
      <c r="AH298" s="111"/>
      <c r="AI298" s="111"/>
      <c r="AJ298" s="111"/>
      <c r="AK298" s="111"/>
      <c r="AL298" s="111"/>
      <c r="AM298" s="111"/>
      <c r="AN298" s="55"/>
      <c r="DK298" s="55"/>
      <c r="DL298" s="115"/>
      <c r="DM298" s="58"/>
      <c r="EU298" s="55"/>
      <c r="EW298" s="58"/>
      <c r="EZ298" s="55"/>
      <c r="FB298" s="58"/>
    </row>
    <row r="299" spans="2:158" x14ac:dyDescent="0.25">
      <c r="B299"/>
      <c r="D299"/>
      <c r="E299"/>
      <c r="F299"/>
      <c r="K299" s="5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  <c r="Y299" s="111"/>
      <c r="Z299" s="111"/>
      <c r="AA299" s="111"/>
      <c r="AB299" s="111"/>
      <c r="AC299" s="111"/>
      <c r="AD299" s="111"/>
      <c r="AE299" s="111"/>
      <c r="AF299" s="111"/>
      <c r="AG299" s="111"/>
      <c r="AH299" s="111"/>
      <c r="AI299" s="111"/>
      <c r="AJ299" s="111"/>
      <c r="AK299" s="111"/>
      <c r="AL299" s="111"/>
      <c r="AM299" s="111"/>
      <c r="AN299" s="55"/>
      <c r="DK299" s="55"/>
      <c r="DL299" s="115"/>
      <c r="DM299" s="58"/>
      <c r="EU299" s="55"/>
      <c r="EW299" s="58"/>
      <c r="EZ299" s="55"/>
      <c r="FB299" s="58"/>
    </row>
    <row r="300" spans="2:158" x14ac:dyDescent="0.25">
      <c r="B300"/>
      <c r="D300"/>
      <c r="E300"/>
      <c r="F300"/>
      <c r="K300" s="5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111"/>
      <c r="Y300" s="111"/>
      <c r="Z300" s="111"/>
      <c r="AA300" s="111"/>
      <c r="AB300" s="111"/>
      <c r="AC300" s="111"/>
      <c r="AD300" s="111"/>
      <c r="AE300" s="111"/>
      <c r="AF300" s="111"/>
      <c r="AG300" s="111"/>
      <c r="AH300" s="111"/>
      <c r="AI300" s="111"/>
      <c r="AJ300" s="111"/>
      <c r="AK300" s="111"/>
      <c r="AL300" s="111"/>
      <c r="AM300" s="111"/>
      <c r="AN300" s="55"/>
      <c r="DK300" s="55"/>
      <c r="DL300" s="115"/>
      <c r="DM300" s="58"/>
      <c r="EU300" s="55"/>
      <c r="EW300" s="58"/>
      <c r="EZ300" s="55"/>
      <c r="FB300" s="58"/>
    </row>
    <row r="301" spans="2:158" x14ac:dyDescent="0.25">
      <c r="B301"/>
      <c r="D301"/>
      <c r="E301"/>
      <c r="F301"/>
      <c r="K301" s="5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  <c r="Z301" s="111"/>
      <c r="AA301" s="111"/>
      <c r="AB301" s="111"/>
      <c r="AC301" s="111"/>
      <c r="AD301" s="111"/>
      <c r="AE301" s="111"/>
      <c r="AF301" s="111"/>
      <c r="AG301" s="111"/>
      <c r="AH301" s="111"/>
      <c r="AI301" s="111"/>
      <c r="AJ301" s="111"/>
      <c r="AK301" s="111"/>
      <c r="AL301" s="111"/>
      <c r="AM301" s="111"/>
      <c r="AN301" s="55"/>
      <c r="DK301" s="55"/>
      <c r="DL301" s="115"/>
      <c r="DM301" s="58"/>
      <c r="EU301" s="55"/>
      <c r="EW301" s="58"/>
      <c r="EZ301" s="55"/>
      <c r="FB301" s="58"/>
    </row>
    <row r="302" spans="2:158" x14ac:dyDescent="0.25">
      <c r="B302"/>
      <c r="D302"/>
      <c r="E302"/>
      <c r="F302"/>
      <c r="K302" s="5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111"/>
      <c r="Y302" s="111"/>
      <c r="Z302" s="111"/>
      <c r="AA302" s="111"/>
      <c r="AB302" s="111"/>
      <c r="AC302" s="111"/>
      <c r="AD302" s="111"/>
      <c r="AE302" s="111"/>
      <c r="AF302" s="111"/>
      <c r="AG302" s="111"/>
      <c r="AH302" s="111"/>
      <c r="AI302" s="111"/>
      <c r="AJ302" s="111"/>
      <c r="AK302" s="111"/>
      <c r="AL302" s="111"/>
      <c r="AM302" s="111"/>
      <c r="AN302" s="55"/>
      <c r="DK302" s="55"/>
      <c r="DL302" s="115"/>
      <c r="DM302" s="58"/>
      <c r="EU302" s="55"/>
      <c r="EW302" s="58"/>
      <c r="EZ302" s="55"/>
      <c r="FB302" s="58"/>
    </row>
    <row r="303" spans="2:158" x14ac:dyDescent="0.25">
      <c r="B303"/>
      <c r="D303"/>
      <c r="E303"/>
      <c r="F303"/>
      <c r="K303" s="5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111"/>
      <c r="AG303" s="111"/>
      <c r="AH303" s="111"/>
      <c r="AI303" s="111"/>
      <c r="AJ303" s="111"/>
      <c r="AK303" s="111"/>
      <c r="AL303" s="111"/>
      <c r="AM303" s="111"/>
      <c r="AN303" s="55"/>
      <c r="DK303" s="55"/>
      <c r="DL303" s="115"/>
      <c r="DM303" s="58"/>
      <c r="EU303" s="55"/>
      <c r="EW303" s="58"/>
      <c r="EZ303" s="55"/>
      <c r="FB303" s="58"/>
    </row>
    <row r="304" spans="2:158" x14ac:dyDescent="0.25">
      <c r="B304"/>
      <c r="D304"/>
      <c r="E304"/>
      <c r="F304"/>
      <c r="K304" s="5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  <c r="Y304" s="111"/>
      <c r="Z304" s="111"/>
      <c r="AA304" s="111"/>
      <c r="AB304" s="111"/>
      <c r="AC304" s="111"/>
      <c r="AD304" s="111"/>
      <c r="AE304" s="111"/>
      <c r="AF304" s="111"/>
      <c r="AG304" s="111"/>
      <c r="AH304" s="111"/>
      <c r="AI304" s="111"/>
      <c r="AJ304" s="111"/>
      <c r="AK304" s="111"/>
      <c r="AL304" s="111"/>
      <c r="AM304" s="111"/>
      <c r="AN304" s="55"/>
      <c r="DK304" s="55"/>
      <c r="DL304" s="115"/>
      <c r="DM304" s="58"/>
      <c r="EU304" s="55"/>
      <c r="EW304" s="58"/>
      <c r="EZ304" s="55"/>
      <c r="FB304" s="58"/>
    </row>
    <row r="305" spans="2:158" x14ac:dyDescent="0.25">
      <c r="B305"/>
      <c r="D305"/>
      <c r="E305"/>
      <c r="F305"/>
      <c r="K305" s="5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  <c r="Y305" s="111"/>
      <c r="Z305" s="111"/>
      <c r="AA305" s="111"/>
      <c r="AB305" s="111"/>
      <c r="AC305" s="111"/>
      <c r="AD305" s="111"/>
      <c r="AE305" s="111"/>
      <c r="AF305" s="111"/>
      <c r="AG305" s="111"/>
      <c r="AH305" s="111"/>
      <c r="AI305" s="111"/>
      <c r="AJ305" s="111"/>
      <c r="AK305" s="111"/>
      <c r="AL305" s="111"/>
      <c r="AM305" s="111"/>
      <c r="AN305" s="55"/>
      <c r="DK305" s="55"/>
      <c r="DL305" s="115"/>
      <c r="DM305" s="58"/>
      <c r="EU305" s="55"/>
      <c r="EW305" s="58"/>
      <c r="EZ305" s="55"/>
      <c r="FB305" s="58"/>
    </row>
    <row r="306" spans="2:158" x14ac:dyDescent="0.25">
      <c r="B306"/>
      <c r="D306"/>
      <c r="E306"/>
      <c r="F306"/>
      <c r="K306" s="5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  <c r="Y306" s="111"/>
      <c r="Z306" s="111"/>
      <c r="AA306" s="111"/>
      <c r="AB306" s="111"/>
      <c r="AC306" s="111"/>
      <c r="AD306" s="111"/>
      <c r="AE306" s="111"/>
      <c r="AF306" s="111"/>
      <c r="AG306" s="111"/>
      <c r="AH306" s="111"/>
      <c r="AI306" s="111"/>
      <c r="AJ306" s="111"/>
      <c r="AK306" s="111"/>
      <c r="AL306" s="111"/>
      <c r="AM306" s="111"/>
      <c r="AN306" s="55"/>
      <c r="DK306" s="55"/>
      <c r="DL306" s="115"/>
      <c r="DM306" s="58"/>
      <c r="EU306" s="55"/>
      <c r="EW306" s="58"/>
      <c r="EZ306" s="55"/>
      <c r="FB306" s="58"/>
    </row>
    <row r="307" spans="2:158" x14ac:dyDescent="0.25">
      <c r="B307"/>
      <c r="D307"/>
      <c r="E307"/>
      <c r="F307"/>
      <c r="K307" s="5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  <c r="Y307" s="111"/>
      <c r="Z307" s="111"/>
      <c r="AA307" s="111"/>
      <c r="AB307" s="111"/>
      <c r="AC307" s="111"/>
      <c r="AD307" s="111"/>
      <c r="AE307" s="111"/>
      <c r="AF307" s="111"/>
      <c r="AG307" s="111"/>
      <c r="AH307" s="111"/>
      <c r="AI307" s="111"/>
      <c r="AJ307" s="111"/>
      <c r="AK307" s="111"/>
      <c r="AL307" s="111"/>
      <c r="AM307" s="111"/>
      <c r="AN307" s="55"/>
      <c r="DK307" s="55"/>
      <c r="DL307" s="115"/>
      <c r="DM307" s="58"/>
      <c r="EU307" s="55"/>
      <c r="EW307" s="58"/>
      <c r="EZ307" s="55"/>
      <c r="FB307" s="58"/>
    </row>
    <row r="308" spans="2:158" x14ac:dyDescent="0.25">
      <c r="B308"/>
      <c r="D308"/>
      <c r="E308"/>
      <c r="F308"/>
      <c r="K308" s="5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111"/>
      <c r="X308" s="111"/>
      <c r="Y308" s="111"/>
      <c r="Z308" s="111"/>
      <c r="AA308" s="111"/>
      <c r="AB308" s="111"/>
      <c r="AC308" s="111"/>
      <c r="AD308" s="111"/>
      <c r="AE308" s="111"/>
      <c r="AF308" s="111"/>
      <c r="AG308" s="111"/>
      <c r="AH308" s="111"/>
      <c r="AI308" s="111"/>
      <c r="AJ308" s="111"/>
      <c r="AK308" s="111"/>
      <c r="AL308" s="111"/>
      <c r="AM308" s="111"/>
      <c r="AN308" s="55"/>
      <c r="DK308" s="55"/>
      <c r="DL308" s="115"/>
      <c r="DM308" s="58"/>
      <c r="EU308" s="55"/>
      <c r="EW308" s="58"/>
      <c r="EZ308" s="55"/>
      <c r="FB308" s="58"/>
    </row>
    <row r="309" spans="2:158" x14ac:dyDescent="0.25">
      <c r="B309"/>
      <c r="D309"/>
      <c r="E309"/>
      <c r="F309"/>
      <c r="K309" s="5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111"/>
      <c r="X309" s="111"/>
      <c r="Y309" s="111"/>
      <c r="Z309" s="111"/>
      <c r="AA309" s="111"/>
      <c r="AB309" s="111"/>
      <c r="AC309" s="111"/>
      <c r="AD309" s="111"/>
      <c r="AE309" s="111"/>
      <c r="AF309" s="111"/>
      <c r="AG309" s="111"/>
      <c r="AH309" s="111"/>
      <c r="AI309" s="111"/>
      <c r="AJ309" s="111"/>
      <c r="AK309" s="111"/>
      <c r="AL309" s="111"/>
      <c r="AM309" s="111"/>
      <c r="AN309" s="55"/>
      <c r="DK309" s="55"/>
      <c r="DL309" s="115"/>
      <c r="DM309" s="58"/>
      <c r="EU309" s="55"/>
      <c r="EW309" s="58"/>
      <c r="EZ309" s="55"/>
      <c r="FB309" s="58"/>
    </row>
    <row r="310" spans="2:158" x14ac:dyDescent="0.25">
      <c r="B310"/>
      <c r="D310"/>
      <c r="E310"/>
      <c r="F310"/>
      <c r="K310" s="5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111"/>
      <c r="X310" s="111"/>
      <c r="Y310" s="111"/>
      <c r="Z310" s="111"/>
      <c r="AA310" s="111"/>
      <c r="AB310" s="111"/>
      <c r="AC310" s="111"/>
      <c r="AD310" s="111"/>
      <c r="AE310" s="111"/>
      <c r="AF310" s="111"/>
      <c r="AG310" s="111"/>
      <c r="AH310" s="111"/>
      <c r="AI310" s="111"/>
      <c r="AJ310" s="111"/>
      <c r="AK310" s="111"/>
      <c r="AL310" s="111"/>
      <c r="AM310" s="111"/>
      <c r="AN310" s="55"/>
      <c r="DK310" s="55"/>
      <c r="DL310" s="115"/>
      <c r="DM310" s="58"/>
      <c r="EU310" s="55"/>
      <c r="EW310" s="58"/>
      <c r="EZ310" s="55"/>
      <c r="FB310" s="58"/>
    </row>
    <row r="311" spans="2:158" x14ac:dyDescent="0.25">
      <c r="B311"/>
      <c r="D311"/>
      <c r="E311"/>
      <c r="F311"/>
      <c r="K311" s="5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  <c r="X311" s="111"/>
      <c r="Y311" s="111"/>
      <c r="Z311" s="111"/>
      <c r="AA311" s="111"/>
      <c r="AB311" s="111"/>
      <c r="AC311" s="111"/>
      <c r="AD311" s="111"/>
      <c r="AE311" s="111"/>
      <c r="AF311" s="111"/>
      <c r="AG311" s="111"/>
      <c r="AH311" s="111"/>
      <c r="AI311" s="111"/>
      <c r="AJ311" s="111"/>
      <c r="AK311" s="111"/>
      <c r="AL311" s="111"/>
      <c r="AM311" s="111"/>
      <c r="AN311" s="55"/>
      <c r="DK311" s="55"/>
      <c r="DL311" s="115"/>
      <c r="DM311" s="58"/>
      <c r="EU311" s="55"/>
      <c r="EW311" s="58"/>
      <c r="EZ311" s="55"/>
      <c r="FB311" s="58"/>
    </row>
    <row r="312" spans="2:158" x14ac:dyDescent="0.25">
      <c r="B312"/>
      <c r="D312"/>
      <c r="E312"/>
      <c r="F312"/>
      <c r="K312" s="5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111"/>
      <c r="Y312" s="111"/>
      <c r="Z312" s="111"/>
      <c r="AA312" s="111"/>
      <c r="AB312" s="111"/>
      <c r="AC312" s="111"/>
      <c r="AD312" s="111"/>
      <c r="AE312" s="111"/>
      <c r="AF312" s="111"/>
      <c r="AG312" s="111"/>
      <c r="AH312" s="111"/>
      <c r="AI312" s="111"/>
      <c r="AJ312" s="111"/>
      <c r="AK312" s="111"/>
      <c r="AL312" s="111"/>
      <c r="AM312" s="111"/>
      <c r="AN312" s="55"/>
      <c r="DK312" s="55"/>
      <c r="DL312" s="115"/>
      <c r="DM312" s="58"/>
      <c r="EU312" s="55"/>
      <c r="EW312" s="58"/>
      <c r="EZ312" s="55"/>
      <c r="FB312" s="58"/>
    </row>
    <row r="313" spans="2:158" x14ac:dyDescent="0.25">
      <c r="B313"/>
      <c r="D313"/>
      <c r="E313"/>
      <c r="F313"/>
      <c r="K313" s="5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  <c r="Y313" s="111"/>
      <c r="Z313" s="111"/>
      <c r="AA313" s="111"/>
      <c r="AB313" s="111"/>
      <c r="AC313" s="111"/>
      <c r="AD313" s="111"/>
      <c r="AE313" s="111"/>
      <c r="AF313" s="111"/>
      <c r="AG313" s="111"/>
      <c r="AH313" s="111"/>
      <c r="AI313" s="111"/>
      <c r="AJ313" s="111"/>
      <c r="AK313" s="111"/>
      <c r="AL313" s="111"/>
      <c r="AM313" s="111"/>
      <c r="AN313" s="55"/>
      <c r="DK313" s="55"/>
      <c r="DL313" s="115"/>
      <c r="DM313" s="58"/>
      <c r="EU313" s="55"/>
      <c r="EW313" s="58"/>
      <c r="EZ313" s="55"/>
      <c r="FB313" s="58"/>
    </row>
    <row r="314" spans="2:158" x14ac:dyDescent="0.25">
      <c r="B314"/>
      <c r="D314"/>
      <c r="E314"/>
      <c r="F314"/>
      <c r="K314" s="5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  <c r="V314" s="111"/>
      <c r="W314" s="111"/>
      <c r="X314" s="111"/>
      <c r="Y314" s="111"/>
      <c r="Z314" s="111"/>
      <c r="AA314" s="111"/>
      <c r="AB314" s="111"/>
      <c r="AC314" s="111"/>
      <c r="AD314" s="111"/>
      <c r="AE314" s="111"/>
      <c r="AF314" s="111"/>
      <c r="AG314" s="111"/>
      <c r="AH314" s="111"/>
      <c r="AI314" s="111"/>
      <c r="AJ314" s="111"/>
      <c r="AK314" s="111"/>
      <c r="AL314" s="111"/>
      <c r="AM314" s="111"/>
      <c r="AN314" s="55"/>
      <c r="DK314" s="55"/>
      <c r="DL314" s="115"/>
      <c r="DM314" s="58"/>
      <c r="EU314" s="55"/>
      <c r="EW314" s="58"/>
      <c r="EZ314" s="55"/>
      <c r="FB314" s="58"/>
    </row>
    <row r="315" spans="2:158" x14ac:dyDescent="0.25">
      <c r="B315"/>
      <c r="D315"/>
      <c r="E315"/>
      <c r="F315"/>
      <c r="K315" s="5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  <c r="X315" s="111"/>
      <c r="Y315" s="111"/>
      <c r="Z315" s="111"/>
      <c r="AA315" s="111"/>
      <c r="AB315" s="111"/>
      <c r="AC315" s="111"/>
      <c r="AD315" s="111"/>
      <c r="AE315" s="111"/>
      <c r="AF315" s="111"/>
      <c r="AG315" s="111"/>
      <c r="AH315" s="111"/>
      <c r="AI315" s="111"/>
      <c r="AJ315" s="111"/>
      <c r="AK315" s="111"/>
      <c r="AL315" s="111"/>
      <c r="AM315" s="111"/>
      <c r="AN315" s="55"/>
      <c r="DK315" s="55"/>
      <c r="DL315" s="115"/>
      <c r="DM315" s="58"/>
      <c r="EU315" s="55"/>
      <c r="EW315" s="58"/>
      <c r="EZ315" s="55"/>
      <c r="FB315" s="58"/>
    </row>
    <row r="316" spans="2:158" x14ac:dyDescent="0.25">
      <c r="B316"/>
      <c r="D316"/>
      <c r="E316"/>
      <c r="F316"/>
      <c r="K316" s="5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  <c r="AA316" s="111"/>
      <c r="AB316" s="111"/>
      <c r="AC316" s="111"/>
      <c r="AD316" s="111"/>
      <c r="AE316" s="111"/>
      <c r="AF316" s="111"/>
      <c r="AG316" s="111"/>
      <c r="AH316" s="111"/>
      <c r="AI316" s="111"/>
      <c r="AJ316" s="111"/>
      <c r="AK316" s="111"/>
      <c r="AL316" s="111"/>
      <c r="AM316" s="111"/>
      <c r="AN316" s="55"/>
      <c r="DK316" s="55"/>
      <c r="DL316" s="115"/>
      <c r="DM316" s="58"/>
      <c r="EU316" s="55"/>
      <c r="EW316" s="58"/>
      <c r="EZ316" s="55"/>
      <c r="FB316" s="58"/>
    </row>
    <row r="317" spans="2:158" x14ac:dyDescent="0.25">
      <c r="B317"/>
      <c r="D317"/>
      <c r="E317"/>
      <c r="F317"/>
      <c r="K317" s="5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1"/>
      <c r="X317" s="111"/>
      <c r="Y317" s="111"/>
      <c r="Z317" s="111"/>
      <c r="AA317" s="111"/>
      <c r="AB317" s="111"/>
      <c r="AC317" s="111"/>
      <c r="AD317" s="111"/>
      <c r="AE317" s="111"/>
      <c r="AF317" s="111"/>
      <c r="AG317" s="111"/>
      <c r="AH317" s="111"/>
      <c r="AI317" s="111"/>
      <c r="AJ317" s="111"/>
      <c r="AK317" s="111"/>
      <c r="AL317" s="111"/>
      <c r="AM317" s="111"/>
      <c r="AN317" s="55"/>
      <c r="DK317" s="55"/>
      <c r="DL317" s="115"/>
      <c r="DM317" s="58"/>
      <c r="EU317" s="55"/>
      <c r="EW317" s="58"/>
      <c r="EZ317" s="55"/>
      <c r="FB317" s="58"/>
    </row>
    <row r="318" spans="2:158" x14ac:dyDescent="0.25">
      <c r="B318"/>
      <c r="D318"/>
      <c r="E318"/>
      <c r="F318"/>
      <c r="K318" s="5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  <c r="Z318" s="111"/>
      <c r="AA318" s="111"/>
      <c r="AB318" s="111"/>
      <c r="AC318" s="111"/>
      <c r="AD318" s="111"/>
      <c r="AE318" s="111"/>
      <c r="AF318" s="111"/>
      <c r="AG318" s="111"/>
      <c r="AH318" s="111"/>
      <c r="AI318" s="111"/>
      <c r="AJ318" s="111"/>
      <c r="AK318" s="111"/>
      <c r="AL318" s="111"/>
      <c r="AM318" s="111"/>
      <c r="AN318" s="55"/>
      <c r="DK318" s="55"/>
      <c r="DL318" s="115"/>
      <c r="DM318" s="58"/>
      <c r="EU318" s="55"/>
      <c r="EW318" s="58"/>
      <c r="EZ318" s="55"/>
      <c r="FB318" s="58"/>
    </row>
    <row r="319" spans="2:158" x14ac:dyDescent="0.25">
      <c r="B319"/>
      <c r="D319"/>
      <c r="E319"/>
      <c r="F319"/>
      <c r="K319" s="51"/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  <c r="V319" s="111"/>
      <c r="W319" s="111"/>
      <c r="X319" s="111"/>
      <c r="Y319" s="111"/>
      <c r="Z319" s="111"/>
      <c r="AA319" s="111"/>
      <c r="AB319" s="111"/>
      <c r="AC319" s="111"/>
      <c r="AD319" s="111"/>
      <c r="AE319" s="111"/>
      <c r="AF319" s="111"/>
      <c r="AG319" s="111"/>
      <c r="AH319" s="111"/>
      <c r="AI319" s="111"/>
      <c r="AJ319" s="111"/>
      <c r="AK319" s="111"/>
      <c r="AL319" s="111"/>
      <c r="AM319" s="111"/>
      <c r="AN319" s="55"/>
      <c r="DK319" s="55"/>
      <c r="DL319" s="115"/>
      <c r="DM319" s="58"/>
      <c r="EU319" s="55"/>
      <c r="EW319" s="58"/>
      <c r="EZ319" s="55"/>
      <c r="FB319" s="58"/>
    </row>
    <row r="320" spans="2:158" x14ac:dyDescent="0.25">
      <c r="B320"/>
      <c r="D320"/>
      <c r="E320"/>
      <c r="F320"/>
      <c r="K320" s="5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1"/>
      <c r="X320" s="111"/>
      <c r="Y320" s="111"/>
      <c r="Z320" s="111"/>
      <c r="AA320" s="111"/>
      <c r="AB320" s="111"/>
      <c r="AC320" s="111"/>
      <c r="AD320" s="111"/>
      <c r="AE320" s="111"/>
      <c r="AF320" s="111"/>
      <c r="AG320" s="111"/>
      <c r="AH320" s="111"/>
      <c r="AI320" s="111"/>
      <c r="AJ320" s="111"/>
      <c r="AK320" s="111"/>
      <c r="AL320" s="111"/>
      <c r="AM320" s="111"/>
      <c r="AN320" s="55"/>
      <c r="DK320" s="55"/>
      <c r="DL320" s="115"/>
      <c r="DM320" s="58"/>
      <c r="EU320" s="55"/>
      <c r="EW320" s="58"/>
      <c r="EZ320" s="55"/>
      <c r="FB320" s="58"/>
    </row>
    <row r="321" spans="2:158" x14ac:dyDescent="0.25">
      <c r="B321"/>
      <c r="D321"/>
      <c r="E321"/>
      <c r="F321"/>
      <c r="K321" s="5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  <c r="V321" s="111"/>
      <c r="W321" s="111"/>
      <c r="X321" s="111"/>
      <c r="Y321" s="111"/>
      <c r="Z321" s="111"/>
      <c r="AA321" s="111"/>
      <c r="AB321" s="111"/>
      <c r="AC321" s="111"/>
      <c r="AD321" s="111"/>
      <c r="AE321" s="111"/>
      <c r="AF321" s="111"/>
      <c r="AG321" s="111"/>
      <c r="AH321" s="111"/>
      <c r="AI321" s="111"/>
      <c r="AJ321" s="111"/>
      <c r="AK321" s="111"/>
      <c r="AL321" s="111"/>
      <c r="AM321" s="111"/>
      <c r="AN321" s="55"/>
      <c r="DK321" s="55"/>
      <c r="DL321" s="115"/>
      <c r="DM321" s="58"/>
      <c r="EU321" s="55"/>
      <c r="EW321" s="58"/>
      <c r="EZ321" s="55"/>
      <c r="FB321" s="58"/>
    </row>
    <row r="322" spans="2:158" x14ac:dyDescent="0.25">
      <c r="B322"/>
      <c r="D322"/>
      <c r="E322"/>
      <c r="F322"/>
      <c r="K322" s="5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111"/>
      <c r="X322" s="111"/>
      <c r="Y322" s="111"/>
      <c r="Z322" s="111"/>
      <c r="AA322" s="111"/>
      <c r="AB322" s="111"/>
      <c r="AC322" s="111"/>
      <c r="AD322" s="111"/>
      <c r="AE322" s="111"/>
      <c r="AF322" s="111"/>
      <c r="AG322" s="111"/>
      <c r="AH322" s="111"/>
      <c r="AI322" s="111"/>
      <c r="AJ322" s="111"/>
      <c r="AK322" s="111"/>
      <c r="AL322" s="111"/>
      <c r="AM322" s="111"/>
      <c r="AN322" s="55"/>
      <c r="DK322" s="55"/>
      <c r="DL322" s="115"/>
      <c r="DM322" s="58"/>
      <c r="EU322" s="55"/>
      <c r="EW322" s="58"/>
      <c r="EZ322" s="55"/>
      <c r="FB322" s="58"/>
    </row>
    <row r="323" spans="2:158" x14ac:dyDescent="0.25">
      <c r="B323"/>
      <c r="D323"/>
      <c r="E323"/>
      <c r="F323"/>
      <c r="K323" s="5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  <c r="Z323" s="111"/>
      <c r="AA323" s="111"/>
      <c r="AB323" s="111"/>
      <c r="AC323" s="111"/>
      <c r="AD323" s="111"/>
      <c r="AE323" s="111"/>
      <c r="AF323" s="111"/>
      <c r="AG323" s="111"/>
      <c r="AH323" s="111"/>
      <c r="AI323" s="111"/>
      <c r="AJ323" s="111"/>
      <c r="AK323" s="111"/>
      <c r="AL323" s="111"/>
      <c r="AM323" s="111"/>
      <c r="AN323" s="55"/>
      <c r="DK323" s="55"/>
      <c r="DL323" s="115"/>
      <c r="DM323" s="58"/>
      <c r="EU323" s="55"/>
      <c r="EW323" s="58"/>
      <c r="EZ323" s="55"/>
      <c r="FB323" s="58"/>
    </row>
    <row r="324" spans="2:158" x14ac:dyDescent="0.25">
      <c r="B324"/>
      <c r="D324"/>
      <c r="E324"/>
      <c r="F324"/>
      <c r="K324" s="5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1"/>
      <c r="X324" s="111"/>
      <c r="Y324" s="111"/>
      <c r="Z324" s="111"/>
      <c r="AA324" s="111"/>
      <c r="AB324" s="111"/>
      <c r="AC324" s="111"/>
      <c r="AD324" s="111"/>
      <c r="AE324" s="111"/>
      <c r="AF324" s="111"/>
      <c r="AG324" s="111"/>
      <c r="AH324" s="111"/>
      <c r="AI324" s="111"/>
      <c r="AJ324" s="111"/>
      <c r="AK324" s="111"/>
      <c r="AL324" s="111"/>
      <c r="AM324" s="111"/>
      <c r="AN324" s="55"/>
      <c r="DK324" s="55"/>
      <c r="DL324" s="115"/>
      <c r="DM324" s="58"/>
      <c r="EU324" s="55"/>
      <c r="EW324" s="58"/>
      <c r="EZ324" s="55"/>
      <c r="FB324" s="58"/>
    </row>
    <row r="325" spans="2:158" x14ac:dyDescent="0.25">
      <c r="B325"/>
      <c r="D325"/>
      <c r="E325"/>
      <c r="F325"/>
      <c r="K325" s="5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111"/>
      <c r="X325" s="111"/>
      <c r="Y325" s="111"/>
      <c r="Z325" s="111"/>
      <c r="AA325" s="111"/>
      <c r="AB325" s="111"/>
      <c r="AC325" s="111"/>
      <c r="AD325" s="111"/>
      <c r="AE325" s="111"/>
      <c r="AF325" s="111"/>
      <c r="AG325" s="111"/>
      <c r="AH325" s="111"/>
      <c r="AI325" s="111"/>
      <c r="AJ325" s="111"/>
      <c r="AK325" s="111"/>
      <c r="AL325" s="111"/>
      <c r="AM325" s="111"/>
      <c r="AN325" s="55"/>
      <c r="DK325" s="55"/>
      <c r="DL325" s="115"/>
      <c r="DM325" s="58"/>
      <c r="EU325" s="55"/>
      <c r="EW325" s="58"/>
      <c r="EZ325" s="55"/>
      <c r="FB325" s="58"/>
    </row>
    <row r="326" spans="2:158" x14ac:dyDescent="0.25">
      <c r="B326"/>
      <c r="D326"/>
      <c r="E326"/>
      <c r="F326"/>
      <c r="K326" s="5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  <c r="V326" s="111"/>
      <c r="W326" s="111"/>
      <c r="X326" s="111"/>
      <c r="Y326" s="111"/>
      <c r="Z326" s="111"/>
      <c r="AA326" s="111"/>
      <c r="AB326" s="111"/>
      <c r="AC326" s="111"/>
      <c r="AD326" s="111"/>
      <c r="AE326" s="111"/>
      <c r="AF326" s="111"/>
      <c r="AG326" s="111"/>
      <c r="AH326" s="111"/>
      <c r="AI326" s="111"/>
      <c r="AJ326" s="111"/>
      <c r="AK326" s="111"/>
      <c r="AL326" s="111"/>
      <c r="AM326" s="111"/>
      <c r="AN326" s="55"/>
      <c r="DK326" s="55"/>
      <c r="DL326" s="115"/>
      <c r="DM326" s="58"/>
      <c r="EU326" s="55"/>
      <c r="EW326" s="58"/>
      <c r="EZ326" s="55"/>
      <c r="FB326" s="58"/>
    </row>
    <row r="327" spans="2:158" x14ac:dyDescent="0.25">
      <c r="B327"/>
      <c r="D327"/>
      <c r="E327"/>
      <c r="F327"/>
      <c r="K327" s="5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  <c r="Y327" s="111"/>
      <c r="Z327" s="111"/>
      <c r="AA327" s="111"/>
      <c r="AB327" s="111"/>
      <c r="AC327" s="111"/>
      <c r="AD327" s="111"/>
      <c r="AE327" s="111"/>
      <c r="AF327" s="111"/>
      <c r="AG327" s="111"/>
      <c r="AH327" s="111"/>
      <c r="AI327" s="111"/>
      <c r="AJ327" s="111"/>
      <c r="AK327" s="111"/>
      <c r="AL327" s="111"/>
      <c r="AM327" s="111"/>
      <c r="AN327" s="55"/>
      <c r="DK327" s="55"/>
      <c r="DL327" s="115"/>
      <c r="DM327" s="58"/>
      <c r="EU327" s="55"/>
      <c r="EW327" s="58"/>
      <c r="EZ327" s="55"/>
      <c r="FB327" s="58"/>
    </row>
    <row r="328" spans="2:158" x14ac:dyDescent="0.25">
      <c r="B328"/>
      <c r="D328"/>
      <c r="E328"/>
      <c r="F328"/>
      <c r="K328" s="5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  <c r="V328" s="111"/>
      <c r="W328" s="111"/>
      <c r="X328" s="111"/>
      <c r="Y328" s="111"/>
      <c r="Z328" s="111"/>
      <c r="AA328" s="111"/>
      <c r="AB328" s="111"/>
      <c r="AC328" s="111"/>
      <c r="AD328" s="111"/>
      <c r="AE328" s="111"/>
      <c r="AF328" s="111"/>
      <c r="AG328" s="111"/>
      <c r="AH328" s="111"/>
      <c r="AI328" s="111"/>
      <c r="AJ328" s="111"/>
      <c r="AK328" s="111"/>
      <c r="AL328" s="111"/>
      <c r="AM328" s="111"/>
      <c r="AN328" s="55"/>
      <c r="DK328" s="55"/>
      <c r="DL328" s="115"/>
      <c r="DM328" s="58"/>
      <c r="EU328" s="55"/>
      <c r="EW328" s="58"/>
      <c r="EZ328" s="55"/>
      <c r="FB328" s="58"/>
    </row>
    <row r="329" spans="2:158" x14ac:dyDescent="0.25">
      <c r="B329"/>
      <c r="C329"/>
      <c r="D329"/>
      <c r="E329"/>
      <c r="F329"/>
      <c r="K329" s="5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1"/>
      <c r="X329" s="111"/>
      <c r="Y329" s="111"/>
      <c r="Z329" s="111"/>
      <c r="AA329" s="111"/>
      <c r="AB329" s="111"/>
      <c r="AC329" s="111"/>
      <c r="AD329" s="111"/>
      <c r="AE329" s="111"/>
      <c r="AF329" s="111"/>
      <c r="AG329" s="111"/>
      <c r="AH329" s="111"/>
      <c r="AI329" s="111"/>
      <c r="AJ329" s="111"/>
      <c r="AK329" s="111"/>
      <c r="AL329" s="111"/>
      <c r="AM329" s="111"/>
      <c r="AN329" s="55"/>
      <c r="DK329" s="55"/>
      <c r="DL329" s="115"/>
      <c r="DM329" s="58"/>
      <c r="EU329" s="55"/>
      <c r="EW329" s="58"/>
      <c r="EZ329" s="55"/>
      <c r="FB329" s="58"/>
    </row>
    <row r="330" spans="2:158" x14ac:dyDescent="0.25">
      <c r="B330"/>
      <c r="C330"/>
      <c r="D330"/>
      <c r="E330"/>
      <c r="F330"/>
      <c r="K330" s="5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111"/>
      <c r="X330" s="111"/>
      <c r="Y330" s="111"/>
      <c r="Z330" s="111"/>
      <c r="AA330" s="111"/>
      <c r="AB330" s="111"/>
      <c r="AC330" s="111"/>
      <c r="AD330" s="111"/>
      <c r="AE330" s="111"/>
      <c r="AF330" s="111"/>
      <c r="AG330" s="111"/>
      <c r="AH330" s="111"/>
      <c r="AI330" s="111"/>
      <c r="AJ330" s="111"/>
      <c r="AK330" s="111"/>
      <c r="AL330" s="111"/>
      <c r="AM330" s="111"/>
      <c r="AN330" s="55"/>
      <c r="DK330" s="55"/>
      <c r="DL330" s="115"/>
      <c r="DM330" s="58"/>
      <c r="EU330" s="55"/>
      <c r="EW330" s="58"/>
      <c r="EZ330" s="55"/>
      <c r="FB330" s="58"/>
    </row>
    <row r="331" spans="2:158" x14ac:dyDescent="0.25">
      <c r="B331"/>
      <c r="C331"/>
      <c r="D331"/>
      <c r="E331"/>
      <c r="F331"/>
      <c r="K331" s="5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111"/>
      <c r="X331" s="111"/>
      <c r="Y331" s="111"/>
      <c r="Z331" s="111"/>
      <c r="AA331" s="111"/>
      <c r="AB331" s="111"/>
      <c r="AC331" s="111"/>
      <c r="AD331" s="111"/>
      <c r="AE331" s="111"/>
      <c r="AF331" s="111"/>
      <c r="AG331" s="111"/>
      <c r="AH331" s="111"/>
      <c r="AI331" s="111"/>
      <c r="AJ331" s="111"/>
      <c r="AK331" s="111"/>
      <c r="AL331" s="111"/>
      <c r="AM331" s="111"/>
      <c r="AN331" s="55"/>
      <c r="DK331" s="55"/>
      <c r="DL331" s="115"/>
      <c r="DM331" s="58"/>
      <c r="EU331" s="55"/>
      <c r="EW331" s="58"/>
      <c r="EZ331" s="55"/>
      <c r="FB331" s="58"/>
    </row>
    <row r="332" spans="2:158" x14ac:dyDescent="0.25">
      <c r="B332"/>
      <c r="C332"/>
      <c r="D332"/>
      <c r="E332"/>
      <c r="F332"/>
      <c r="K332" s="5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  <c r="Y332" s="111"/>
      <c r="Z332" s="111"/>
      <c r="AA332" s="111"/>
      <c r="AB332" s="111"/>
      <c r="AC332" s="111"/>
      <c r="AD332" s="111"/>
      <c r="AE332" s="111"/>
      <c r="AF332" s="111"/>
      <c r="AG332" s="111"/>
      <c r="AH332" s="111"/>
      <c r="AI332" s="111"/>
      <c r="AJ332" s="111"/>
      <c r="AK332" s="111"/>
      <c r="AL332" s="111"/>
      <c r="AM332" s="111"/>
      <c r="AN332" s="55"/>
      <c r="DK332" s="55"/>
      <c r="DL332" s="115"/>
      <c r="DM332" s="58"/>
      <c r="EU332" s="55"/>
      <c r="EW332" s="58"/>
      <c r="EZ332" s="55"/>
      <c r="FB332" s="58"/>
    </row>
    <row r="333" spans="2:158" x14ac:dyDescent="0.25">
      <c r="B333"/>
      <c r="C333"/>
      <c r="D333"/>
      <c r="E333"/>
      <c r="F333"/>
      <c r="K333" s="5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1"/>
      <c r="X333" s="111"/>
      <c r="Y333" s="111"/>
      <c r="Z333" s="111"/>
      <c r="AA333" s="111"/>
      <c r="AB333" s="111"/>
      <c r="AC333" s="111"/>
      <c r="AD333" s="111"/>
      <c r="AE333" s="111"/>
      <c r="AF333" s="111"/>
      <c r="AG333" s="111"/>
      <c r="AH333" s="111"/>
      <c r="AI333" s="111"/>
      <c r="AJ333" s="111"/>
      <c r="AK333" s="111"/>
      <c r="AL333" s="111"/>
      <c r="AM333" s="111"/>
      <c r="AN333" s="55"/>
      <c r="DK333" s="55"/>
      <c r="DL333" s="115"/>
      <c r="DM333" s="58"/>
      <c r="EU333" s="55"/>
      <c r="EW333" s="58"/>
      <c r="EZ333" s="55"/>
      <c r="FB333" s="58"/>
    </row>
    <row r="334" spans="2:158" x14ac:dyDescent="0.25">
      <c r="B334"/>
      <c r="C334"/>
      <c r="D334"/>
      <c r="E334"/>
      <c r="F334"/>
      <c r="K334" s="5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  <c r="X334" s="111"/>
      <c r="Y334" s="111"/>
      <c r="Z334" s="111"/>
      <c r="AA334" s="111"/>
      <c r="AB334" s="111"/>
      <c r="AC334" s="111"/>
      <c r="AD334" s="111"/>
      <c r="AE334" s="111"/>
      <c r="AF334" s="111"/>
      <c r="AG334" s="111"/>
      <c r="AH334" s="111"/>
      <c r="AI334" s="111"/>
      <c r="AJ334" s="111"/>
      <c r="AK334" s="111"/>
      <c r="AL334" s="111"/>
      <c r="AM334" s="111"/>
      <c r="AN334" s="55"/>
      <c r="DK334" s="55"/>
      <c r="DL334" s="115"/>
      <c r="DM334" s="58"/>
      <c r="EU334" s="55"/>
      <c r="EW334" s="58"/>
      <c r="EZ334" s="55"/>
      <c r="FB334" s="58"/>
    </row>
    <row r="335" spans="2:158" x14ac:dyDescent="0.25">
      <c r="B335"/>
      <c r="C335"/>
      <c r="D335"/>
      <c r="E335"/>
      <c r="F335"/>
      <c r="K335" s="5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111"/>
      <c r="X335" s="111"/>
      <c r="Y335" s="111"/>
      <c r="Z335" s="111"/>
      <c r="AA335" s="111"/>
      <c r="AB335" s="111"/>
      <c r="AC335" s="111"/>
      <c r="AD335" s="111"/>
      <c r="AE335" s="111"/>
      <c r="AF335" s="111"/>
      <c r="AG335" s="111"/>
      <c r="AH335" s="111"/>
      <c r="AI335" s="111"/>
      <c r="AJ335" s="111"/>
      <c r="AK335" s="111"/>
      <c r="AL335" s="111"/>
      <c r="AM335" s="111"/>
      <c r="AN335" s="55"/>
      <c r="DK335" s="55"/>
      <c r="DL335" s="115"/>
      <c r="DM335" s="58"/>
      <c r="EU335" s="55"/>
      <c r="EW335" s="58"/>
      <c r="EZ335" s="55"/>
      <c r="FB335" s="58"/>
    </row>
    <row r="336" spans="2:158" x14ac:dyDescent="0.25">
      <c r="B336"/>
      <c r="C336"/>
      <c r="D336"/>
      <c r="E336"/>
      <c r="F336"/>
      <c r="K336" s="5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  <c r="V336" s="111"/>
      <c r="W336" s="111"/>
      <c r="X336" s="111"/>
      <c r="Y336" s="111"/>
      <c r="Z336" s="111"/>
      <c r="AA336" s="111"/>
      <c r="AB336" s="111"/>
      <c r="AC336" s="111"/>
      <c r="AD336" s="111"/>
      <c r="AE336" s="111"/>
      <c r="AF336" s="111"/>
      <c r="AG336" s="111"/>
      <c r="AH336" s="111"/>
      <c r="AI336" s="111"/>
      <c r="AJ336" s="111"/>
      <c r="AK336" s="111"/>
      <c r="AL336" s="111"/>
      <c r="AM336" s="111"/>
      <c r="AN336" s="55"/>
      <c r="DK336" s="55"/>
      <c r="DL336" s="115"/>
      <c r="DM336" s="58"/>
      <c r="EU336" s="55"/>
      <c r="EW336" s="58"/>
      <c r="EZ336" s="55"/>
      <c r="FB336" s="58"/>
    </row>
    <row r="337" spans="2:158" x14ac:dyDescent="0.25">
      <c r="B337"/>
      <c r="C337"/>
      <c r="D337"/>
      <c r="E337"/>
      <c r="F337"/>
      <c r="K337" s="5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1"/>
      <c r="X337" s="111"/>
      <c r="Y337" s="111"/>
      <c r="Z337" s="111"/>
      <c r="AA337" s="111"/>
      <c r="AB337" s="111"/>
      <c r="AC337" s="111"/>
      <c r="AD337" s="111"/>
      <c r="AE337" s="111"/>
      <c r="AF337" s="111"/>
      <c r="AG337" s="111"/>
      <c r="AH337" s="111"/>
      <c r="AI337" s="111"/>
      <c r="AJ337" s="111"/>
      <c r="AK337" s="111"/>
      <c r="AL337" s="111"/>
      <c r="AM337" s="111"/>
      <c r="AN337" s="55"/>
      <c r="DK337" s="55"/>
      <c r="DL337" s="115"/>
      <c r="DM337" s="58"/>
      <c r="EU337" s="55"/>
      <c r="EW337" s="58"/>
      <c r="EZ337" s="55"/>
      <c r="FB337" s="58"/>
    </row>
    <row r="338" spans="2:158" x14ac:dyDescent="0.25">
      <c r="B338"/>
      <c r="C338"/>
      <c r="D338"/>
      <c r="E338"/>
      <c r="F338"/>
      <c r="K338" s="5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  <c r="Y338" s="111"/>
      <c r="Z338" s="111"/>
      <c r="AA338" s="111"/>
      <c r="AB338" s="111"/>
      <c r="AC338" s="111"/>
      <c r="AD338" s="111"/>
      <c r="AE338" s="111"/>
      <c r="AF338" s="111"/>
      <c r="AG338" s="111"/>
      <c r="AH338" s="111"/>
      <c r="AI338" s="111"/>
      <c r="AJ338" s="111"/>
      <c r="AK338" s="111"/>
      <c r="AL338" s="111"/>
      <c r="AM338" s="111"/>
      <c r="AN338" s="55"/>
      <c r="DK338" s="55"/>
      <c r="DL338" s="115"/>
      <c r="DM338" s="58"/>
      <c r="EU338" s="55"/>
      <c r="EW338" s="58"/>
      <c r="EZ338" s="55"/>
      <c r="FB338" s="58"/>
    </row>
    <row r="339" spans="2:158" x14ac:dyDescent="0.25">
      <c r="B339"/>
      <c r="C339"/>
      <c r="D339"/>
      <c r="E339"/>
      <c r="F339"/>
      <c r="K339" s="5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  <c r="X339" s="111"/>
      <c r="Y339" s="111"/>
      <c r="Z339" s="111"/>
      <c r="AA339" s="111"/>
      <c r="AB339" s="111"/>
      <c r="AC339" s="111"/>
      <c r="AD339" s="111"/>
      <c r="AE339" s="111"/>
      <c r="AF339" s="111"/>
      <c r="AG339" s="111"/>
      <c r="AH339" s="111"/>
      <c r="AI339" s="111"/>
      <c r="AJ339" s="111"/>
      <c r="AK339" s="111"/>
      <c r="AL339" s="111"/>
      <c r="AM339" s="111"/>
      <c r="AN339" s="55"/>
      <c r="DK339" s="55"/>
      <c r="DL339" s="115"/>
      <c r="DM339" s="58"/>
      <c r="EU339" s="55"/>
      <c r="EW339" s="58"/>
      <c r="EZ339" s="55"/>
      <c r="FB339" s="58"/>
    </row>
    <row r="340" spans="2:158" x14ac:dyDescent="0.25">
      <c r="B340"/>
      <c r="C340"/>
      <c r="D340"/>
      <c r="E340"/>
      <c r="F340"/>
      <c r="K340" s="5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  <c r="W340" s="111"/>
      <c r="X340" s="111"/>
      <c r="Y340" s="111"/>
      <c r="Z340" s="111"/>
      <c r="AA340" s="111"/>
      <c r="AB340" s="111"/>
      <c r="AC340" s="111"/>
      <c r="AD340" s="111"/>
      <c r="AE340" s="111"/>
      <c r="AF340" s="111"/>
      <c r="AG340" s="111"/>
      <c r="AH340" s="111"/>
      <c r="AI340" s="111"/>
      <c r="AJ340" s="111"/>
      <c r="AK340" s="111"/>
      <c r="AL340" s="111"/>
      <c r="AM340" s="111"/>
      <c r="AN340" s="55"/>
      <c r="DK340" s="55"/>
      <c r="DL340" s="115"/>
      <c r="DM340" s="58"/>
      <c r="EU340" s="55"/>
      <c r="EW340" s="58"/>
      <c r="EZ340" s="55"/>
      <c r="FB340" s="58"/>
    </row>
    <row r="341" spans="2:158" x14ac:dyDescent="0.25">
      <c r="B341"/>
      <c r="C341"/>
      <c r="D341"/>
      <c r="E341"/>
      <c r="F341"/>
      <c r="K341" s="5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  <c r="X341" s="111"/>
      <c r="Y341" s="111"/>
      <c r="Z341" s="111"/>
      <c r="AA341" s="111"/>
      <c r="AB341" s="111"/>
      <c r="AC341" s="111"/>
      <c r="AD341" s="111"/>
      <c r="AE341" s="111"/>
      <c r="AF341" s="111"/>
      <c r="AG341" s="111"/>
      <c r="AH341" s="111"/>
      <c r="AI341" s="111"/>
      <c r="AJ341" s="111"/>
      <c r="AK341" s="111"/>
      <c r="AL341" s="111"/>
      <c r="AM341" s="111"/>
      <c r="AN341" s="55"/>
      <c r="DK341" s="55"/>
      <c r="DL341" s="115"/>
      <c r="DM341" s="58"/>
      <c r="EU341" s="55"/>
      <c r="EW341" s="58"/>
      <c r="EZ341" s="55"/>
      <c r="FB341" s="58"/>
    </row>
    <row r="342" spans="2:158" x14ac:dyDescent="0.25">
      <c r="B342"/>
      <c r="C342"/>
      <c r="D342"/>
      <c r="E342"/>
      <c r="F342"/>
      <c r="K342" s="5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  <c r="Z342" s="111"/>
      <c r="AA342" s="111"/>
      <c r="AB342" s="111"/>
      <c r="AC342" s="111"/>
      <c r="AD342" s="111"/>
      <c r="AE342" s="111"/>
      <c r="AF342" s="111"/>
      <c r="AG342" s="111"/>
      <c r="AH342" s="111"/>
      <c r="AI342" s="111"/>
      <c r="AJ342" s="111"/>
      <c r="AK342" s="111"/>
      <c r="AL342" s="111"/>
      <c r="AM342" s="111"/>
      <c r="AN342" s="55"/>
      <c r="DK342" s="55"/>
      <c r="DL342" s="115"/>
      <c r="DM342" s="58"/>
      <c r="EU342" s="55"/>
      <c r="EW342" s="58"/>
      <c r="EZ342" s="55"/>
      <c r="FB342" s="58"/>
    </row>
    <row r="343" spans="2:158" x14ac:dyDescent="0.25">
      <c r="B343"/>
      <c r="C343"/>
      <c r="D343"/>
      <c r="E343"/>
      <c r="F343"/>
      <c r="K343" s="5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  <c r="Z343" s="111"/>
      <c r="AA343" s="111"/>
      <c r="AB343" s="111"/>
      <c r="AC343" s="111"/>
      <c r="AD343" s="111"/>
      <c r="AE343" s="111"/>
      <c r="AF343" s="111"/>
      <c r="AG343" s="111"/>
      <c r="AH343" s="111"/>
      <c r="AI343" s="111"/>
      <c r="AJ343" s="111"/>
      <c r="AK343" s="111"/>
      <c r="AL343" s="111"/>
      <c r="AM343" s="111"/>
      <c r="AN343" s="55"/>
      <c r="DK343" s="55"/>
      <c r="DL343" s="115"/>
      <c r="DM343" s="58"/>
      <c r="EU343" s="55"/>
      <c r="EW343" s="58"/>
      <c r="EZ343" s="55"/>
      <c r="FB343" s="58"/>
    </row>
    <row r="344" spans="2:158" x14ac:dyDescent="0.25">
      <c r="B344"/>
      <c r="C344"/>
      <c r="D344"/>
      <c r="E344"/>
      <c r="F344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  <c r="AA344" s="111"/>
      <c r="AB344" s="111"/>
      <c r="AC344" s="111"/>
      <c r="AD344" s="111"/>
      <c r="AE344" s="111"/>
      <c r="AF344" s="111"/>
      <c r="AG344" s="111"/>
      <c r="AH344" s="111"/>
      <c r="AI344" s="111"/>
      <c r="AJ344" s="111"/>
      <c r="AK344" s="111"/>
      <c r="AL344" s="111"/>
      <c r="AM344" s="111"/>
      <c r="AN344" s="55"/>
      <c r="DK344" s="55"/>
      <c r="DL344" s="115"/>
      <c r="DM344" s="58"/>
      <c r="EU344" s="55"/>
      <c r="EW344" s="58"/>
      <c r="EZ344" s="55"/>
      <c r="FB344" s="58"/>
    </row>
    <row r="345" spans="2:158" x14ac:dyDescent="0.25">
      <c r="B345"/>
      <c r="C345"/>
      <c r="D345"/>
      <c r="F345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  <c r="V345" s="111"/>
      <c r="W345" s="111"/>
      <c r="X345" s="111"/>
      <c r="Y345" s="111"/>
      <c r="Z345" s="111"/>
      <c r="AA345" s="111"/>
      <c r="AB345" s="111"/>
      <c r="AC345" s="111"/>
      <c r="AD345" s="111"/>
      <c r="AE345" s="111"/>
      <c r="AF345" s="111"/>
      <c r="AG345" s="111"/>
      <c r="AH345" s="111"/>
      <c r="AI345" s="111"/>
      <c r="AJ345" s="111"/>
      <c r="AK345" s="111"/>
      <c r="AL345" s="111"/>
      <c r="AM345" s="111"/>
      <c r="AN345" s="55"/>
      <c r="DK345" s="55"/>
      <c r="DL345" s="115"/>
      <c r="DM345" s="58"/>
      <c r="EU345" s="55"/>
      <c r="EW345" s="58"/>
      <c r="EZ345" s="55"/>
      <c r="FB345" s="58"/>
    </row>
    <row r="346" spans="2:158" x14ac:dyDescent="0.25">
      <c r="B346"/>
      <c r="C346"/>
      <c r="F346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  <c r="AA346" s="111"/>
      <c r="AB346" s="111"/>
      <c r="AC346" s="111"/>
      <c r="AD346" s="111"/>
      <c r="AE346" s="111"/>
      <c r="AF346" s="111"/>
      <c r="AG346" s="111"/>
      <c r="AH346" s="111"/>
      <c r="AI346" s="111"/>
      <c r="AJ346" s="111"/>
      <c r="AK346" s="111"/>
      <c r="AL346" s="111"/>
      <c r="AM346" s="111"/>
      <c r="AN346" s="55"/>
      <c r="DK346" s="55"/>
      <c r="DL346" s="115"/>
      <c r="DM346" s="58"/>
      <c r="EU346" s="55"/>
      <c r="EW346" s="58"/>
      <c r="EZ346" s="55"/>
      <c r="FB346" s="58"/>
    </row>
    <row r="347" spans="2:158" x14ac:dyDescent="0.25">
      <c r="B347"/>
      <c r="C347"/>
      <c r="F347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  <c r="X347" s="111"/>
      <c r="Y347" s="111"/>
      <c r="Z347" s="111"/>
      <c r="AA347" s="111"/>
      <c r="AB347" s="111"/>
      <c r="AC347" s="111"/>
      <c r="AD347" s="111"/>
      <c r="AE347" s="111"/>
      <c r="AF347" s="111"/>
      <c r="AG347" s="111"/>
      <c r="AH347" s="111"/>
      <c r="AI347" s="111"/>
      <c r="AJ347" s="111"/>
      <c r="AK347" s="111"/>
      <c r="AL347" s="111"/>
      <c r="AM347" s="111"/>
      <c r="AN347" s="55"/>
      <c r="DK347" s="55"/>
      <c r="DL347" s="115"/>
      <c r="DM347" s="58"/>
      <c r="EU347" s="55"/>
      <c r="EW347" s="58"/>
      <c r="EZ347" s="55"/>
      <c r="FB347" s="58"/>
    </row>
    <row r="348" spans="2:158" x14ac:dyDescent="0.25">
      <c r="B348"/>
      <c r="C348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  <c r="Z348" s="111"/>
      <c r="AA348" s="111"/>
      <c r="AB348" s="111"/>
      <c r="AC348" s="111"/>
      <c r="AD348" s="111"/>
      <c r="AE348" s="111"/>
      <c r="AF348" s="111"/>
      <c r="AG348" s="111"/>
      <c r="AH348" s="111"/>
      <c r="AI348" s="111"/>
      <c r="AJ348" s="111"/>
      <c r="AK348" s="111"/>
      <c r="AL348" s="111"/>
      <c r="AM348" s="111"/>
      <c r="AN348" s="55"/>
      <c r="DK348" s="55"/>
      <c r="DL348" s="115"/>
      <c r="DM348" s="58"/>
      <c r="EU348" s="55"/>
      <c r="EW348" s="58"/>
      <c r="EZ348" s="55"/>
      <c r="FB348" s="58"/>
    </row>
    <row r="349" spans="2:158" x14ac:dyDescent="0.25">
      <c r="B349"/>
      <c r="C349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  <c r="Y349" s="111"/>
      <c r="Z349" s="111"/>
      <c r="AA349" s="111"/>
      <c r="AB349" s="111"/>
      <c r="AC349" s="111"/>
      <c r="AD349" s="111"/>
      <c r="AE349" s="111"/>
      <c r="AF349" s="111"/>
      <c r="AG349" s="111"/>
      <c r="AH349" s="111"/>
      <c r="AI349" s="111"/>
      <c r="AJ349" s="111"/>
      <c r="AK349" s="111"/>
      <c r="AL349" s="111"/>
      <c r="AM349" s="111"/>
      <c r="AN349" s="111"/>
      <c r="AO349" s="111"/>
      <c r="DN349" s="115"/>
    </row>
    <row r="350" spans="2:158" x14ac:dyDescent="0.25">
      <c r="B350"/>
      <c r="C350"/>
      <c r="N350" s="111"/>
      <c r="O350" s="111"/>
      <c r="P350" s="111"/>
      <c r="Q350" s="111"/>
      <c r="R350" s="111"/>
      <c r="S350" s="111"/>
      <c r="T350" s="111"/>
      <c r="U350" s="111"/>
      <c r="V350" s="111"/>
      <c r="W350" s="111"/>
      <c r="X350" s="111"/>
      <c r="Y350" s="111"/>
      <c r="Z350" s="111"/>
      <c r="AA350" s="111"/>
      <c r="AB350" s="111"/>
      <c r="AC350" s="111"/>
      <c r="AD350" s="111"/>
      <c r="AE350" s="111"/>
      <c r="AF350" s="111"/>
      <c r="AG350" s="111"/>
      <c r="AH350" s="111"/>
      <c r="AI350" s="111"/>
      <c r="AJ350" s="111"/>
      <c r="AK350" s="111"/>
      <c r="AL350" s="111"/>
      <c r="AM350" s="111"/>
      <c r="AN350" s="111"/>
      <c r="AO350" s="111"/>
      <c r="AP350" s="55"/>
      <c r="DN350" s="115"/>
    </row>
    <row r="351" spans="2:158" x14ac:dyDescent="0.25">
      <c r="B351"/>
      <c r="C35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  <c r="Z351" s="111"/>
      <c r="AA351" s="111"/>
      <c r="AB351" s="111"/>
      <c r="AC351" s="111"/>
      <c r="AD351" s="111"/>
      <c r="AE351" s="111"/>
      <c r="AF351" s="111"/>
      <c r="AG351" s="111"/>
      <c r="AH351" s="111"/>
      <c r="AI351" s="111"/>
      <c r="AJ351" s="111"/>
      <c r="AK351" s="111"/>
      <c r="AL351" s="111"/>
      <c r="AM351" s="111"/>
      <c r="AN351" s="111"/>
      <c r="AO351" s="111"/>
      <c r="AP351" s="55"/>
      <c r="DN351" s="115"/>
    </row>
    <row r="352" spans="2:158" x14ac:dyDescent="0.25">
      <c r="B352"/>
      <c r="C352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  <c r="Z352" s="111"/>
      <c r="AA352" s="111"/>
      <c r="AB352" s="111"/>
      <c r="AC352" s="111"/>
      <c r="AD352" s="111"/>
      <c r="AE352" s="111"/>
      <c r="AF352" s="111"/>
      <c r="AG352" s="111"/>
      <c r="AH352" s="111"/>
      <c r="AI352" s="111"/>
      <c r="AJ352" s="111"/>
      <c r="AK352" s="111"/>
      <c r="AL352" s="111"/>
      <c r="AM352" s="111"/>
      <c r="AN352" s="111"/>
      <c r="AO352" s="111"/>
      <c r="AP352" s="55"/>
      <c r="DN352" s="115"/>
    </row>
    <row r="353" spans="2:118" x14ac:dyDescent="0.25">
      <c r="B353"/>
      <c r="C353"/>
      <c r="N353" s="111"/>
      <c r="O353" s="111"/>
      <c r="P353" s="111"/>
      <c r="Q353" s="111"/>
      <c r="R353" s="111"/>
      <c r="S353" s="111"/>
      <c r="T353" s="111"/>
      <c r="U353" s="111"/>
      <c r="V353" s="111"/>
      <c r="W353" s="111"/>
      <c r="X353" s="111"/>
      <c r="Y353" s="111"/>
      <c r="Z353" s="111"/>
      <c r="AA353" s="111"/>
      <c r="AB353" s="111"/>
      <c r="AC353" s="111"/>
      <c r="AD353" s="111"/>
      <c r="AE353" s="111"/>
      <c r="AF353" s="111"/>
      <c r="AG353" s="111"/>
      <c r="AH353" s="111"/>
      <c r="AI353" s="111"/>
      <c r="AJ353" s="111"/>
      <c r="AK353" s="111"/>
      <c r="AL353" s="111"/>
      <c r="AM353" s="111"/>
      <c r="AN353" s="111"/>
      <c r="AO353" s="111"/>
      <c r="AP353" s="55"/>
      <c r="DN353" s="115"/>
    </row>
    <row r="354" spans="2:118" x14ac:dyDescent="0.25">
      <c r="B354"/>
      <c r="C354"/>
      <c r="N354" s="111"/>
      <c r="O354" s="111"/>
      <c r="P354" s="111"/>
      <c r="Q354" s="111"/>
      <c r="R354" s="111"/>
      <c r="S354" s="111"/>
      <c r="T354" s="111"/>
      <c r="U354" s="111"/>
      <c r="V354" s="111"/>
      <c r="W354" s="111"/>
      <c r="X354" s="111"/>
      <c r="Y354" s="111"/>
      <c r="Z354" s="111"/>
      <c r="AA354" s="111"/>
      <c r="AB354" s="111"/>
      <c r="AC354" s="111"/>
      <c r="AD354" s="111"/>
      <c r="AE354" s="111"/>
      <c r="AF354" s="111"/>
      <c r="AG354" s="111"/>
      <c r="AH354" s="111"/>
      <c r="AI354" s="111"/>
      <c r="AJ354" s="111"/>
      <c r="AK354" s="111"/>
      <c r="AL354" s="111"/>
      <c r="AM354" s="111"/>
      <c r="AN354" s="111"/>
      <c r="AO354" s="111"/>
      <c r="AP354" s="55"/>
      <c r="DN354" s="115"/>
    </row>
    <row r="355" spans="2:118" x14ac:dyDescent="0.25">
      <c r="B355"/>
      <c r="C355"/>
      <c r="N355" s="111"/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  <c r="Z355" s="111"/>
      <c r="AA355" s="111"/>
      <c r="AB355" s="111"/>
      <c r="AC355" s="111"/>
      <c r="AD355" s="111"/>
      <c r="AE355" s="111"/>
      <c r="AF355" s="111"/>
      <c r="AG355" s="111"/>
      <c r="AH355" s="111"/>
      <c r="AI355" s="111"/>
      <c r="AJ355" s="111"/>
      <c r="AK355" s="111"/>
      <c r="AL355" s="111"/>
      <c r="AM355" s="111"/>
      <c r="AN355" s="111"/>
      <c r="AO355" s="111"/>
      <c r="AP355" s="55"/>
      <c r="DN355" s="115"/>
    </row>
    <row r="356" spans="2:118" x14ac:dyDescent="0.25">
      <c r="B356"/>
      <c r="C356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  <c r="Z356" s="111"/>
      <c r="AA356" s="111"/>
      <c r="AB356" s="111"/>
      <c r="AC356" s="111"/>
      <c r="AD356" s="111"/>
      <c r="AE356" s="111"/>
      <c r="AF356" s="111"/>
      <c r="AG356" s="111"/>
      <c r="AH356" s="111"/>
      <c r="AI356" s="111"/>
      <c r="AJ356" s="111"/>
      <c r="AK356" s="111"/>
      <c r="AL356" s="111"/>
      <c r="AM356" s="111"/>
      <c r="AN356" s="111"/>
      <c r="AO356" s="111"/>
      <c r="AP356" s="55"/>
      <c r="DN356" s="115"/>
    </row>
    <row r="357" spans="2:118" x14ac:dyDescent="0.25">
      <c r="B357"/>
      <c r="C357"/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  <c r="X357" s="111"/>
      <c r="Y357" s="111"/>
      <c r="Z357" s="111"/>
      <c r="AA357" s="111"/>
      <c r="AB357" s="111"/>
      <c r="AC357" s="111"/>
      <c r="AD357" s="111"/>
      <c r="AE357" s="111"/>
      <c r="AF357" s="111"/>
      <c r="AG357" s="111"/>
      <c r="AH357" s="111"/>
      <c r="AI357" s="111"/>
      <c r="AJ357" s="111"/>
      <c r="AK357" s="111"/>
      <c r="AL357" s="111"/>
      <c r="AM357" s="111"/>
      <c r="AN357" s="111"/>
      <c r="AO357" s="111"/>
      <c r="AP357" s="55"/>
      <c r="DN357" s="115"/>
    </row>
    <row r="358" spans="2:118" x14ac:dyDescent="0.25">
      <c r="B358"/>
      <c r="C358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  <c r="X358" s="111"/>
      <c r="Y358" s="111"/>
      <c r="Z358" s="111"/>
      <c r="AA358" s="111"/>
      <c r="AB358" s="111"/>
      <c r="AC358" s="111"/>
      <c r="AD358" s="111"/>
      <c r="AE358" s="111"/>
      <c r="AF358" s="111"/>
      <c r="AG358" s="111"/>
      <c r="AH358" s="111"/>
      <c r="AI358" s="111"/>
      <c r="AJ358" s="111"/>
      <c r="AK358" s="111"/>
      <c r="AL358" s="111"/>
      <c r="AM358" s="111"/>
      <c r="AN358" s="111"/>
      <c r="AO358" s="111"/>
      <c r="AP358" s="55"/>
      <c r="DN358" s="115"/>
    </row>
    <row r="359" spans="2:118" x14ac:dyDescent="0.25">
      <c r="B359"/>
      <c r="C359"/>
      <c r="N359" s="111"/>
      <c r="O359" s="111"/>
      <c r="P359" s="111"/>
      <c r="Q359" s="111"/>
      <c r="R359" s="111"/>
      <c r="S359" s="111"/>
      <c r="T359" s="111"/>
      <c r="U359" s="111"/>
      <c r="V359" s="111"/>
      <c r="W359" s="111"/>
      <c r="X359" s="111"/>
      <c r="Y359" s="111"/>
      <c r="Z359" s="111"/>
      <c r="AA359" s="111"/>
      <c r="AB359" s="111"/>
      <c r="AC359" s="111"/>
      <c r="AD359" s="111"/>
      <c r="AE359" s="111"/>
      <c r="AF359" s="111"/>
      <c r="AG359" s="111"/>
      <c r="AH359" s="111"/>
      <c r="AI359" s="111"/>
      <c r="AJ359" s="111"/>
      <c r="AK359" s="111"/>
      <c r="AL359" s="111"/>
      <c r="AM359" s="111"/>
      <c r="AN359" s="111"/>
      <c r="AO359" s="111"/>
      <c r="AP359" s="55"/>
      <c r="DN359" s="115"/>
    </row>
    <row r="360" spans="2:118" x14ac:dyDescent="0.25">
      <c r="B360"/>
      <c r="C360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  <c r="AA360" s="111"/>
      <c r="AB360" s="111"/>
      <c r="AC360" s="111"/>
      <c r="AD360" s="111"/>
      <c r="AE360" s="111"/>
      <c r="AF360" s="111"/>
      <c r="AG360" s="111"/>
      <c r="AH360" s="111"/>
      <c r="AI360" s="111"/>
      <c r="AJ360" s="111"/>
      <c r="AK360" s="111"/>
      <c r="AL360" s="111"/>
      <c r="AM360" s="111"/>
      <c r="AN360" s="111"/>
      <c r="AO360" s="111"/>
      <c r="AP360" s="55"/>
      <c r="DN360" s="115"/>
    </row>
    <row r="361" spans="2:118" x14ac:dyDescent="0.25">
      <c r="B361"/>
      <c r="C36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  <c r="X361" s="111"/>
      <c r="Y361" s="111"/>
      <c r="Z361" s="111"/>
      <c r="AA361" s="111"/>
      <c r="AB361" s="111"/>
      <c r="AC361" s="111"/>
      <c r="AD361" s="111"/>
      <c r="AE361" s="111"/>
      <c r="AF361" s="111"/>
      <c r="AG361" s="111"/>
      <c r="AH361" s="111"/>
      <c r="AI361" s="111"/>
      <c r="AJ361" s="111"/>
      <c r="AK361" s="111"/>
      <c r="AL361" s="111"/>
      <c r="AM361" s="111"/>
      <c r="AN361" s="111"/>
      <c r="AO361" s="111"/>
      <c r="AP361" s="55"/>
      <c r="DN361" s="115"/>
    </row>
    <row r="362" spans="2:118" x14ac:dyDescent="0.25">
      <c r="B362"/>
      <c r="C362"/>
      <c r="N362" s="111"/>
      <c r="O362" s="111"/>
      <c r="P362" s="111"/>
      <c r="Q362" s="111"/>
      <c r="R362" s="111"/>
      <c r="S362" s="111"/>
      <c r="T362" s="111"/>
      <c r="U362" s="111"/>
      <c r="V362" s="111"/>
      <c r="W362" s="111"/>
      <c r="X362" s="111"/>
      <c r="Y362" s="111"/>
      <c r="Z362" s="111"/>
      <c r="AA362" s="111"/>
      <c r="AB362" s="111"/>
      <c r="AC362" s="111"/>
      <c r="AD362" s="111"/>
      <c r="AE362" s="111"/>
      <c r="AF362" s="111"/>
      <c r="AG362" s="111"/>
      <c r="AH362" s="111"/>
      <c r="AI362" s="111"/>
      <c r="AJ362" s="111"/>
      <c r="AK362" s="111"/>
      <c r="AL362" s="111"/>
      <c r="AM362" s="111"/>
      <c r="AN362" s="111"/>
      <c r="AO362" s="111"/>
      <c r="AP362" s="55"/>
      <c r="DN362" s="115"/>
    </row>
    <row r="363" spans="2:118" x14ac:dyDescent="0.25">
      <c r="B363"/>
      <c r="C363"/>
      <c r="N363" s="111"/>
      <c r="O363" s="111"/>
      <c r="P363" s="111"/>
      <c r="Q363" s="111"/>
      <c r="R363" s="111"/>
      <c r="S363" s="111"/>
      <c r="T363" s="111"/>
      <c r="U363" s="111"/>
      <c r="V363" s="111"/>
      <c r="W363" s="111"/>
      <c r="X363" s="111"/>
      <c r="Y363" s="111"/>
      <c r="Z363" s="111"/>
      <c r="AA363" s="111"/>
      <c r="AB363" s="111"/>
      <c r="AC363" s="111"/>
      <c r="AD363" s="111"/>
      <c r="AE363" s="111"/>
      <c r="AF363" s="111"/>
      <c r="AG363" s="111"/>
      <c r="AH363" s="111"/>
      <c r="AI363" s="111"/>
      <c r="AJ363" s="111"/>
      <c r="AK363" s="111"/>
      <c r="AL363" s="111"/>
      <c r="AM363" s="111"/>
      <c r="AN363" s="111"/>
      <c r="AO363" s="111"/>
      <c r="AP363" s="55"/>
      <c r="DN363" s="115"/>
    </row>
    <row r="364" spans="2:118" x14ac:dyDescent="0.25">
      <c r="B364"/>
      <c r="C364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  <c r="X364" s="111"/>
      <c r="Y364" s="111"/>
      <c r="Z364" s="111"/>
      <c r="AA364" s="111"/>
      <c r="AB364" s="111"/>
      <c r="AC364" s="111"/>
      <c r="AD364" s="111"/>
      <c r="AE364" s="111"/>
      <c r="AF364" s="111"/>
      <c r="AG364" s="111"/>
      <c r="AH364" s="111"/>
      <c r="AI364" s="111"/>
      <c r="AJ364" s="111"/>
      <c r="AK364" s="111"/>
      <c r="AL364" s="111"/>
      <c r="AM364" s="111"/>
      <c r="AN364" s="111"/>
      <c r="AO364" s="111"/>
      <c r="AP364" s="55"/>
      <c r="DN364" s="115"/>
    </row>
    <row r="365" spans="2:118" x14ac:dyDescent="0.25">
      <c r="B365"/>
      <c r="C365"/>
      <c r="N365" s="111"/>
      <c r="O365" s="111"/>
      <c r="P365" s="111"/>
      <c r="Q365" s="111"/>
      <c r="R365" s="111"/>
      <c r="S365" s="111"/>
      <c r="T365" s="111"/>
      <c r="U365" s="111"/>
      <c r="V365" s="111"/>
      <c r="W365" s="111"/>
      <c r="X365" s="111"/>
      <c r="Y365" s="111"/>
      <c r="Z365" s="111"/>
      <c r="AA365" s="111"/>
      <c r="AB365" s="111"/>
      <c r="AC365" s="111"/>
      <c r="AD365" s="111"/>
      <c r="AE365" s="111"/>
      <c r="AF365" s="111"/>
      <c r="AG365" s="111"/>
      <c r="AH365" s="111"/>
      <c r="AI365" s="111"/>
      <c r="AJ365" s="111"/>
      <c r="AK365" s="111"/>
      <c r="AL365" s="111"/>
      <c r="AM365" s="111"/>
      <c r="AN365" s="111"/>
      <c r="AO365" s="111"/>
      <c r="AP365" s="55"/>
      <c r="DN365" s="115"/>
    </row>
    <row r="366" spans="2:118" x14ac:dyDescent="0.25">
      <c r="B366"/>
      <c r="C366"/>
      <c r="N366" s="111"/>
      <c r="O366" s="111"/>
      <c r="P366" s="111"/>
      <c r="Q366" s="111"/>
      <c r="R366" s="111"/>
      <c r="S366" s="111"/>
      <c r="T366" s="111"/>
      <c r="U366" s="111"/>
      <c r="V366" s="111"/>
      <c r="W366" s="111"/>
      <c r="X366" s="111"/>
      <c r="Y366" s="111"/>
      <c r="Z366" s="111"/>
      <c r="AA366" s="111"/>
      <c r="AB366" s="111"/>
      <c r="AC366" s="111"/>
      <c r="AD366" s="111"/>
      <c r="AE366" s="111"/>
      <c r="AF366" s="111"/>
      <c r="AG366" s="111"/>
      <c r="AH366" s="111"/>
      <c r="AI366" s="111"/>
      <c r="AJ366" s="111"/>
      <c r="AK366" s="111"/>
      <c r="AL366" s="111"/>
      <c r="AM366" s="111"/>
      <c r="AN366" s="111"/>
      <c r="AO366" s="111"/>
      <c r="AP366" s="55"/>
      <c r="DN366" s="115"/>
    </row>
    <row r="367" spans="2:118" x14ac:dyDescent="0.25">
      <c r="B367"/>
      <c r="C367"/>
      <c r="N367" s="111"/>
      <c r="O367" s="111"/>
      <c r="P367" s="111"/>
      <c r="Q367" s="111"/>
      <c r="R367" s="111"/>
      <c r="S367" s="111"/>
      <c r="T367" s="111"/>
      <c r="U367" s="111"/>
      <c r="V367" s="111"/>
      <c r="W367" s="111"/>
      <c r="X367" s="111"/>
      <c r="Y367" s="111"/>
      <c r="Z367" s="111"/>
      <c r="AA367" s="111"/>
      <c r="AB367" s="111"/>
      <c r="AC367" s="111"/>
      <c r="AD367" s="111"/>
      <c r="AE367" s="111"/>
      <c r="AF367" s="111"/>
      <c r="AG367" s="111"/>
      <c r="AH367" s="111"/>
      <c r="AI367" s="111"/>
      <c r="AJ367" s="111"/>
      <c r="AK367" s="111"/>
      <c r="AL367" s="111"/>
      <c r="AM367" s="111"/>
      <c r="AN367" s="111"/>
      <c r="AO367" s="111"/>
      <c r="AP367" s="55"/>
      <c r="DN367" s="115"/>
    </row>
    <row r="368" spans="2:118" x14ac:dyDescent="0.25">
      <c r="B368"/>
      <c r="C368"/>
      <c r="N368" s="111"/>
      <c r="O368" s="111"/>
      <c r="P368" s="111"/>
      <c r="Q368" s="111"/>
      <c r="R368" s="111"/>
      <c r="S368" s="111"/>
      <c r="T368" s="111"/>
      <c r="U368" s="111"/>
      <c r="V368" s="111"/>
      <c r="W368" s="111"/>
      <c r="X368" s="111"/>
      <c r="Y368" s="111"/>
      <c r="Z368" s="111"/>
      <c r="AA368" s="111"/>
      <c r="AB368" s="111"/>
      <c r="AC368" s="111"/>
      <c r="AD368" s="111"/>
      <c r="AE368" s="111"/>
      <c r="AF368" s="111"/>
      <c r="AG368" s="111"/>
      <c r="AH368" s="111"/>
      <c r="AI368" s="111"/>
      <c r="AJ368" s="111"/>
      <c r="AK368" s="111"/>
      <c r="AL368" s="111"/>
      <c r="AM368" s="111"/>
      <c r="AN368" s="111"/>
      <c r="AO368" s="111"/>
      <c r="AP368" s="55"/>
      <c r="DN368" s="115"/>
    </row>
    <row r="369" spans="2:118" x14ac:dyDescent="0.25">
      <c r="B369"/>
      <c r="C369"/>
      <c r="N369" s="111"/>
      <c r="O369" s="111"/>
      <c r="P369" s="111"/>
      <c r="Q369" s="111"/>
      <c r="R369" s="111"/>
      <c r="S369" s="111"/>
      <c r="T369" s="111"/>
      <c r="U369" s="111"/>
      <c r="V369" s="111"/>
      <c r="W369" s="111"/>
      <c r="X369" s="111"/>
      <c r="Y369" s="111"/>
      <c r="Z369" s="111"/>
      <c r="AA369" s="111"/>
      <c r="AB369" s="111"/>
      <c r="AC369" s="111"/>
      <c r="AD369" s="111"/>
      <c r="AE369" s="111"/>
      <c r="AF369" s="111"/>
      <c r="AG369" s="111"/>
      <c r="AH369" s="111"/>
      <c r="AI369" s="111"/>
      <c r="AJ369" s="111"/>
      <c r="AK369" s="111"/>
      <c r="AL369" s="111"/>
      <c r="AM369" s="111"/>
      <c r="AN369" s="111"/>
      <c r="AO369" s="111"/>
      <c r="AP369" s="55"/>
      <c r="DN369" s="115"/>
    </row>
    <row r="370" spans="2:118" x14ac:dyDescent="0.25">
      <c r="B370"/>
      <c r="C370"/>
      <c r="N370" s="111"/>
      <c r="O370" s="111"/>
      <c r="P370" s="111"/>
      <c r="Q370" s="111"/>
      <c r="R370" s="111"/>
      <c r="S370" s="111"/>
      <c r="T370" s="111"/>
      <c r="U370" s="111"/>
      <c r="V370" s="111"/>
      <c r="W370" s="111"/>
      <c r="X370" s="111"/>
      <c r="Y370" s="111"/>
      <c r="Z370" s="111"/>
      <c r="AA370" s="111"/>
      <c r="AB370" s="111"/>
      <c r="AC370" s="111"/>
      <c r="AD370" s="111"/>
      <c r="AE370" s="111"/>
      <c r="AF370" s="111"/>
      <c r="AG370" s="111"/>
      <c r="AH370" s="111"/>
      <c r="AI370" s="111"/>
      <c r="AJ370" s="111"/>
      <c r="AK370" s="111"/>
      <c r="AL370" s="111"/>
      <c r="AM370" s="111"/>
      <c r="AN370" s="111"/>
      <c r="AO370" s="111"/>
      <c r="AP370" s="55"/>
      <c r="DN370" s="115"/>
    </row>
    <row r="371" spans="2:118" x14ac:dyDescent="0.25">
      <c r="B371"/>
      <c r="C37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  <c r="X371" s="111"/>
      <c r="Y371" s="111"/>
      <c r="Z371" s="111"/>
      <c r="AA371" s="111"/>
      <c r="AB371" s="111"/>
      <c r="AC371" s="111"/>
      <c r="AD371" s="111"/>
      <c r="AE371" s="111"/>
      <c r="AF371" s="111"/>
      <c r="AG371" s="111"/>
      <c r="AH371" s="111"/>
      <c r="AI371" s="111"/>
      <c r="AJ371" s="111"/>
      <c r="AK371" s="111"/>
      <c r="AL371" s="111"/>
      <c r="AM371" s="111"/>
      <c r="AN371" s="111"/>
      <c r="AO371" s="111"/>
      <c r="AP371" s="55"/>
      <c r="DN371" s="115"/>
    </row>
    <row r="372" spans="2:118" x14ac:dyDescent="0.25">
      <c r="B372"/>
      <c r="C372"/>
      <c r="N372" s="111"/>
      <c r="O372" s="111"/>
      <c r="P372" s="111"/>
      <c r="Q372" s="111"/>
      <c r="R372" s="111"/>
      <c r="S372" s="111"/>
      <c r="T372" s="111"/>
      <c r="U372" s="111"/>
      <c r="V372" s="111"/>
      <c r="W372" s="111"/>
      <c r="X372" s="111"/>
      <c r="Y372" s="111"/>
      <c r="Z372" s="111"/>
      <c r="AA372" s="111"/>
      <c r="AB372" s="111"/>
      <c r="AC372" s="111"/>
      <c r="AD372" s="111"/>
      <c r="AE372" s="111"/>
      <c r="AF372" s="111"/>
      <c r="AG372" s="111"/>
      <c r="AH372" s="111"/>
      <c r="AI372" s="111"/>
      <c r="AJ372" s="111"/>
      <c r="AK372" s="111"/>
      <c r="AL372" s="111"/>
      <c r="AM372" s="111"/>
      <c r="AN372" s="111"/>
      <c r="AO372" s="111"/>
      <c r="AP372" s="55"/>
      <c r="DN372" s="115"/>
    </row>
    <row r="373" spans="2:118" x14ac:dyDescent="0.25">
      <c r="B373"/>
      <c r="C373"/>
      <c r="N373" s="111"/>
      <c r="O373" s="111"/>
      <c r="P373" s="111"/>
      <c r="Q373" s="111"/>
      <c r="R373" s="111"/>
      <c r="S373" s="111"/>
      <c r="T373" s="111"/>
      <c r="U373" s="111"/>
      <c r="V373" s="111"/>
      <c r="W373" s="111"/>
      <c r="X373" s="111"/>
      <c r="Y373" s="111"/>
      <c r="Z373" s="111"/>
      <c r="AA373" s="111"/>
      <c r="AB373" s="111"/>
      <c r="AC373" s="111"/>
      <c r="AD373" s="111"/>
      <c r="AE373" s="111"/>
      <c r="AF373" s="111"/>
      <c r="AG373" s="111"/>
      <c r="AH373" s="111"/>
      <c r="AI373" s="111"/>
      <c r="AJ373" s="111"/>
      <c r="AK373" s="111"/>
      <c r="AL373" s="111"/>
      <c r="AM373" s="111"/>
      <c r="AN373" s="111"/>
      <c r="AO373" s="111"/>
      <c r="AP373" s="55"/>
      <c r="DN373" s="115"/>
    </row>
    <row r="374" spans="2:118" x14ac:dyDescent="0.25">
      <c r="B374"/>
      <c r="C374"/>
      <c r="N374" s="111"/>
      <c r="O374" s="111"/>
      <c r="P374" s="111"/>
      <c r="Q374" s="111"/>
      <c r="R374" s="111"/>
      <c r="S374" s="111"/>
      <c r="T374" s="111"/>
      <c r="U374" s="111"/>
      <c r="V374" s="111"/>
      <c r="W374" s="111"/>
      <c r="X374" s="111"/>
      <c r="Y374" s="111"/>
      <c r="Z374" s="111"/>
      <c r="AA374" s="111"/>
      <c r="AB374" s="111"/>
      <c r="AC374" s="111"/>
      <c r="AD374" s="111"/>
      <c r="AE374" s="111"/>
      <c r="AF374" s="111"/>
      <c r="AG374" s="111"/>
      <c r="AH374" s="111"/>
      <c r="AI374" s="111"/>
      <c r="AJ374" s="111"/>
      <c r="AK374" s="111"/>
      <c r="AL374" s="111"/>
      <c r="AM374" s="111"/>
      <c r="AN374" s="111"/>
      <c r="AO374" s="111"/>
      <c r="AP374" s="55"/>
      <c r="DN374" s="115"/>
    </row>
    <row r="375" spans="2:118" x14ac:dyDescent="0.25">
      <c r="B375"/>
      <c r="C375"/>
      <c r="N375" s="111"/>
      <c r="O375" s="111"/>
      <c r="P375" s="111"/>
      <c r="Q375" s="111"/>
      <c r="R375" s="111"/>
      <c r="S375" s="111"/>
      <c r="T375" s="111"/>
      <c r="U375" s="111"/>
      <c r="V375" s="111"/>
      <c r="W375" s="111"/>
      <c r="X375" s="111"/>
      <c r="Y375" s="111"/>
      <c r="Z375" s="111"/>
      <c r="AA375" s="111"/>
      <c r="AB375" s="111"/>
      <c r="AC375" s="111"/>
      <c r="AD375" s="111"/>
      <c r="AE375" s="111"/>
      <c r="AF375" s="111"/>
      <c r="AG375" s="111"/>
      <c r="AH375" s="111"/>
      <c r="AI375" s="111"/>
      <c r="AJ375" s="111"/>
      <c r="AK375" s="111"/>
      <c r="AL375" s="111"/>
      <c r="AM375" s="111"/>
      <c r="AN375" s="111"/>
      <c r="AO375" s="111"/>
      <c r="AP375" s="55"/>
      <c r="DN375" s="115"/>
    </row>
    <row r="376" spans="2:118" x14ac:dyDescent="0.25">
      <c r="B376"/>
      <c r="C376"/>
      <c r="N376" s="111"/>
      <c r="O376" s="111"/>
      <c r="P376" s="111"/>
      <c r="Q376" s="111"/>
      <c r="R376" s="111"/>
      <c r="S376" s="111"/>
      <c r="T376" s="111"/>
      <c r="U376" s="111"/>
      <c r="V376" s="111"/>
      <c r="W376" s="111"/>
      <c r="X376" s="111"/>
      <c r="Y376" s="111"/>
      <c r="Z376" s="111"/>
      <c r="AA376" s="111"/>
      <c r="AB376" s="111"/>
      <c r="AC376" s="111"/>
      <c r="AD376" s="111"/>
      <c r="AE376" s="111"/>
      <c r="AF376" s="111"/>
      <c r="AG376" s="111"/>
      <c r="AH376" s="111"/>
      <c r="AI376" s="111"/>
      <c r="AJ376" s="111"/>
      <c r="AK376" s="111"/>
      <c r="AL376" s="111"/>
      <c r="AM376" s="111"/>
      <c r="AN376" s="111"/>
      <c r="AO376" s="111"/>
      <c r="AP376" s="55"/>
      <c r="DN376" s="115"/>
    </row>
    <row r="377" spans="2:118" x14ac:dyDescent="0.25">
      <c r="B377"/>
      <c r="C377"/>
      <c r="N377" s="111"/>
      <c r="O377" s="111"/>
      <c r="P377" s="111"/>
      <c r="Q377" s="111"/>
      <c r="R377" s="111"/>
      <c r="S377" s="111"/>
      <c r="T377" s="111"/>
      <c r="U377" s="111"/>
      <c r="V377" s="111"/>
      <c r="W377" s="111"/>
      <c r="X377" s="111"/>
      <c r="Y377" s="111"/>
      <c r="Z377" s="111"/>
      <c r="AA377" s="111"/>
      <c r="AB377" s="111"/>
      <c r="AC377" s="111"/>
      <c r="AD377" s="111"/>
      <c r="AE377" s="111"/>
      <c r="AF377" s="111"/>
      <c r="AG377" s="111"/>
      <c r="AH377" s="111"/>
      <c r="AI377" s="111"/>
      <c r="AJ377" s="111"/>
      <c r="AK377" s="111"/>
      <c r="AL377" s="111"/>
      <c r="AM377" s="111"/>
      <c r="AN377" s="111"/>
      <c r="AO377" s="111"/>
      <c r="AP377" s="55"/>
      <c r="DN377" s="115"/>
    </row>
    <row r="378" spans="2:118" x14ac:dyDescent="0.25">
      <c r="B378"/>
      <c r="C378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  <c r="X378" s="111"/>
      <c r="Y378" s="111"/>
      <c r="Z378" s="111"/>
      <c r="AA378" s="111"/>
      <c r="AB378" s="111"/>
      <c r="AC378" s="111"/>
      <c r="AD378" s="111"/>
      <c r="AE378" s="111"/>
      <c r="AF378" s="111"/>
      <c r="AG378" s="111"/>
      <c r="AH378" s="111"/>
      <c r="AI378" s="111"/>
      <c r="AJ378" s="111"/>
      <c r="AK378" s="111"/>
      <c r="AL378" s="111"/>
      <c r="AM378" s="111"/>
      <c r="AN378" s="111"/>
      <c r="AO378" s="111"/>
      <c r="AP378" s="55"/>
      <c r="DN378" s="115"/>
    </row>
    <row r="379" spans="2:118" x14ac:dyDescent="0.25">
      <c r="B379"/>
      <c r="C379"/>
      <c r="N379" s="111"/>
      <c r="O379" s="111"/>
      <c r="P379" s="111"/>
      <c r="Q379" s="111"/>
      <c r="R379" s="111"/>
      <c r="S379" s="111"/>
      <c r="T379" s="111"/>
      <c r="U379" s="111"/>
      <c r="V379" s="111"/>
      <c r="W379" s="111"/>
      <c r="X379" s="111"/>
      <c r="Y379" s="111"/>
      <c r="Z379" s="111"/>
      <c r="AA379" s="111"/>
      <c r="AB379" s="111"/>
      <c r="AC379" s="111"/>
      <c r="AD379" s="111"/>
      <c r="AE379" s="111"/>
      <c r="AF379" s="111"/>
      <c r="AG379" s="111"/>
      <c r="AH379" s="111"/>
      <c r="AI379" s="111"/>
      <c r="AJ379" s="111"/>
      <c r="AK379" s="111"/>
      <c r="AL379" s="111"/>
      <c r="AM379" s="111"/>
      <c r="AN379" s="111"/>
      <c r="AO379" s="111"/>
      <c r="AP379" s="55"/>
      <c r="DN379" s="115"/>
    </row>
    <row r="380" spans="2:118" x14ac:dyDescent="0.25">
      <c r="B380"/>
      <c r="C380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  <c r="X380" s="111"/>
      <c r="Y380" s="111"/>
      <c r="Z380" s="111"/>
      <c r="AA380" s="111"/>
      <c r="AB380" s="111"/>
      <c r="AC380" s="111"/>
      <c r="AD380" s="111"/>
      <c r="AE380" s="111"/>
      <c r="AF380" s="111"/>
      <c r="AG380" s="111"/>
      <c r="AH380" s="111"/>
      <c r="AI380" s="111"/>
      <c r="AJ380" s="111"/>
      <c r="AK380" s="111"/>
      <c r="AL380" s="111"/>
      <c r="AM380" s="111"/>
      <c r="AN380" s="111"/>
      <c r="AO380" s="111"/>
      <c r="AP380" s="55"/>
      <c r="DN380" s="115"/>
    </row>
    <row r="381" spans="2:118" x14ac:dyDescent="0.25">
      <c r="B381"/>
      <c r="C381"/>
      <c r="N381" s="111"/>
      <c r="O381" s="111"/>
      <c r="P381" s="111"/>
      <c r="Q381" s="111"/>
      <c r="R381" s="111"/>
      <c r="S381" s="111"/>
      <c r="T381" s="111"/>
      <c r="U381" s="111"/>
      <c r="V381" s="111"/>
      <c r="W381" s="111"/>
      <c r="X381" s="111"/>
      <c r="Y381" s="111"/>
      <c r="Z381" s="111"/>
      <c r="AA381" s="111"/>
      <c r="AB381" s="111"/>
      <c r="AC381" s="111"/>
      <c r="AD381" s="111"/>
      <c r="AE381" s="111"/>
      <c r="AF381" s="111"/>
      <c r="AG381" s="111"/>
      <c r="AH381" s="111"/>
      <c r="AI381" s="111"/>
      <c r="AJ381" s="111"/>
      <c r="AK381" s="111"/>
      <c r="AL381" s="111"/>
      <c r="AM381" s="111"/>
      <c r="AN381" s="111"/>
      <c r="AO381" s="111"/>
      <c r="AP381" s="55"/>
      <c r="DN381" s="115"/>
    </row>
    <row r="382" spans="2:118" x14ac:dyDescent="0.25">
      <c r="B382"/>
      <c r="C382"/>
      <c r="N382" s="111"/>
      <c r="O382" s="111"/>
      <c r="P382" s="111"/>
      <c r="Q382" s="111"/>
      <c r="R382" s="111"/>
      <c r="S382" s="111"/>
      <c r="T382" s="111"/>
      <c r="U382" s="111"/>
      <c r="V382" s="111"/>
      <c r="W382" s="111"/>
      <c r="X382" s="111"/>
      <c r="Y382" s="111"/>
      <c r="Z382" s="111"/>
      <c r="AA382" s="111"/>
      <c r="AB382" s="111"/>
      <c r="AC382" s="111"/>
      <c r="AD382" s="111"/>
      <c r="AE382" s="111"/>
      <c r="AF382" s="111"/>
      <c r="AG382" s="111"/>
      <c r="AH382" s="111"/>
      <c r="AI382" s="111"/>
      <c r="AJ382" s="111"/>
      <c r="AK382" s="111"/>
      <c r="AL382" s="111"/>
      <c r="AM382" s="111"/>
      <c r="AN382" s="111"/>
      <c r="AO382" s="111"/>
      <c r="AP382" s="55"/>
      <c r="DN382" s="115"/>
    </row>
    <row r="383" spans="2:118" x14ac:dyDescent="0.25">
      <c r="B383"/>
      <c r="C383"/>
      <c r="N383" s="111"/>
      <c r="O383" s="111"/>
      <c r="P383" s="111"/>
      <c r="Q383" s="111"/>
      <c r="R383" s="111"/>
      <c r="S383" s="111"/>
      <c r="T383" s="111"/>
      <c r="U383" s="111"/>
      <c r="V383" s="111"/>
      <c r="W383" s="111"/>
      <c r="X383" s="111"/>
      <c r="Y383" s="111"/>
      <c r="Z383" s="111"/>
      <c r="AA383" s="111"/>
      <c r="AB383" s="111"/>
      <c r="AC383" s="111"/>
      <c r="AD383" s="111"/>
      <c r="AE383" s="111"/>
      <c r="AF383" s="111"/>
      <c r="AG383" s="111"/>
      <c r="AH383" s="111"/>
      <c r="AI383" s="111"/>
      <c r="AJ383" s="111"/>
      <c r="AK383" s="111"/>
      <c r="AL383" s="111"/>
      <c r="AM383" s="111"/>
      <c r="AN383" s="111"/>
      <c r="AO383" s="111"/>
      <c r="AP383" s="55"/>
      <c r="DN383" s="115"/>
    </row>
    <row r="384" spans="2:118" x14ac:dyDescent="0.25">
      <c r="B384"/>
      <c r="C384"/>
      <c r="N384" s="111"/>
      <c r="O384" s="111"/>
      <c r="P384" s="111"/>
      <c r="Q384" s="111"/>
      <c r="R384" s="111"/>
      <c r="S384" s="111"/>
      <c r="T384" s="111"/>
      <c r="U384" s="111"/>
      <c r="V384" s="111"/>
      <c r="W384" s="111"/>
      <c r="X384" s="111"/>
      <c r="Y384" s="111"/>
      <c r="Z384" s="111"/>
      <c r="AA384" s="111"/>
      <c r="AB384" s="111"/>
      <c r="AC384" s="111"/>
      <c r="AD384" s="111"/>
      <c r="AE384" s="111"/>
      <c r="AF384" s="111"/>
      <c r="AG384" s="111"/>
      <c r="AH384" s="111"/>
      <c r="AI384" s="111"/>
      <c r="AJ384" s="111"/>
      <c r="AK384" s="111"/>
      <c r="AL384" s="111"/>
      <c r="AM384" s="111"/>
      <c r="AN384" s="111"/>
      <c r="AO384" s="111"/>
      <c r="AP384" s="55"/>
      <c r="DN384" s="115"/>
    </row>
    <row r="385" spans="2:118" x14ac:dyDescent="0.25">
      <c r="B385"/>
      <c r="C385"/>
      <c r="N385" s="111"/>
      <c r="O385" s="111"/>
      <c r="P385" s="111"/>
      <c r="Q385" s="111"/>
      <c r="R385" s="111"/>
      <c r="S385" s="111"/>
      <c r="T385" s="111"/>
      <c r="U385" s="111"/>
      <c r="V385" s="111"/>
      <c r="W385" s="111"/>
      <c r="X385" s="111"/>
      <c r="Y385" s="111"/>
      <c r="Z385" s="111"/>
      <c r="AA385" s="111"/>
      <c r="AB385" s="111"/>
      <c r="AC385" s="111"/>
      <c r="AD385" s="111"/>
      <c r="AE385" s="111"/>
      <c r="AF385" s="111"/>
      <c r="AG385" s="111"/>
      <c r="AH385" s="111"/>
      <c r="AI385" s="111"/>
      <c r="AJ385" s="111"/>
      <c r="AK385" s="111"/>
      <c r="AL385" s="111"/>
      <c r="AM385" s="111"/>
      <c r="AN385" s="111"/>
      <c r="AO385" s="111"/>
      <c r="AP385" s="55"/>
      <c r="DN385" s="115"/>
    </row>
    <row r="386" spans="2:118" x14ac:dyDescent="0.25">
      <c r="B386"/>
      <c r="C386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  <c r="X386" s="111"/>
      <c r="Y386" s="111"/>
      <c r="Z386" s="111"/>
      <c r="AA386" s="111"/>
      <c r="AB386" s="111"/>
      <c r="AC386" s="111"/>
      <c r="AD386" s="111"/>
      <c r="AE386" s="111"/>
      <c r="AF386" s="111"/>
      <c r="AG386" s="111"/>
      <c r="AH386" s="111"/>
      <c r="AI386" s="111"/>
      <c r="AJ386" s="111"/>
      <c r="AK386" s="111"/>
      <c r="AL386" s="111"/>
      <c r="AM386" s="111"/>
      <c r="AN386" s="111"/>
      <c r="AO386" s="111"/>
      <c r="AP386" s="55"/>
      <c r="DN386" s="115"/>
    </row>
    <row r="387" spans="2:118" x14ac:dyDescent="0.25">
      <c r="B387"/>
      <c r="C387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  <c r="X387" s="111"/>
      <c r="Y387" s="111"/>
      <c r="Z387" s="111"/>
      <c r="AA387" s="111"/>
      <c r="AB387" s="111"/>
      <c r="AC387" s="111"/>
      <c r="AD387" s="111"/>
      <c r="AE387" s="111"/>
      <c r="AF387" s="111"/>
      <c r="AG387" s="111"/>
      <c r="AH387" s="111"/>
      <c r="AI387" s="111"/>
      <c r="AJ387" s="111"/>
      <c r="AK387" s="111"/>
      <c r="AL387" s="111"/>
      <c r="AM387" s="111"/>
      <c r="AN387" s="111"/>
      <c r="AO387" s="111"/>
      <c r="AP387" s="55"/>
      <c r="DN387" s="115"/>
    </row>
    <row r="388" spans="2:118" x14ac:dyDescent="0.25">
      <c r="B388"/>
      <c r="C388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  <c r="X388" s="111"/>
      <c r="Y388" s="111"/>
      <c r="Z388" s="111"/>
      <c r="AA388" s="111"/>
      <c r="AB388" s="111"/>
      <c r="AC388" s="111"/>
      <c r="AD388" s="111"/>
      <c r="AE388" s="111"/>
      <c r="AF388" s="111"/>
      <c r="AG388" s="111"/>
      <c r="AH388" s="111"/>
      <c r="AI388" s="111"/>
      <c r="AJ388" s="111"/>
      <c r="AK388" s="111"/>
      <c r="AL388" s="111"/>
      <c r="AM388" s="111"/>
      <c r="AN388" s="111"/>
      <c r="AO388" s="111"/>
      <c r="AP388" s="55"/>
      <c r="DN388" s="115"/>
    </row>
    <row r="389" spans="2:118" x14ac:dyDescent="0.25">
      <c r="B389"/>
      <c r="C389"/>
      <c r="N389" s="111"/>
      <c r="O389" s="111"/>
      <c r="P389" s="111"/>
      <c r="Q389" s="111"/>
      <c r="R389" s="111"/>
      <c r="S389" s="111"/>
      <c r="T389" s="111"/>
      <c r="U389" s="111"/>
      <c r="V389" s="111"/>
      <c r="W389" s="111"/>
      <c r="X389" s="111"/>
      <c r="Y389" s="111"/>
      <c r="Z389" s="111"/>
      <c r="AA389" s="111"/>
      <c r="AB389" s="111"/>
      <c r="AC389" s="111"/>
      <c r="AD389" s="111"/>
      <c r="AE389" s="111"/>
      <c r="AF389" s="111"/>
      <c r="AG389" s="111"/>
      <c r="AH389" s="111"/>
      <c r="AI389" s="111"/>
      <c r="AJ389" s="111"/>
      <c r="AK389" s="111"/>
      <c r="AL389" s="111"/>
      <c r="AM389" s="111"/>
      <c r="AN389" s="111"/>
      <c r="AO389" s="111"/>
      <c r="AP389" s="55"/>
      <c r="DN389" s="115"/>
    </row>
    <row r="390" spans="2:118" x14ac:dyDescent="0.25">
      <c r="B390"/>
      <c r="C390"/>
      <c r="N390" s="111"/>
      <c r="O390" s="111"/>
      <c r="P390" s="111"/>
      <c r="Q390" s="111"/>
      <c r="R390" s="111"/>
      <c r="S390" s="111"/>
      <c r="T390" s="111"/>
      <c r="U390" s="111"/>
      <c r="V390" s="111"/>
      <c r="W390" s="111"/>
      <c r="X390" s="111"/>
      <c r="Y390" s="111"/>
      <c r="Z390" s="111"/>
      <c r="AA390" s="111"/>
      <c r="AB390" s="111"/>
      <c r="AC390" s="111"/>
      <c r="AD390" s="111"/>
      <c r="AE390" s="111"/>
      <c r="AF390" s="111"/>
      <c r="AG390" s="111"/>
      <c r="AH390" s="111"/>
      <c r="AI390" s="111"/>
      <c r="AJ390" s="111"/>
      <c r="AK390" s="111"/>
      <c r="AL390" s="111"/>
      <c r="AM390" s="111"/>
      <c r="AN390" s="111"/>
      <c r="AO390" s="111"/>
      <c r="AP390" s="55"/>
      <c r="DN390" s="115"/>
    </row>
    <row r="391" spans="2:118" x14ac:dyDescent="0.25">
      <c r="B391"/>
      <c r="C391"/>
      <c r="N391" s="111"/>
      <c r="O391" s="111"/>
      <c r="P391" s="111"/>
      <c r="Q391" s="111"/>
      <c r="R391" s="111"/>
      <c r="S391" s="111"/>
      <c r="T391" s="111"/>
      <c r="U391" s="111"/>
      <c r="V391" s="111"/>
      <c r="W391" s="111"/>
      <c r="X391" s="111"/>
      <c r="Y391" s="111"/>
      <c r="Z391" s="111"/>
      <c r="AA391" s="111"/>
      <c r="AB391" s="111"/>
      <c r="AC391" s="111"/>
      <c r="AD391" s="111"/>
      <c r="AE391" s="111"/>
      <c r="AF391" s="111"/>
      <c r="AG391" s="111"/>
      <c r="AH391" s="111"/>
      <c r="AI391" s="111"/>
      <c r="AJ391" s="111"/>
      <c r="AK391" s="111"/>
      <c r="AL391" s="111"/>
      <c r="AM391" s="111"/>
      <c r="AN391" s="111"/>
      <c r="AO391" s="111"/>
      <c r="AP391" s="55"/>
      <c r="DN391" s="115"/>
    </row>
    <row r="392" spans="2:118" x14ac:dyDescent="0.25">
      <c r="B392"/>
      <c r="C392"/>
      <c r="N392" s="111"/>
      <c r="O392" s="111"/>
      <c r="P392" s="111"/>
      <c r="Q392" s="111"/>
      <c r="R392" s="111"/>
      <c r="S392" s="111"/>
      <c r="T392" s="111"/>
      <c r="U392" s="111"/>
      <c r="V392" s="111"/>
      <c r="W392" s="111"/>
      <c r="X392" s="111"/>
      <c r="Y392" s="111"/>
      <c r="Z392" s="111"/>
      <c r="AA392" s="111"/>
      <c r="AB392" s="111"/>
      <c r="AC392" s="111"/>
      <c r="AD392" s="111"/>
      <c r="AE392" s="111"/>
      <c r="AF392" s="111"/>
      <c r="AG392" s="111"/>
      <c r="AH392" s="111"/>
      <c r="AI392" s="111"/>
      <c r="AJ392" s="111"/>
      <c r="AK392" s="111"/>
      <c r="AL392" s="111"/>
      <c r="AM392" s="111"/>
      <c r="AN392" s="111"/>
      <c r="AO392" s="111"/>
      <c r="AP392" s="55"/>
      <c r="DN392" s="115"/>
    </row>
    <row r="393" spans="2:118" x14ac:dyDescent="0.25">
      <c r="B393"/>
      <c r="C393"/>
      <c r="N393" s="111"/>
      <c r="O393" s="111"/>
      <c r="P393" s="111"/>
      <c r="Q393" s="111"/>
      <c r="R393" s="111"/>
      <c r="S393" s="111"/>
      <c r="T393" s="111"/>
      <c r="U393" s="111"/>
      <c r="V393" s="111"/>
      <c r="W393" s="111"/>
      <c r="X393" s="111"/>
      <c r="Y393" s="111"/>
      <c r="Z393" s="111"/>
      <c r="AA393" s="111"/>
      <c r="AB393" s="111"/>
      <c r="AC393" s="111"/>
      <c r="AD393" s="111"/>
      <c r="AE393" s="111"/>
      <c r="AF393" s="111"/>
      <c r="AG393" s="111"/>
      <c r="AH393" s="111"/>
      <c r="AI393" s="111"/>
      <c r="AJ393" s="111"/>
      <c r="AK393" s="111"/>
      <c r="AL393" s="111"/>
      <c r="AM393" s="111"/>
      <c r="AN393" s="111"/>
      <c r="AO393" s="111"/>
      <c r="AP393" s="55"/>
      <c r="DN393" s="115"/>
    </row>
    <row r="394" spans="2:118" x14ac:dyDescent="0.25">
      <c r="B394"/>
      <c r="C394"/>
      <c r="N394" s="111"/>
      <c r="O394" s="111"/>
      <c r="P394" s="111"/>
      <c r="Q394" s="111"/>
      <c r="R394" s="111"/>
      <c r="S394" s="111"/>
      <c r="T394" s="111"/>
      <c r="U394" s="111"/>
      <c r="V394" s="111"/>
      <c r="W394" s="111"/>
      <c r="X394" s="111"/>
      <c r="Y394" s="111"/>
      <c r="Z394" s="111"/>
      <c r="AA394" s="111"/>
      <c r="AB394" s="111"/>
      <c r="AC394" s="111"/>
      <c r="AD394" s="111"/>
      <c r="AE394" s="111"/>
      <c r="AF394" s="111"/>
      <c r="AG394" s="111"/>
      <c r="AH394" s="111"/>
      <c r="AI394" s="111"/>
      <c r="AJ394" s="111"/>
      <c r="AK394" s="111"/>
      <c r="AL394" s="111"/>
      <c r="AM394" s="111"/>
      <c r="AN394" s="111"/>
      <c r="AO394" s="111"/>
      <c r="AP394" s="55"/>
      <c r="DN394" s="115"/>
    </row>
    <row r="395" spans="2:118" x14ac:dyDescent="0.25">
      <c r="B395"/>
      <c r="C395"/>
      <c r="N395" s="111"/>
      <c r="O395" s="111"/>
      <c r="P395" s="111"/>
      <c r="Q395" s="111"/>
      <c r="R395" s="111"/>
      <c r="S395" s="111"/>
      <c r="T395" s="111"/>
      <c r="U395" s="111"/>
      <c r="V395" s="111"/>
      <c r="W395" s="111"/>
      <c r="X395" s="111"/>
      <c r="Y395" s="111"/>
      <c r="Z395" s="111"/>
      <c r="AA395" s="111"/>
      <c r="AB395" s="111"/>
      <c r="AC395" s="111"/>
      <c r="AD395" s="111"/>
      <c r="AE395" s="111"/>
      <c r="AF395" s="111"/>
      <c r="AG395" s="111"/>
      <c r="AH395" s="111"/>
      <c r="AI395" s="111"/>
      <c r="AJ395" s="111"/>
      <c r="AK395" s="111"/>
      <c r="AL395" s="111"/>
      <c r="AM395" s="111"/>
      <c r="AN395" s="111"/>
      <c r="AO395" s="111"/>
      <c r="AP395" s="55"/>
      <c r="DN395" s="115"/>
    </row>
    <row r="396" spans="2:118" x14ac:dyDescent="0.25">
      <c r="B396"/>
      <c r="C396"/>
      <c r="N396" s="111"/>
      <c r="O396" s="111"/>
      <c r="P396" s="111"/>
      <c r="Q396" s="111"/>
      <c r="R396" s="111"/>
      <c r="S396" s="111"/>
      <c r="T396" s="111"/>
      <c r="U396" s="111"/>
      <c r="V396" s="111"/>
      <c r="W396" s="111"/>
      <c r="X396" s="111"/>
      <c r="Y396" s="111"/>
      <c r="Z396" s="111"/>
      <c r="AA396" s="111"/>
      <c r="AB396" s="111"/>
      <c r="AC396" s="111"/>
      <c r="AD396" s="111"/>
      <c r="AE396" s="111"/>
      <c r="AF396" s="111"/>
      <c r="AG396" s="111"/>
      <c r="AH396" s="111"/>
      <c r="AI396" s="111"/>
      <c r="AJ396" s="111"/>
      <c r="AK396" s="111"/>
      <c r="AL396" s="111"/>
      <c r="AM396" s="111"/>
      <c r="AN396" s="111"/>
      <c r="AO396" s="111"/>
      <c r="AP396" s="55"/>
      <c r="DN396" s="115"/>
    </row>
    <row r="397" spans="2:118" x14ac:dyDescent="0.25">
      <c r="B397"/>
      <c r="C397"/>
      <c r="N397" s="111"/>
      <c r="O397" s="111"/>
      <c r="P397" s="111"/>
      <c r="Q397" s="111"/>
      <c r="R397" s="111"/>
      <c r="S397" s="111"/>
      <c r="T397" s="111"/>
      <c r="U397" s="111"/>
      <c r="V397" s="111"/>
      <c r="W397" s="111"/>
      <c r="X397" s="111"/>
      <c r="Y397" s="111"/>
      <c r="Z397" s="111"/>
      <c r="AA397" s="111"/>
      <c r="AB397" s="111"/>
      <c r="AC397" s="111"/>
      <c r="AD397" s="111"/>
      <c r="AE397" s="111"/>
      <c r="AF397" s="111"/>
      <c r="AG397" s="111"/>
      <c r="AH397" s="111"/>
      <c r="AI397" s="111"/>
      <c r="AJ397" s="111"/>
      <c r="AK397" s="111"/>
      <c r="AL397" s="111"/>
      <c r="AM397" s="111"/>
      <c r="AN397" s="111"/>
      <c r="AO397" s="111"/>
      <c r="AP397" s="55"/>
      <c r="DN397" s="115"/>
    </row>
    <row r="398" spans="2:118" x14ac:dyDescent="0.25">
      <c r="B398"/>
      <c r="C398"/>
      <c r="N398" s="111"/>
      <c r="O398" s="111"/>
      <c r="P398" s="111"/>
      <c r="Q398" s="111"/>
      <c r="R398" s="111"/>
      <c r="S398" s="111"/>
      <c r="T398" s="111"/>
      <c r="U398" s="111"/>
      <c r="V398" s="111"/>
      <c r="W398" s="111"/>
      <c r="X398" s="111"/>
      <c r="Y398" s="111"/>
      <c r="Z398" s="111"/>
      <c r="AA398" s="111"/>
      <c r="AB398" s="111"/>
      <c r="AC398" s="111"/>
      <c r="AD398" s="111"/>
      <c r="AE398" s="111"/>
      <c r="AF398" s="111"/>
      <c r="AG398" s="111"/>
      <c r="AH398" s="111"/>
      <c r="AI398" s="111"/>
      <c r="AJ398" s="111"/>
      <c r="AK398" s="111"/>
      <c r="AL398" s="111"/>
      <c r="AM398" s="111"/>
      <c r="AN398" s="111"/>
      <c r="AO398" s="111"/>
      <c r="AP398" s="55"/>
      <c r="DN398" s="115"/>
    </row>
    <row r="399" spans="2:118" x14ac:dyDescent="0.25">
      <c r="B399"/>
      <c r="C399"/>
      <c r="N399" s="111"/>
      <c r="O399" s="111"/>
      <c r="P399" s="111"/>
      <c r="Q399" s="111"/>
      <c r="R399" s="111"/>
      <c r="S399" s="111"/>
      <c r="T399" s="111"/>
      <c r="U399" s="111"/>
      <c r="V399" s="111"/>
      <c r="W399" s="111"/>
      <c r="X399" s="111"/>
      <c r="Y399" s="111"/>
      <c r="Z399" s="111"/>
      <c r="AA399" s="111"/>
      <c r="AB399" s="111"/>
      <c r="AC399" s="111"/>
      <c r="AD399" s="111"/>
      <c r="AE399" s="111"/>
      <c r="AF399" s="111"/>
      <c r="AG399" s="111"/>
      <c r="AH399" s="111"/>
      <c r="AI399" s="111"/>
      <c r="AJ399" s="111"/>
      <c r="AK399" s="111"/>
      <c r="AL399" s="111"/>
      <c r="AM399" s="111"/>
      <c r="AN399" s="111"/>
      <c r="AO399" s="111"/>
      <c r="AP399" s="55"/>
      <c r="DN399" s="115"/>
    </row>
    <row r="400" spans="2:118" x14ac:dyDescent="0.25">
      <c r="B400"/>
      <c r="C400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  <c r="Z400" s="111"/>
      <c r="AA400" s="111"/>
      <c r="AB400" s="111"/>
      <c r="AC400" s="111"/>
      <c r="AD400" s="111"/>
      <c r="AE400" s="111"/>
      <c r="AF400" s="111"/>
      <c r="AG400" s="111"/>
      <c r="AH400" s="111"/>
      <c r="AI400" s="111"/>
      <c r="AJ400" s="111"/>
      <c r="AK400" s="111"/>
      <c r="AL400" s="111"/>
      <c r="AM400" s="111"/>
      <c r="AN400" s="111"/>
      <c r="AO400" s="111"/>
      <c r="AP400" s="55"/>
      <c r="DN400" s="115"/>
    </row>
    <row r="401" spans="2:118" x14ac:dyDescent="0.25">
      <c r="B401"/>
      <c r="C401"/>
      <c r="N401" s="111"/>
      <c r="O401" s="111"/>
      <c r="P401" s="111"/>
      <c r="Q401" s="111"/>
      <c r="R401" s="111"/>
      <c r="S401" s="111"/>
      <c r="T401" s="111"/>
      <c r="U401" s="111"/>
      <c r="V401" s="111"/>
      <c r="W401" s="111"/>
      <c r="X401" s="111"/>
      <c r="Y401" s="111"/>
      <c r="Z401" s="111"/>
      <c r="AA401" s="111"/>
      <c r="AB401" s="111"/>
      <c r="AC401" s="111"/>
      <c r="AD401" s="111"/>
      <c r="AE401" s="111"/>
      <c r="AF401" s="111"/>
      <c r="AG401" s="111"/>
      <c r="AH401" s="111"/>
      <c r="AI401" s="111"/>
      <c r="AJ401" s="111"/>
      <c r="AK401" s="111"/>
      <c r="AL401" s="111"/>
      <c r="AM401" s="111"/>
      <c r="AN401" s="111"/>
      <c r="AO401" s="111"/>
      <c r="AP401" s="55"/>
      <c r="DN401" s="115"/>
    </row>
    <row r="402" spans="2:118" x14ac:dyDescent="0.25">
      <c r="B402"/>
      <c r="C402"/>
      <c r="N402" s="111"/>
      <c r="O402" s="111"/>
      <c r="P402" s="111"/>
      <c r="Q402" s="111"/>
      <c r="R402" s="111"/>
      <c r="S402" s="111"/>
      <c r="T402" s="111"/>
      <c r="U402" s="111"/>
      <c r="V402" s="111"/>
      <c r="W402" s="111"/>
      <c r="X402" s="111"/>
      <c r="Y402" s="111"/>
      <c r="Z402" s="111"/>
      <c r="AA402" s="111"/>
      <c r="AB402" s="111"/>
      <c r="AC402" s="111"/>
      <c r="AD402" s="111"/>
      <c r="AE402" s="111"/>
      <c r="AF402" s="111"/>
      <c r="AG402" s="111"/>
      <c r="AH402" s="111"/>
      <c r="AI402" s="111"/>
      <c r="AJ402" s="111"/>
      <c r="AK402" s="111"/>
      <c r="AL402" s="111"/>
      <c r="AM402" s="111"/>
      <c r="AN402" s="111"/>
      <c r="AO402" s="111"/>
      <c r="AP402" s="55"/>
      <c r="DN402" s="115"/>
    </row>
    <row r="403" spans="2:118" x14ac:dyDescent="0.25">
      <c r="B403"/>
      <c r="C403"/>
      <c r="N403" s="111"/>
      <c r="O403" s="111"/>
      <c r="P403" s="111"/>
      <c r="Q403" s="111"/>
      <c r="R403" s="111"/>
      <c r="S403" s="111"/>
      <c r="T403" s="111"/>
      <c r="U403" s="111"/>
      <c r="V403" s="111"/>
      <c r="W403" s="111"/>
      <c r="X403" s="111"/>
      <c r="Y403" s="111"/>
      <c r="Z403" s="111"/>
      <c r="AA403" s="111"/>
      <c r="AB403" s="111"/>
      <c r="AC403" s="111"/>
      <c r="AD403" s="111"/>
      <c r="AE403" s="111"/>
      <c r="AF403" s="111"/>
      <c r="AG403" s="111"/>
      <c r="AH403" s="111"/>
      <c r="AI403" s="111"/>
      <c r="AJ403" s="111"/>
      <c r="AK403" s="111"/>
      <c r="AL403" s="111"/>
      <c r="AM403" s="111"/>
      <c r="AN403" s="111"/>
      <c r="AO403" s="111"/>
      <c r="AP403" s="55"/>
      <c r="DN403" s="115"/>
    </row>
    <row r="404" spans="2:118" x14ac:dyDescent="0.25">
      <c r="B404"/>
      <c r="C404"/>
      <c r="N404" s="111"/>
      <c r="O404" s="111"/>
      <c r="P404" s="111"/>
      <c r="Q404" s="111"/>
      <c r="R404" s="111"/>
      <c r="S404" s="111"/>
      <c r="T404" s="111"/>
      <c r="U404" s="111"/>
      <c r="V404" s="111"/>
      <c r="W404" s="111"/>
      <c r="X404" s="111"/>
      <c r="Y404" s="111"/>
      <c r="Z404" s="111"/>
      <c r="AA404" s="111"/>
      <c r="AB404" s="111"/>
      <c r="AC404" s="111"/>
      <c r="AD404" s="111"/>
      <c r="AE404" s="111"/>
      <c r="AF404" s="111"/>
      <c r="AG404" s="111"/>
      <c r="AH404" s="111"/>
      <c r="AI404" s="111"/>
      <c r="AJ404" s="111"/>
      <c r="AK404" s="111"/>
      <c r="AL404" s="111"/>
      <c r="AM404" s="111"/>
      <c r="AN404" s="111"/>
      <c r="AO404" s="111"/>
      <c r="AP404" s="55"/>
      <c r="DN404" s="115"/>
    </row>
    <row r="405" spans="2:118" x14ac:dyDescent="0.25">
      <c r="B405"/>
      <c r="C405"/>
      <c r="N405" s="111"/>
      <c r="O405" s="111"/>
      <c r="P405" s="111"/>
      <c r="Q405" s="111"/>
      <c r="R405" s="111"/>
      <c r="S405" s="111"/>
      <c r="T405" s="111"/>
      <c r="U405" s="111"/>
      <c r="V405" s="111"/>
      <c r="W405" s="111"/>
      <c r="X405" s="111"/>
      <c r="Y405" s="111"/>
      <c r="Z405" s="111"/>
      <c r="AA405" s="111"/>
      <c r="AB405" s="111"/>
      <c r="AC405" s="111"/>
      <c r="AD405" s="111"/>
      <c r="AE405" s="111"/>
      <c r="AF405" s="111"/>
      <c r="AG405" s="111"/>
      <c r="AH405" s="111"/>
      <c r="AI405" s="111"/>
      <c r="AJ405" s="111"/>
      <c r="AK405" s="111"/>
      <c r="AL405" s="111"/>
      <c r="AM405" s="111"/>
      <c r="AN405" s="111"/>
      <c r="AO405" s="111"/>
      <c r="AP405" s="55"/>
      <c r="DN405" s="115"/>
    </row>
    <row r="406" spans="2:118" x14ac:dyDescent="0.25">
      <c r="B406"/>
      <c r="C406"/>
      <c r="N406" s="111"/>
      <c r="O406" s="111"/>
      <c r="P406" s="111"/>
      <c r="Q406" s="111"/>
      <c r="R406" s="111"/>
      <c r="S406" s="111"/>
      <c r="T406" s="111"/>
      <c r="U406" s="111"/>
      <c r="V406" s="111"/>
      <c r="W406" s="111"/>
      <c r="X406" s="111"/>
      <c r="Y406" s="111"/>
      <c r="Z406" s="111"/>
      <c r="AA406" s="111"/>
      <c r="AB406" s="111"/>
      <c r="AC406" s="111"/>
      <c r="AD406" s="111"/>
      <c r="AE406" s="111"/>
      <c r="AF406" s="111"/>
      <c r="AG406" s="111"/>
      <c r="AH406" s="111"/>
      <c r="AI406" s="111"/>
      <c r="AJ406" s="111"/>
      <c r="AK406" s="111"/>
      <c r="AL406" s="111"/>
      <c r="AM406" s="111"/>
      <c r="AN406" s="111"/>
      <c r="AO406" s="111"/>
      <c r="AP406" s="55"/>
      <c r="DN406" s="115"/>
    </row>
    <row r="407" spans="2:118" x14ac:dyDescent="0.25">
      <c r="B407"/>
      <c r="C407"/>
      <c r="N407" s="111"/>
      <c r="O407" s="111"/>
      <c r="P407" s="111"/>
      <c r="Q407" s="111"/>
      <c r="R407" s="111"/>
      <c r="S407" s="111"/>
      <c r="T407" s="111"/>
      <c r="U407" s="111"/>
      <c r="V407" s="111"/>
      <c r="W407" s="111"/>
      <c r="X407" s="111"/>
      <c r="Y407" s="111"/>
      <c r="Z407" s="111"/>
      <c r="AA407" s="111"/>
      <c r="AB407" s="111"/>
      <c r="AC407" s="111"/>
      <c r="AD407" s="111"/>
      <c r="AE407" s="111"/>
      <c r="AF407" s="111"/>
      <c r="AG407" s="111"/>
      <c r="AH407" s="111"/>
      <c r="AI407" s="111"/>
      <c r="AJ407" s="111"/>
      <c r="AK407" s="111"/>
      <c r="AL407" s="111"/>
      <c r="AM407" s="111"/>
      <c r="AN407" s="111"/>
      <c r="AO407" s="111"/>
      <c r="AP407" s="55"/>
      <c r="DN407" s="115"/>
    </row>
    <row r="408" spans="2:118" x14ac:dyDescent="0.25">
      <c r="B408"/>
      <c r="C408"/>
      <c r="N408" s="111"/>
      <c r="O408" s="111"/>
      <c r="P408" s="111"/>
      <c r="Q408" s="111"/>
      <c r="R408" s="111"/>
      <c r="S408" s="111"/>
      <c r="T408" s="111"/>
      <c r="U408" s="111"/>
      <c r="V408" s="111"/>
      <c r="W408" s="111"/>
      <c r="X408" s="111"/>
      <c r="Y408" s="111"/>
      <c r="Z408" s="111"/>
      <c r="AA408" s="111"/>
      <c r="AB408" s="111"/>
      <c r="AC408" s="111"/>
      <c r="AD408" s="111"/>
      <c r="AE408" s="111"/>
      <c r="AF408" s="111"/>
      <c r="AG408" s="111"/>
      <c r="AH408" s="111"/>
      <c r="AI408" s="111"/>
      <c r="AJ408" s="111"/>
      <c r="AK408" s="111"/>
      <c r="AL408" s="111"/>
      <c r="AM408" s="111"/>
      <c r="AN408" s="111"/>
      <c r="AO408" s="111"/>
      <c r="AP408" s="55"/>
      <c r="DN408" s="115"/>
    </row>
    <row r="409" spans="2:118" x14ac:dyDescent="0.25">
      <c r="B409"/>
      <c r="C409"/>
      <c r="N409" s="111"/>
      <c r="O409" s="111"/>
      <c r="P409" s="111"/>
      <c r="Q409" s="111"/>
      <c r="R409" s="111"/>
      <c r="S409" s="111"/>
      <c r="T409" s="111"/>
      <c r="U409" s="111"/>
      <c r="V409" s="111"/>
      <c r="W409" s="111"/>
      <c r="X409" s="111"/>
      <c r="Y409" s="111"/>
      <c r="Z409" s="111"/>
      <c r="AA409" s="111"/>
      <c r="AB409" s="111"/>
      <c r="AC409" s="111"/>
      <c r="AD409" s="111"/>
      <c r="AE409" s="111"/>
      <c r="AF409" s="111"/>
      <c r="AG409" s="111"/>
      <c r="AH409" s="111"/>
      <c r="AI409" s="111"/>
      <c r="AJ409" s="111"/>
      <c r="AK409" s="111"/>
      <c r="AL409" s="111"/>
      <c r="AM409" s="111"/>
      <c r="AN409" s="111"/>
      <c r="AO409" s="111"/>
      <c r="AP409" s="55"/>
      <c r="DN409" s="115"/>
    </row>
    <row r="410" spans="2:118" x14ac:dyDescent="0.25">
      <c r="B410"/>
      <c r="C410"/>
      <c r="N410" s="111"/>
      <c r="O410" s="111"/>
      <c r="P410" s="111"/>
      <c r="Q410" s="111"/>
      <c r="R410" s="111"/>
      <c r="S410" s="111"/>
      <c r="T410" s="111"/>
      <c r="U410" s="111"/>
      <c r="V410" s="111"/>
      <c r="W410" s="111"/>
      <c r="X410" s="111"/>
      <c r="Y410" s="111"/>
      <c r="Z410" s="111"/>
      <c r="AA410" s="111"/>
      <c r="AB410" s="111"/>
      <c r="AC410" s="111"/>
      <c r="AD410" s="111"/>
      <c r="AE410" s="111"/>
      <c r="AF410" s="111"/>
      <c r="AG410" s="111"/>
      <c r="AH410" s="111"/>
      <c r="AI410" s="111"/>
      <c r="AJ410" s="111"/>
      <c r="AK410" s="111"/>
      <c r="AL410" s="111"/>
      <c r="AM410" s="111"/>
      <c r="AN410" s="111"/>
      <c r="AO410" s="111"/>
      <c r="AP410" s="55"/>
      <c r="DN410" s="115"/>
    </row>
    <row r="411" spans="2:118" x14ac:dyDescent="0.25">
      <c r="B411"/>
      <c r="C411"/>
      <c r="N411" s="111"/>
      <c r="O411" s="111"/>
      <c r="P411" s="111"/>
      <c r="Q411" s="111"/>
      <c r="R411" s="111"/>
      <c r="S411" s="111"/>
      <c r="T411" s="111"/>
      <c r="U411" s="111"/>
      <c r="V411" s="111"/>
      <c r="W411" s="111"/>
      <c r="X411" s="111"/>
      <c r="Y411" s="111"/>
      <c r="Z411" s="111"/>
      <c r="AA411" s="111"/>
      <c r="AB411" s="111"/>
      <c r="AC411" s="111"/>
      <c r="AD411" s="111"/>
      <c r="AE411" s="111"/>
      <c r="AF411" s="111"/>
      <c r="AG411" s="111"/>
      <c r="AH411" s="111"/>
      <c r="AI411" s="111"/>
      <c r="AJ411" s="111"/>
      <c r="AK411" s="111"/>
      <c r="AL411" s="111"/>
      <c r="AM411" s="111"/>
      <c r="AN411" s="111"/>
      <c r="AO411" s="111"/>
      <c r="AP411" s="55"/>
      <c r="DN411" s="115"/>
    </row>
    <row r="412" spans="2:118" x14ac:dyDescent="0.25">
      <c r="B412"/>
      <c r="C412"/>
      <c r="N412" s="111"/>
      <c r="O412" s="111"/>
      <c r="P412" s="111"/>
      <c r="Q412" s="111"/>
      <c r="R412" s="111"/>
      <c r="S412" s="111"/>
      <c r="T412" s="111"/>
      <c r="U412" s="111"/>
      <c r="V412" s="111"/>
      <c r="W412" s="111"/>
      <c r="X412" s="111"/>
      <c r="Y412" s="111"/>
      <c r="Z412" s="111"/>
      <c r="AA412" s="111"/>
      <c r="AB412" s="111"/>
      <c r="AC412" s="111"/>
      <c r="AD412" s="111"/>
      <c r="AE412" s="111"/>
      <c r="AF412" s="111"/>
      <c r="AG412" s="111"/>
      <c r="AH412" s="111"/>
      <c r="AI412" s="111"/>
      <c r="AJ412" s="111"/>
      <c r="AK412" s="111"/>
      <c r="AL412" s="111"/>
      <c r="AM412" s="111"/>
      <c r="AN412" s="111"/>
      <c r="AO412" s="111"/>
      <c r="AP412" s="55"/>
      <c r="DN412" s="115"/>
    </row>
    <row r="413" spans="2:118" x14ac:dyDescent="0.25">
      <c r="C413"/>
      <c r="N413" s="111"/>
      <c r="O413" s="111"/>
      <c r="P413" s="111"/>
      <c r="Q413" s="111"/>
      <c r="R413" s="111"/>
      <c r="S413" s="111"/>
      <c r="T413" s="111"/>
      <c r="U413" s="111"/>
      <c r="V413" s="111"/>
      <c r="W413" s="111"/>
      <c r="X413" s="111"/>
      <c r="Y413" s="111"/>
      <c r="Z413" s="111"/>
      <c r="AA413" s="111"/>
      <c r="AB413" s="111"/>
      <c r="AC413" s="111"/>
      <c r="AD413" s="111"/>
      <c r="AE413" s="111"/>
      <c r="AF413" s="111"/>
      <c r="AG413" s="111"/>
      <c r="AH413" s="111"/>
      <c r="AI413" s="111"/>
      <c r="AJ413" s="111"/>
      <c r="AK413" s="111"/>
      <c r="AL413" s="111"/>
      <c r="AM413" s="111"/>
      <c r="AN413" s="111"/>
      <c r="AO413" s="111"/>
      <c r="AP413" s="55"/>
      <c r="DN413" s="115"/>
    </row>
    <row r="414" spans="2:118" x14ac:dyDescent="0.25">
      <c r="C414"/>
      <c r="N414" s="111"/>
      <c r="O414" s="111"/>
      <c r="P414" s="111"/>
      <c r="Q414" s="111"/>
      <c r="R414" s="111"/>
      <c r="S414" s="111"/>
      <c r="T414" s="111"/>
      <c r="U414" s="111"/>
      <c r="V414" s="111"/>
      <c r="W414" s="111"/>
      <c r="X414" s="111"/>
      <c r="Y414" s="111"/>
      <c r="Z414" s="111"/>
      <c r="AA414" s="111"/>
      <c r="AB414" s="111"/>
      <c r="AC414" s="111"/>
      <c r="AD414" s="111"/>
      <c r="AE414" s="111"/>
      <c r="AF414" s="111"/>
      <c r="AG414" s="111"/>
      <c r="AH414" s="111"/>
      <c r="AI414" s="111"/>
      <c r="AJ414" s="111"/>
      <c r="AK414" s="111"/>
      <c r="AL414" s="111"/>
      <c r="AM414" s="111"/>
      <c r="AN414" s="111"/>
      <c r="AO414" s="111"/>
      <c r="AP414" s="55"/>
      <c r="DN414" s="115"/>
    </row>
    <row r="415" spans="2:118" x14ac:dyDescent="0.25">
      <c r="C415"/>
      <c r="N415" s="111"/>
      <c r="O415" s="111"/>
      <c r="P415" s="111"/>
      <c r="Q415" s="111"/>
      <c r="R415" s="111"/>
      <c r="S415" s="111"/>
      <c r="T415" s="111"/>
      <c r="U415" s="111"/>
      <c r="V415" s="111"/>
      <c r="W415" s="111"/>
      <c r="X415" s="111"/>
      <c r="Y415" s="111"/>
      <c r="Z415" s="111"/>
      <c r="AA415" s="111"/>
      <c r="AB415" s="111"/>
      <c r="AC415" s="111"/>
      <c r="AD415" s="111"/>
      <c r="AE415" s="111"/>
      <c r="AF415" s="111"/>
      <c r="AG415" s="111"/>
      <c r="AH415" s="111"/>
      <c r="AI415" s="111"/>
      <c r="AJ415" s="111"/>
      <c r="AK415" s="111"/>
      <c r="AL415" s="111"/>
      <c r="AM415" s="111"/>
      <c r="AN415" s="111"/>
      <c r="AO415" s="111"/>
      <c r="AP415" s="55"/>
      <c r="DN415" s="115"/>
    </row>
    <row r="416" spans="2:118" x14ac:dyDescent="0.25">
      <c r="C416"/>
      <c r="N416" s="111"/>
      <c r="O416" s="111"/>
      <c r="P416" s="111"/>
      <c r="Q416" s="111"/>
      <c r="R416" s="111"/>
      <c r="S416" s="111"/>
      <c r="T416" s="111"/>
      <c r="U416" s="111"/>
      <c r="V416" s="111"/>
      <c r="W416" s="111"/>
      <c r="X416" s="111"/>
      <c r="Y416" s="111"/>
      <c r="Z416" s="111"/>
      <c r="AA416" s="111"/>
      <c r="AB416" s="111"/>
      <c r="AC416" s="111"/>
      <c r="AD416" s="111"/>
      <c r="AE416" s="111"/>
      <c r="AF416" s="111"/>
      <c r="AG416" s="111"/>
      <c r="AH416" s="111"/>
      <c r="AI416" s="111"/>
      <c r="AJ416" s="111"/>
      <c r="AK416" s="111"/>
      <c r="AL416" s="111"/>
      <c r="AM416" s="111"/>
      <c r="AN416" s="111"/>
      <c r="AO416" s="111"/>
      <c r="AP416" s="55"/>
      <c r="DN416" s="115"/>
    </row>
    <row r="417" spans="3:118" x14ac:dyDescent="0.25">
      <c r="C417"/>
      <c r="N417" s="111"/>
      <c r="O417" s="111"/>
      <c r="P417" s="111"/>
      <c r="Q417" s="111"/>
      <c r="R417" s="111"/>
      <c r="S417" s="111"/>
      <c r="T417" s="111"/>
      <c r="U417" s="111"/>
      <c r="V417" s="111"/>
      <c r="W417" s="111"/>
      <c r="X417" s="111"/>
      <c r="Y417" s="111"/>
      <c r="Z417" s="111"/>
      <c r="AA417" s="111"/>
      <c r="AB417" s="111"/>
      <c r="AC417" s="111"/>
      <c r="AD417" s="111"/>
      <c r="AE417" s="111"/>
      <c r="AF417" s="111"/>
      <c r="AG417" s="111"/>
      <c r="AH417" s="111"/>
      <c r="AI417" s="111"/>
      <c r="AJ417" s="111"/>
      <c r="AK417" s="111"/>
      <c r="AL417" s="111"/>
      <c r="AM417" s="111"/>
      <c r="AN417" s="111"/>
      <c r="AO417" s="111"/>
      <c r="AP417" s="55"/>
      <c r="DN417" s="115"/>
    </row>
    <row r="418" spans="3:118" x14ac:dyDescent="0.25">
      <c r="C418"/>
      <c r="N418" s="111"/>
      <c r="O418" s="111"/>
      <c r="P418" s="111"/>
      <c r="Q418" s="111"/>
      <c r="R418" s="111"/>
      <c r="S418" s="111"/>
      <c r="T418" s="111"/>
      <c r="U418" s="111"/>
      <c r="V418" s="111"/>
      <c r="W418" s="111"/>
      <c r="X418" s="111"/>
      <c r="Y418" s="111"/>
      <c r="Z418" s="111"/>
      <c r="AA418" s="111"/>
      <c r="AB418" s="111"/>
      <c r="AC418" s="111"/>
      <c r="AD418" s="111"/>
      <c r="AE418" s="111"/>
      <c r="AF418" s="111"/>
      <c r="AG418" s="111"/>
      <c r="AH418" s="111"/>
      <c r="AI418" s="111"/>
      <c r="AJ418" s="111"/>
      <c r="AK418" s="111"/>
      <c r="AL418" s="111"/>
      <c r="AM418" s="111"/>
      <c r="AN418" s="111"/>
      <c r="AO418" s="111"/>
      <c r="AP418" s="55"/>
      <c r="DN418" s="115"/>
    </row>
    <row r="419" spans="3:118" x14ac:dyDescent="0.25">
      <c r="C419"/>
      <c r="N419" s="111"/>
      <c r="O419" s="111"/>
      <c r="P419" s="111"/>
      <c r="Q419" s="111"/>
      <c r="R419" s="111"/>
      <c r="S419" s="111"/>
      <c r="T419" s="111"/>
      <c r="U419" s="111"/>
      <c r="V419" s="111"/>
      <c r="W419" s="111"/>
      <c r="X419" s="111"/>
      <c r="Y419" s="111"/>
      <c r="Z419" s="111"/>
      <c r="AA419" s="111"/>
      <c r="AB419" s="111"/>
      <c r="AC419" s="111"/>
      <c r="AD419" s="111"/>
      <c r="AE419" s="111"/>
      <c r="AF419" s="111"/>
      <c r="AG419" s="111"/>
      <c r="AH419" s="111"/>
      <c r="AI419" s="111"/>
      <c r="AJ419" s="111"/>
      <c r="AK419" s="111"/>
      <c r="AL419" s="111"/>
      <c r="AM419" s="111"/>
      <c r="AN419" s="111"/>
      <c r="AO419" s="111"/>
      <c r="AP419" s="55"/>
      <c r="DN419" s="115"/>
    </row>
    <row r="420" spans="3:118" x14ac:dyDescent="0.25">
      <c r="C420"/>
      <c r="N420" s="111"/>
      <c r="O420" s="111"/>
      <c r="P420" s="111"/>
      <c r="Q420" s="111"/>
      <c r="R420" s="111"/>
      <c r="S420" s="111"/>
      <c r="T420" s="111"/>
      <c r="U420" s="111"/>
      <c r="V420" s="111"/>
      <c r="W420" s="111"/>
      <c r="X420" s="111"/>
      <c r="Y420" s="111"/>
      <c r="Z420" s="111"/>
      <c r="AA420" s="111"/>
      <c r="AB420" s="111"/>
      <c r="AC420" s="111"/>
      <c r="AD420" s="111"/>
      <c r="AE420" s="111"/>
      <c r="AF420" s="111"/>
      <c r="AG420" s="111"/>
      <c r="AH420" s="111"/>
      <c r="AI420" s="111"/>
      <c r="AJ420" s="111"/>
      <c r="AK420" s="111"/>
      <c r="AL420" s="111"/>
      <c r="AM420" s="111"/>
      <c r="AN420" s="111"/>
      <c r="AO420" s="111"/>
      <c r="AP420" s="55"/>
      <c r="DN420" s="115"/>
    </row>
    <row r="421" spans="3:118" x14ac:dyDescent="0.25">
      <c r="C421"/>
      <c r="N421" s="111"/>
      <c r="O421" s="111"/>
      <c r="P421" s="111"/>
      <c r="Q421" s="111"/>
      <c r="R421" s="111"/>
      <c r="S421" s="111"/>
      <c r="T421" s="111"/>
      <c r="U421" s="111"/>
      <c r="V421" s="111"/>
      <c r="W421" s="111"/>
      <c r="X421" s="111"/>
      <c r="Y421" s="111"/>
      <c r="Z421" s="111"/>
      <c r="AA421" s="111"/>
      <c r="AB421" s="111"/>
      <c r="AC421" s="111"/>
      <c r="AD421" s="111"/>
      <c r="AE421" s="111"/>
      <c r="AF421" s="111"/>
      <c r="AG421" s="111"/>
      <c r="AH421" s="111"/>
      <c r="AI421" s="111"/>
      <c r="AJ421" s="111"/>
      <c r="AK421" s="111"/>
      <c r="AL421" s="111"/>
      <c r="AM421" s="111"/>
      <c r="AN421" s="111"/>
      <c r="AO421" s="111"/>
      <c r="AP421" s="55"/>
      <c r="DN421" s="115"/>
    </row>
    <row r="422" spans="3:118" x14ac:dyDescent="0.25">
      <c r="C422"/>
      <c r="N422" s="111"/>
      <c r="O422" s="111"/>
      <c r="P422" s="111"/>
      <c r="Q422" s="111"/>
      <c r="R422" s="111"/>
      <c r="S422" s="111"/>
      <c r="T422" s="111"/>
      <c r="U422" s="111"/>
      <c r="V422" s="111"/>
      <c r="W422" s="111"/>
      <c r="X422" s="111"/>
      <c r="Y422" s="111"/>
      <c r="Z422" s="111"/>
      <c r="AA422" s="111"/>
      <c r="AB422" s="111"/>
      <c r="AC422" s="111"/>
      <c r="AD422" s="111"/>
      <c r="AE422" s="111"/>
      <c r="AF422" s="111"/>
      <c r="AG422" s="111"/>
      <c r="AH422" s="111"/>
      <c r="AI422" s="111"/>
      <c r="AJ422" s="111"/>
      <c r="AK422" s="111"/>
      <c r="AL422" s="111"/>
      <c r="AM422" s="111"/>
      <c r="AN422" s="111"/>
      <c r="AO422" s="111"/>
      <c r="AP422" s="55"/>
      <c r="DN422" s="115"/>
    </row>
    <row r="423" spans="3:118" x14ac:dyDescent="0.25">
      <c r="C423"/>
      <c r="N423" s="111"/>
      <c r="O423" s="111"/>
      <c r="P423" s="111"/>
      <c r="Q423" s="111"/>
      <c r="R423" s="111"/>
      <c r="S423" s="111"/>
      <c r="T423" s="111"/>
      <c r="U423" s="111"/>
      <c r="V423" s="111"/>
      <c r="W423" s="111"/>
      <c r="X423" s="111"/>
      <c r="Y423" s="111"/>
      <c r="Z423" s="111"/>
      <c r="AA423" s="111"/>
      <c r="AB423" s="111"/>
      <c r="AC423" s="111"/>
      <c r="AD423" s="111"/>
      <c r="AE423" s="111"/>
      <c r="AF423" s="111"/>
      <c r="AG423" s="111"/>
      <c r="AH423" s="111"/>
      <c r="AI423" s="111"/>
      <c r="AJ423" s="111"/>
      <c r="AK423" s="111"/>
      <c r="AL423" s="111"/>
      <c r="AM423" s="111"/>
      <c r="AN423" s="111"/>
      <c r="AO423" s="111"/>
      <c r="AP423" s="55"/>
      <c r="DN423" s="115"/>
    </row>
    <row r="424" spans="3:118" x14ac:dyDescent="0.25">
      <c r="C424"/>
      <c r="N424" s="111"/>
      <c r="O424" s="111"/>
      <c r="P424" s="111"/>
      <c r="Q424" s="111"/>
      <c r="R424" s="111"/>
      <c r="S424" s="111"/>
      <c r="T424" s="111"/>
      <c r="U424" s="111"/>
      <c r="V424" s="111"/>
      <c r="W424" s="111"/>
      <c r="X424" s="111"/>
      <c r="Y424" s="111"/>
      <c r="Z424" s="111"/>
      <c r="AA424" s="111"/>
      <c r="AB424" s="111"/>
      <c r="AC424" s="111"/>
      <c r="AD424" s="111"/>
      <c r="AE424" s="111"/>
      <c r="AF424" s="111"/>
      <c r="AG424" s="111"/>
      <c r="AH424" s="111"/>
      <c r="AI424" s="111"/>
      <c r="AJ424" s="111"/>
      <c r="AK424" s="111"/>
      <c r="AL424" s="111"/>
      <c r="AM424" s="111"/>
      <c r="AN424" s="111"/>
      <c r="AO424" s="111"/>
      <c r="AP424" s="55"/>
      <c r="DN424" s="115"/>
    </row>
    <row r="425" spans="3:118" x14ac:dyDescent="0.25">
      <c r="C425"/>
      <c r="N425" s="111"/>
      <c r="O425" s="111"/>
      <c r="P425" s="111"/>
      <c r="Q425" s="111"/>
      <c r="R425" s="111"/>
      <c r="S425" s="111"/>
      <c r="T425" s="111"/>
      <c r="U425" s="111"/>
      <c r="V425" s="111"/>
      <c r="W425" s="111"/>
      <c r="X425" s="111"/>
      <c r="Y425" s="111"/>
      <c r="Z425" s="111"/>
      <c r="AA425" s="111"/>
      <c r="AB425" s="111"/>
      <c r="AC425" s="111"/>
      <c r="AD425" s="111"/>
      <c r="AE425" s="111"/>
      <c r="AF425" s="111"/>
      <c r="AG425" s="111"/>
      <c r="AH425" s="111"/>
      <c r="AI425" s="111"/>
      <c r="AJ425" s="111"/>
      <c r="AK425" s="111"/>
      <c r="AL425" s="111"/>
      <c r="AM425" s="111"/>
      <c r="AN425" s="111"/>
      <c r="AO425" s="111"/>
      <c r="AP425" s="55"/>
      <c r="DN425" s="115"/>
    </row>
    <row r="426" spans="3:118" x14ac:dyDescent="0.25">
      <c r="C426"/>
      <c r="N426" s="111"/>
      <c r="O426" s="111"/>
      <c r="P426" s="111"/>
      <c r="Q426" s="111"/>
      <c r="R426" s="111"/>
      <c r="S426" s="111"/>
      <c r="T426" s="111"/>
      <c r="U426" s="111"/>
      <c r="V426" s="111"/>
      <c r="W426" s="111"/>
      <c r="X426" s="111"/>
      <c r="Y426" s="111"/>
      <c r="Z426" s="111"/>
      <c r="AA426" s="111"/>
      <c r="AB426" s="111"/>
      <c r="AC426" s="111"/>
      <c r="AD426" s="111"/>
      <c r="AE426" s="111"/>
      <c r="AF426" s="111"/>
      <c r="AG426" s="111"/>
      <c r="AH426" s="111"/>
      <c r="AI426" s="111"/>
      <c r="AJ426" s="111"/>
      <c r="AK426" s="111"/>
      <c r="AL426" s="111"/>
      <c r="AM426" s="111"/>
      <c r="AN426" s="111"/>
      <c r="AO426" s="111"/>
      <c r="AP426" s="55"/>
      <c r="DN426" s="115"/>
    </row>
    <row r="427" spans="3:118" x14ac:dyDescent="0.25">
      <c r="C427"/>
      <c r="N427" s="111"/>
      <c r="O427" s="111"/>
      <c r="P427" s="111"/>
      <c r="Q427" s="111"/>
      <c r="R427" s="111"/>
      <c r="S427" s="111"/>
      <c r="T427" s="111"/>
      <c r="U427" s="111"/>
      <c r="V427" s="111"/>
      <c r="W427" s="111"/>
      <c r="X427" s="111"/>
      <c r="Y427" s="111"/>
      <c r="Z427" s="111"/>
      <c r="AA427" s="111"/>
      <c r="AB427" s="111"/>
      <c r="AC427" s="111"/>
      <c r="AD427" s="111"/>
      <c r="AE427" s="111"/>
      <c r="AF427" s="111"/>
      <c r="AG427" s="111"/>
      <c r="AH427" s="111"/>
      <c r="AI427" s="111"/>
      <c r="AJ427" s="111"/>
      <c r="AK427" s="111"/>
      <c r="AL427" s="111"/>
      <c r="AM427" s="111"/>
      <c r="AN427" s="111"/>
      <c r="AO427" s="111"/>
      <c r="AP427" s="55"/>
      <c r="DN427" s="115"/>
    </row>
    <row r="428" spans="3:118" x14ac:dyDescent="0.25">
      <c r="C428"/>
      <c r="N428" s="111"/>
      <c r="O428" s="111"/>
      <c r="P428" s="111"/>
      <c r="Q428" s="111"/>
      <c r="R428" s="111"/>
      <c r="S428" s="111"/>
      <c r="T428" s="111"/>
      <c r="U428" s="111"/>
      <c r="V428" s="111"/>
      <c r="W428" s="111"/>
      <c r="X428" s="111"/>
      <c r="Y428" s="111"/>
      <c r="Z428" s="111"/>
      <c r="AA428" s="111"/>
      <c r="AB428" s="111"/>
      <c r="AC428" s="111"/>
      <c r="AD428" s="111"/>
      <c r="AE428" s="111"/>
      <c r="AF428" s="111"/>
      <c r="AG428" s="111"/>
      <c r="AH428" s="111"/>
      <c r="AI428" s="111"/>
      <c r="AJ428" s="111"/>
      <c r="AK428" s="111"/>
      <c r="AL428" s="111"/>
      <c r="AM428" s="111"/>
      <c r="AN428" s="111"/>
      <c r="AO428" s="111"/>
      <c r="AP428" s="55"/>
      <c r="DN428" s="115"/>
    </row>
    <row r="429" spans="3:118" x14ac:dyDescent="0.25">
      <c r="C429"/>
      <c r="N429" s="111"/>
      <c r="O429" s="111"/>
      <c r="P429" s="111"/>
      <c r="Q429" s="111"/>
      <c r="R429" s="111"/>
      <c r="S429" s="111"/>
      <c r="T429" s="111"/>
      <c r="U429" s="111"/>
      <c r="V429" s="111"/>
      <c r="W429" s="111"/>
      <c r="X429" s="111"/>
      <c r="Y429" s="111"/>
      <c r="Z429" s="111"/>
      <c r="AA429" s="111"/>
      <c r="AB429" s="111"/>
      <c r="AC429" s="111"/>
      <c r="AD429" s="111"/>
      <c r="AE429" s="111"/>
      <c r="AF429" s="111"/>
      <c r="AG429" s="111"/>
      <c r="AH429" s="111"/>
      <c r="AI429" s="111"/>
      <c r="AJ429" s="111"/>
      <c r="AK429" s="111"/>
      <c r="AL429" s="111"/>
      <c r="AM429" s="111"/>
      <c r="AN429" s="111"/>
      <c r="AO429" s="111"/>
      <c r="AP429" s="55"/>
      <c r="DN429" s="115"/>
    </row>
    <row r="430" spans="3:118" x14ac:dyDescent="0.25">
      <c r="C430"/>
      <c r="N430" s="111"/>
      <c r="O430" s="111"/>
      <c r="P430" s="111"/>
      <c r="Q430" s="111"/>
      <c r="R430" s="111"/>
      <c r="S430" s="111"/>
      <c r="T430" s="111"/>
      <c r="U430" s="111"/>
      <c r="V430" s="111"/>
      <c r="W430" s="111"/>
      <c r="X430" s="111"/>
      <c r="Y430" s="111"/>
      <c r="Z430" s="111"/>
      <c r="AA430" s="111"/>
      <c r="AB430" s="111"/>
      <c r="AC430" s="111"/>
      <c r="AD430" s="111"/>
      <c r="AE430" s="111"/>
      <c r="AF430" s="111"/>
      <c r="AG430" s="111"/>
      <c r="AH430" s="111"/>
      <c r="AI430" s="111"/>
      <c r="AJ430" s="111"/>
      <c r="AK430" s="111"/>
      <c r="AL430" s="111"/>
      <c r="AM430" s="111"/>
      <c r="AN430" s="111"/>
      <c r="AO430" s="111"/>
      <c r="AP430" s="55"/>
      <c r="DN430" s="115"/>
    </row>
    <row r="431" spans="3:118" x14ac:dyDescent="0.25">
      <c r="C431"/>
      <c r="N431" s="111"/>
      <c r="O431" s="111"/>
      <c r="P431" s="111"/>
      <c r="Q431" s="111"/>
      <c r="R431" s="111"/>
      <c r="S431" s="111"/>
      <c r="T431" s="111"/>
      <c r="U431" s="111"/>
      <c r="V431" s="111"/>
      <c r="W431" s="111"/>
      <c r="X431" s="111"/>
      <c r="Y431" s="111"/>
      <c r="Z431" s="111"/>
      <c r="AA431" s="111"/>
      <c r="AB431" s="111"/>
      <c r="AC431" s="111"/>
      <c r="AD431" s="111"/>
      <c r="AE431" s="111"/>
      <c r="AF431" s="111"/>
      <c r="AG431" s="111"/>
      <c r="AH431" s="111"/>
      <c r="AI431" s="111"/>
      <c r="AJ431" s="111"/>
      <c r="AK431" s="111"/>
      <c r="AL431" s="111"/>
      <c r="AM431" s="111"/>
      <c r="AN431" s="111"/>
      <c r="AO431" s="111"/>
      <c r="AP431" s="55"/>
      <c r="DN431" s="115"/>
    </row>
    <row r="432" spans="3:118" x14ac:dyDescent="0.25">
      <c r="C432"/>
      <c r="N432" s="111"/>
      <c r="O432" s="111"/>
      <c r="P432" s="111"/>
      <c r="Q432" s="111"/>
      <c r="R432" s="111"/>
      <c r="S432" s="111"/>
      <c r="T432" s="111"/>
      <c r="U432" s="111"/>
      <c r="V432" s="111"/>
      <c r="W432" s="111"/>
      <c r="X432" s="111"/>
      <c r="Y432" s="111"/>
      <c r="Z432" s="111"/>
      <c r="AA432" s="111"/>
      <c r="AB432" s="111"/>
      <c r="AC432" s="111"/>
      <c r="AD432" s="111"/>
      <c r="AE432" s="111"/>
      <c r="AF432" s="111"/>
      <c r="AG432" s="111"/>
      <c r="AH432" s="111"/>
      <c r="AI432" s="111"/>
      <c r="AJ432" s="111"/>
      <c r="AK432" s="111"/>
      <c r="AL432" s="111"/>
      <c r="AM432" s="111"/>
      <c r="AN432" s="111"/>
      <c r="AO432" s="111"/>
      <c r="AP432" s="55"/>
      <c r="DN432" s="115"/>
    </row>
    <row r="433" spans="3:118" x14ac:dyDescent="0.25">
      <c r="C433"/>
      <c r="N433" s="111"/>
      <c r="O433" s="111"/>
      <c r="P433" s="111"/>
      <c r="Q433" s="111"/>
      <c r="R433" s="111"/>
      <c r="S433" s="111"/>
      <c r="T433" s="111"/>
      <c r="U433" s="111"/>
      <c r="V433" s="111"/>
      <c r="W433" s="111"/>
      <c r="X433" s="111"/>
      <c r="Y433" s="111"/>
      <c r="Z433" s="111"/>
      <c r="AA433" s="111"/>
      <c r="AB433" s="111"/>
      <c r="AC433" s="111"/>
      <c r="AD433" s="111"/>
      <c r="AE433" s="111"/>
      <c r="AF433" s="111"/>
      <c r="AG433" s="111"/>
      <c r="AH433" s="111"/>
      <c r="AI433" s="111"/>
      <c r="AJ433" s="111"/>
      <c r="AK433" s="111"/>
      <c r="AL433" s="111"/>
      <c r="AM433" s="111"/>
      <c r="AN433" s="111"/>
      <c r="AO433" s="111"/>
      <c r="AP433" s="55"/>
      <c r="DN433" s="115"/>
    </row>
    <row r="434" spans="3:118" x14ac:dyDescent="0.25">
      <c r="C434"/>
      <c r="N434" s="111"/>
      <c r="O434" s="111"/>
      <c r="P434" s="111"/>
      <c r="Q434" s="111"/>
      <c r="R434" s="111"/>
      <c r="S434" s="111"/>
      <c r="T434" s="111"/>
      <c r="U434" s="111"/>
      <c r="V434" s="111"/>
      <c r="W434" s="111"/>
      <c r="X434" s="111"/>
      <c r="Y434" s="111"/>
      <c r="Z434" s="111"/>
      <c r="AA434" s="111"/>
      <c r="AB434" s="111"/>
      <c r="AC434" s="111"/>
      <c r="AD434" s="111"/>
      <c r="AE434" s="111"/>
      <c r="AF434" s="111"/>
      <c r="AG434" s="111"/>
      <c r="AH434" s="111"/>
      <c r="AI434" s="111"/>
      <c r="AJ434" s="111"/>
      <c r="AK434" s="111"/>
      <c r="AL434" s="111"/>
      <c r="AM434" s="111"/>
      <c r="AN434" s="111"/>
      <c r="AO434" s="111"/>
      <c r="AP434" s="55"/>
      <c r="DN434" s="115"/>
    </row>
    <row r="435" spans="3:118" x14ac:dyDescent="0.25">
      <c r="C435"/>
      <c r="N435" s="111"/>
      <c r="O435" s="111"/>
      <c r="P435" s="111"/>
      <c r="Q435" s="111"/>
      <c r="R435" s="111"/>
      <c r="S435" s="111"/>
      <c r="T435" s="111"/>
      <c r="U435" s="111"/>
      <c r="V435" s="111"/>
      <c r="W435" s="111"/>
      <c r="X435" s="111"/>
      <c r="Y435" s="111"/>
      <c r="Z435" s="111"/>
      <c r="AA435" s="111"/>
      <c r="AB435" s="111"/>
      <c r="AC435" s="111"/>
      <c r="AD435" s="111"/>
      <c r="AE435" s="111"/>
      <c r="AF435" s="111"/>
      <c r="AG435" s="111"/>
      <c r="AH435" s="111"/>
      <c r="AI435" s="111"/>
      <c r="AJ435" s="111"/>
      <c r="AK435" s="111"/>
      <c r="AL435" s="111"/>
      <c r="AM435" s="111"/>
      <c r="AN435" s="111"/>
      <c r="AO435" s="111"/>
      <c r="AP435" s="55"/>
      <c r="DN435" s="115"/>
    </row>
    <row r="436" spans="3:118" x14ac:dyDescent="0.25">
      <c r="C436"/>
      <c r="N436" s="111"/>
      <c r="O436" s="111"/>
      <c r="P436" s="111"/>
      <c r="Q436" s="111"/>
      <c r="R436" s="111"/>
      <c r="S436" s="111"/>
      <c r="T436" s="111"/>
      <c r="U436" s="111"/>
      <c r="V436" s="111"/>
      <c r="W436" s="111"/>
      <c r="X436" s="111"/>
      <c r="Y436" s="111"/>
      <c r="Z436" s="111"/>
      <c r="AA436" s="111"/>
      <c r="AB436" s="111"/>
      <c r="AC436" s="111"/>
      <c r="AD436" s="111"/>
      <c r="AE436" s="111"/>
      <c r="AF436" s="111"/>
      <c r="AG436" s="111"/>
      <c r="AH436" s="111"/>
      <c r="AI436" s="111"/>
      <c r="AJ436" s="111"/>
      <c r="AK436" s="111"/>
      <c r="AL436" s="111"/>
      <c r="AM436" s="111"/>
      <c r="AN436" s="111"/>
      <c r="AO436" s="111"/>
      <c r="AP436" s="55"/>
      <c r="DN436" s="115"/>
    </row>
    <row r="437" spans="3:118" x14ac:dyDescent="0.25">
      <c r="N437" s="111"/>
      <c r="O437" s="111"/>
      <c r="P437" s="111"/>
      <c r="Q437" s="111"/>
      <c r="R437" s="111"/>
      <c r="S437" s="111"/>
      <c r="T437" s="111"/>
      <c r="U437" s="111"/>
      <c r="V437" s="111"/>
      <c r="W437" s="111"/>
      <c r="X437" s="111"/>
      <c r="Y437" s="111"/>
      <c r="Z437" s="111"/>
      <c r="AA437" s="111"/>
      <c r="AB437" s="111"/>
      <c r="AC437" s="111"/>
      <c r="AD437" s="111"/>
      <c r="AE437" s="111"/>
      <c r="AF437" s="111"/>
      <c r="AG437" s="111"/>
      <c r="AH437" s="111"/>
      <c r="AI437" s="111"/>
      <c r="AJ437" s="111"/>
      <c r="AK437" s="111"/>
      <c r="AL437" s="111"/>
      <c r="AM437" s="111"/>
      <c r="AN437" s="111"/>
      <c r="AO437" s="111"/>
      <c r="AP437" s="55"/>
      <c r="DN437" s="115"/>
    </row>
    <row r="438" spans="3:118" x14ac:dyDescent="0.25">
      <c r="N438" s="111"/>
      <c r="O438" s="111"/>
      <c r="P438" s="111"/>
      <c r="Q438" s="111"/>
      <c r="R438" s="111"/>
      <c r="S438" s="111"/>
      <c r="T438" s="111"/>
      <c r="U438" s="111"/>
      <c r="V438" s="111"/>
      <c r="W438" s="111"/>
      <c r="X438" s="111"/>
      <c r="Y438" s="111"/>
      <c r="Z438" s="111"/>
      <c r="AA438" s="111"/>
      <c r="AB438" s="111"/>
      <c r="AC438" s="111"/>
      <c r="AD438" s="111"/>
      <c r="AE438" s="111"/>
      <c r="AF438" s="111"/>
      <c r="AG438" s="111"/>
      <c r="AH438" s="111"/>
      <c r="AI438" s="111"/>
      <c r="AJ438" s="111"/>
      <c r="AK438" s="111"/>
      <c r="AL438" s="111"/>
      <c r="AM438" s="111"/>
      <c r="AN438" s="111"/>
      <c r="AO438" s="111"/>
      <c r="AP438" s="55"/>
      <c r="DN438" s="115"/>
    </row>
    <row r="439" spans="3:118" x14ac:dyDescent="0.25">
      <c r="N439" s="111"/>
      <c r="O439" s="111"/>
      <c r="P439" s="111"/>
      <c r="Q439" s="111"/>
      <c r="R439" s="111"/>
      <c r="S439" s="111"/>
      <c r="T439" s="111"/>
      <c r="U439" s="111"/>
      <c r="V439" s="111"/>
      <c r="W439" s="111"/>
      <c r="X439" s="111"/>
      <c r="Y439" s="111"/>
      <c r="Z439" s="111"/>
      <c r="AA439" s="111"/>
      <c r="AB439" s="111"/>
      <c r="AC439" s="111"/>
      <c r="AD439" s="111"/>
      <c r="AE439" s="111"/>
      <c r="AF439" s="111"/>
      <c r="AG439" s="111"/>
      <c r="AH439" s="111"/>
      <c r="AI439" s="111"/>
      <c r="AJ439" s="111"/>
      <c r="AK439" s="111"/>
      <c r="AL439" s="111"/>
      <c r="AM439" s="111"/>
      <c r="AN439" s="111"/>
      <c r="AO439" s="111"/>
      <c r="AP439" s="55"/>
      <c r="DN439" s="115"/>
    </row>
    <row r="440" spans="3:118" x14ac:dyDescent="0.25">
      <c r="N440" s="111"/>
      <c r="O440" s="111"/>
      <c r="P440" s="111"/>
      <c r="Q440" s="111"/>
      <c r="R440" s="111"/>
      <c r="S440" s="111"/>
      <c r="T440" s="111"/>
      <c r="U440" s="111"/>
      <c r="V440" s="111"/>
      <c r="W440" s="111"/>
      <c r="X440" s="111"/>
      <c r="Y440" s="111"/>
      <c r="Z440" s="111"/>
      <c r="AA440" s="111"/>
      <c r="AB440" s="111"/>
      <c r="AC440" s="111"/>
      <c r="AD440" s="111"/>
      <c r="AE440" s="111"/>
      <c r="AF440" s="111"/>
      <c r="AG440" s="111"/>
      <c r="AH440" s="111"/>
      <c r="AI440" s="111"/>
      <c r="AJ440" s="111"/>
      <c r="AK440" s="111"/>
      <c r="AL440" s="111"/>
      <c r="AM440" s="111"/>
      <c r="AN440" s="111"/>
      <c r="AO440" s="111"/>
      <c r="AP440" s="55"/>
      <c r="DN440" s="115"/>
    </row>
    <row r="441" spans="3:118" x14ac:dyDescent="0.25">
      <c r="N441" s="111"/>
      <c r="O441" s="111"/>
      <c r="P441" s="111"/>
      <c r="Q441" s="111"/>
      <c r="R441" s="111"/>
      <c r="S441" s="111"/>
      <c r="T441" s="111"/>
      <c r="U441" s="111"/>
      <c r="V441" s="111"/>
      <c r="W441" s="111"/>
      <c r="X441" s="111"/>
      <c r="Y441" s="111"/>
      <c r="Z441" s="111"/>
      <c r="AA441" s="111"/>
      <c r="AB441" s="111"/>
      <c r="AC441" s="111"/>
      <c r="AD441" s="111"/>
      <c r="AE441" s="111"/>
      <c r="AF441" s="111"/>
      <c r="AG441" s="111"/>
      <c r="AH441" s="111"/>
      <c r="AI441" s="111"/>
      <c r="AJ441" s="111"/>
      <c r="AK441" s="111"/>
      <c r="AL441" s="111"/>
      <c r="AM441" s="111"/>
      <c r="AN441" s="111"/>
      <c r="AO441" s="111"/>
      <c r="AP441" s="55"/>
      <c r="DN441" s="115"/>
    </row>
    <row r="442" spans="3:118" x14ac:dyDescent="0.25">
      <c r="N442" s="111"/>
      <c r="O442" s="111"/>
      <c r="P442" s="111"/>
      <c r="Q442" s="111"/>
      <c r="R442" s="111"/>
      <c r="S442" s="111"/>
      <c r="T442" s="111"/>
      <c r="U442" s="111"/>
      <c r="V442" s="111"/>
      <c r="W442" s="111"/>
      <c r="X442" s="111"/>
      <c r="Y442" s="111"/>
      <c r="Z442" s="111"/>
      <c r="AA442" s="111"/>
      <c r="AB442" s="111"/>
      <c r="AC442" s="111"/>
      <c r="AD442" s="111"/>
      <c r="AE442" s="111"/>
      <c r="AF442" s="111"/>
      <c r="AG442" s="111"/>
      <c r="AH442" s="111"/>
      <c r="AI442" s="111"/>
      <c r="AJ442" s="111"/>
      <c r="AK442" s="111"/>
      <c r="AL442" s="111"/>
      <c r="AM442" s="111"/>
      <c r="AN442" s="111"/>
      <c r="AO442" s="111"/>
      <c r="AP442" s="55"/>
      <c r="DN442" s="115"/>
    </row>
    <row r="443" spans="3:118" x14ac:dyDescent="0.25">
      <c r="N443" s="111"/>
      <c r="O443" s="111"/>
      <c r="P443" s="111"/>
      <c r="Q443" s="111"/>
      <c r="R443" s="111"/>
      <c r="S443" s="111"/>
      <c r="T443" s="111"/>
      <c r="U443" s="111"/>
      <c r="V443" s="111"/>
      <c r="W443" s="111"/>
      <c r="X443" s="111"/>
      <c r="Y443" s="111"/>
      <c r="Z443" s="111"/>
      <c r="AA443" s="111"/>
      <c r="AB443" s="111"/>
      <c r="AC443" s="111"/>
      <c r="AD443" s="111"/>
      <c r="AE443" s="111"/>
      <c r="AF443" s="111"/>
      <c r="AG443" s="111"/>
      <c r="AH443" s="111"/>
      <c r="AI443" s="111"/>
      <c r="AJ443" s="111"/>
      <c r="AK443" s="111"/>
      <c r="AL443" s="111"/>
      <c r="AM443" s="111"/>
      <c r="AN443" s="111"/>
      <c r="AO443" s="111"/>
      <c r="AP443" s="55"/>
      <c r="DN443" s="115"/>
    </row>
    <row r="444" spans="3:118" x14ac:dyDescent="0.25">
      <c r="N444" s="111"/>
      <c r="O444" s="111"/>
      <c r="P444" s="111"/>
      <c r="Q444" s="111"/>
      <c r="R444" s="111"/>
      <c r="S444" s="111"/>
      <c r="T444" s="111"/>
      <c r="U444" s="111"/>
      <c r="V444" s="111"/>
      <c r="W444" s="111"/>
      <c r="X444" s="111"/>
      <c r="Y444" s="111"/>
      <c r="Z444" s="111"/>
      <c r="AA444" s="111"/>
      <c r="AB444" s="111"/>
      <c r="AC444" s="111"/>
      <c r="AD444" s="111"/>
      <c r="AE444" s="111"/>
      <c r="AF444" s="111"/>
      <c r="AG444" s="111"/>
      <c r="AH444" s="111"/>
      <c r="AI444" s="111"/>
      <c r="AJ444" s="111"/>
      <c r="AK444" s="111"/>
      <c r="AL444" s="111"/>
      <c r="AM444" s="111"/>
      <c r="AN444" s="111"/>
      <c r="AO444" s="111"/>
      <c r="AP444" s="55"/>
      <c r="DN444" s="115"/>
    </row>
    <row r="445" spans="3:118" x14ac:dyDescent="0.25">
      <c r="N445" s="111"/>
      <c r="O445" s="111"/>
      <c r="P445" s="111"/>
      <c r="Q445" s="111"/>
      <c r="R445" s="111"/>
      <c r="S445" s="111"/>
      <c r="T445" s="111"/>
      <c r="U445" s="111"/>
      <c r="V445" s="111"/>
      <c r="W445" s="111"/>
      <c r="X445" s="111"/>
      <c r="Y445" s="111"/>
      <c r="Z445" s="111"/>
      <c r="AA445" s="111"/>
      <c r="AB445" s="111"/>
      <c r="AC445" s="111"/>
      <c r="AD445" s="111"/>
      <c r="AE445" s="111"/>
      <c r="AF445" s="111"/>
      <c r="AG445" s="111"/>
      <c r="AH445" s="111"/>
      <c r="AI445" s="111"/>
      <c r="AJ445" s="111"/>
      <c r="AK445" s="111"/>
      <c r="AL445" s="111"/>
      <c r="AM445" s="111"/>
      <c r="AN445" s="111"/>
      <c r="AO445" s="111"/>
      <c r="AP445" s="55"/>
      <c r="DN445" s="115"/>
    </row>
    <row r="446" spans="3:118" x14ac:dyDescent="0.25">
      <c r="N446" s="111"/>
      <c r="O446" s="111"/>
      <c r="P446" s="111"/>
      <c r="Q446" s="111"/>
      <c r="R446" s="111"/>
      <c r="S446" s="111"/>
      <c r="T446" s="111"/>
      <c r="U446" s="111"/>
      <c r="V446" s="111"/>
      <c r="W446" s="111"/>
      <c r="X446" s="111"/>
      <c r="Y446" s="111"/>
      <c r="Z446" s="111"/>
      <c r="AA446" s="111"/>
      <c r="AB446" s="111"/>
      <c r="AC446" s="111"/>
      <c r="AD446" s="111"/>
      <c r="AE446" s="111"/>
      <c r="AF446" s="111"/>
      <c r="AG446" s="111"/>
      <c r="AH446" s="111"/>
      <c r="AI446" s="111"/>
      <c r="AJ446" s="111"/>
      <c r="AK446" s="111"/>
      <c r="AL446" s="111"/>
      <c r="AM446" s="111"/>
      <c r="AN446" s="111"/>
      <c r="AO446" s="111"/>
      <c r="AP446" s="55"/>
      <c r="DN446" s="115"/>
    </row>
    <row r="447" spans="3:118" x14ac:dyDescent="0.25">
      <c r="N447" s="111"/>
      <c r="O447" s="111"/>
      <c r="P447" s="111"/>
      <c r="Q447" s="111"/>
      <c r="R447" s="111"/>
      <c r="S447" s="111"/>
      <c r="T447" s="111"/>
      <c r="U447" s="111"/>
      <c r="V447" s="111"/>
      <c r="W447" s="111"/>
      <c r="X447" s="111"/>
      <c r="Y447" s="111"/>
      <c r="Z447" s="111"/>
      <c r="AA447" s="111"/>
      <c r="AB447" s="111"/>
      <c r="AC447" s="111"/>
      <c r="AD447" s="111"/>
      <c r="AE447" s="111"/>
      <c r="AF447" s="111"/>
      <c r="AG447" s="111"/>
      <c r="AH447" s="111"/>
      <c r="AI447" s="111"/>
      <c r="AJ447" s="111"/>
      <c r="AK447" s="111"/>
      <c r="AL447" s="111"/>
      <c r="AM447" s="111"/>
      <c r="AN447" s="111"/>
      <c r="AO447" s="111"/>
      <c r="AP447" s="55"/>
      <c r="DN447" s="115"/>
    </row>
    <row r="448" spans="3:118" x14ac:dyDescent="0.25">
      <c r="N448" s="111"/>
      <c r="O448" s="111"/>
      <c r="P448" s="111"/>
      <c r="Q448" s="111"/>
      <c r="R448" s="111"/>
      <c r="S448" s="111"/>
      <c r="T448" s="111"/>
      <c r="U448" s="111"/>
      <c r="V448" s="111"/>
      <c r="W448" s="111"/>
      <c r="X448" s="111"/>
      <c r="Y448" s="111"/>
      <c r="Z448" s="111"/>
      <c r="AA448" s="111"/>
      <c r="AB448" s="111"/>
      <c r="AC448" s="111"/>
      <c r="AD448" s="111"/>
      <c r="AE448" s="111"/>
      <c r="AF448" s="111"/>
      <c r="AG448" s="111"/>
      <c r="AH448" s="111"/>
      <c r="AI448" s="111"/>
      <c r="AJ448" s="111"/>
      <c r="AK448" s="111"/>
      <c r="AL448" s="111"/>
      <c r="AM448" s="111"/>
      <c r="AN448" s="111"/>
      <c r="AO448" s="111"/>
      <c r="AP448" s="55"/>
      <c r="DN448" s="115"/>
    </row>
    <row r="449" spans="14:118" x14ac:dyDescent="0.25">
      <c r="N449" s="111"/>
      <c r="O449" s="111"/>
      <c r="P449" s="111"/>
      <c r="Q449" s="111"/>
      <c r="R449" s="111"/>
      <c r="S449" s="111"/>
      <c r="T449" s="111"/>
      <c r="U449" s="111"/>
      <c r="V449" s="111"/>
      <c r="W449" s="111"/>
      <c r="X449" s="111"/>
      <c r="Y449" s="111"/>
      <c r="Z449" s="111"/>
      <c r="AA449" s="111"/>
      <c r="AB449" s="111"/>
      <c r="AC449" s="111"/>
      <c r="AD449" s="111"/>
      <c r="AE449" s="111"/>
      <c r="AF449" s="111"/>
      <c r="AG449" s="111"/>
      <c r="AH449" s="111"/>
      <c r="AI449" s="111"/>
      <c r="AJ449" s="111"/>
      <c r="AK449" s="111"/>
      <c r="AL449" s="111"/>
      <c r="AM449" s="111"/>
      <c r="AN449" s="111"/>
      <c r="AO449" s="111"/>
      <c r="AP449" s="55"/>
      <c r="DN449" s="115"/>
    </row>
    <row r="450" spans="14:118" x14ac:dyDescent="0.25">
      <c r="N450" s="111"/>
      <c r="O450" s="111"/>
      <c r="P450" s="111"/>
      <c r="Q450" s="111"/>
      <c r="R450" s="111"/>
      <c r="S450" s="111"/>
      <c r="T450" s="111"/>
      <c r="U450" s="111"/>
      <c r="V450" s="111"/>
      <c r="W450" s="111"/>
      <c r="X450" s="111"/>
      <c r="Y450" s="111"/>
      <c r="Z450" s="111"/>
      <c r="AA450" s="111"/>
      <c r="AB450" s="111"/>
      <c r="AC450" s="111"/>
      <c r="AD450" s="111"/>
      <c r="AE450" s="111"/>
      <c r="AF450" s="111"/>
      <c r="AG450" s="111"/>
      <c r="AH450" s="111"/>
      <c r="AI450" s="111"/>
      <c r="AJ450" s="111"/>
      <c r="AK450" s="111"/>
      <c r="AL450" s="111"/>
      <c r="AM450" s="111"/>
      <c r="AN450" s="111"/>
      <c r="AO450" s="111"/>
      <c r="AP450" s="55"/>
      <c r="DN450" s="115"/>
    </row>
    <row r="451" spans="14:118" x14ac:dyDescent="0.25">
      <c r="N451" s="111"/>
      <c r="O451" s="111"/>
      <c r="P451" s="111"/>
      <c r="Q451" s="111"/>
      <c r="R451" s="111"/>
      <c r="S451" s="111"/>
      <c r="T451" s="111"/>
      <c r="U451" s="111"/>
      <c r="V451" s="111"/>
      <c r="W451" s="111"/>
      <c r="X451" s="111"/>
      <c r="Y451" s="111"/>
      <c r="Z451" s="111"/>
      <c r="AA451" s="111"/>
      <c r="AB451" s="111"/>
      <c r="AC451" s="111"/>
      <c r="AD451" s="111"/>
      <c r="AE451" s="111"/>
      <c r="AF451" s="111"/>
      <c r="AG451" s="111"/>
      <c r="AH451" s="111"/>
      <c r="AI451" s="111"/>
      <c r="AJ451" s="111"/>
      <c r="AK451" s="111"/>
      <c r="AL451" s="111"/>
      <c r="AM451" s="111"/>
      <c r="AN451" s="111"/>
      <c r="AO451" s="111"/>
      <c r="AP451" s="55"/>
      <c r="DN451" s="115"/>
    </row>
    <row r="452" spans="14:118" x14ac:dyDescent="0.25">
      <c r="N452" s="111"/>
      <c r="O452" s="111"/>
      <c r="P452" s="111"/>
      <c r="Q452" s="111"/>
      <c r="R452" s="111"/>
      <c r="S452" s="111"/>
      <c r="T452" s="111"/>
      <c r="U452" s="111"/>
      <c r="V452" s="111"/>
      <c r="W452" s="111"/>
      <c r="X452" s="111"/>
      <c r="Y452" s="111"/>
      <c r="Z452" s="111"/>
      <c r="AA452" s="111"/>
      <c r="AB452" s="111"/>
      <c r="AC452" s="111"/>
      <c r="AD452" s="111"/>
      <c r="AE452" s="111"/>
      <c r="AF452" s="111"/>
      <c r="AG452" s="111"/>
      <c r="AH452" s="111"/>
      <c r="AI452" s="111"/>
      <c r="AJ452" s="111"/>
      <c r="AK452" s="111"/>
      <c r="AL452" s="111"/>
      <c r="AM452" s="111"/>
      <c r="AN452" s="111"/>
      <c r="AO452" s="111"/>
      <c r="AP452" s="55"/>
      <c r="DN452" s="115"/>
    </row>
    <row r="453" spans="14:118" x14ac:dyDescent="0.25">
      <c r="N453" s="111"/>
      <c r="O453" s="111"/>
      <c r="P453" s="111"/>
      <c r="Q453" s="111"/>
      <c r="R453" s="111"/>
      <c r="S453" s="111"/>
      <c r="T453" s="111"/>
      <c r="U453" s="111"/>
      <c r="V453" s="111"/>
      <c r="W453" s="111"/>
      <c r="X453" s="111"/>
      <c r="Y453" s="111"/>
      <c r="Z453" s="111"/>
      <c r="AA453" s="111"/>
      <c r="AB453" s="111"/>
      <c r="AC453" s="111"/>
      <c r="AD453" s="111"/>
      <c r="AE453" s="111"/>
      <c r="AF453" s="111"/>
      <c r="AG453" s="111"/>
      <c r="AH453" s="111"/>
      <c r="AI453" s="111"/>
      <c r="AJ453" s="111"/>
      <c r="AK453" s="111"/>
      <c r="AL453" s="111"/>
      <c r="AM453" s="111"/>
      <c r="AN453" s="111"/>
      <c r="AO453" s="111"/>
      <c r="AP453" s="55"/>
      <c r="DN453" s="115"/>
    </row>
    <row r="454" spans="14:118" x14ac:dyDescent="0.25">
      <c r="N454" s="111"/>
      <c r="O454" s="111"/>
      <c r="P454" s="111"/>
      <c r="Q454" s="111"/>
      <c r="R454" s="111"/>
      <c r="S454" s="111"/>
      <c r="T454" s="111"/>
      <c r="U454" s="111"/>
      <c r="V454" s="111"/>
      <c r="W454" s="111"/>
      <c r="X454" s="111"/>
      <c r="Y454" s="111"/>
      <c r="Z454" s="111"/>
      <c r="AA454" s="111"/>
      <c r="AB454" s="111"/>
      <c r="AC454" s="111"/>
      <c r="AD454" s="111"/>
      <c r="AE454" s="111"/>
      <c r="AF454" s="111"/>
      <c r="AG454" s="111"/>
      <c r="AH454" s="111"/>
      <c r="AI454" s="111"/>
      <c r="AJ454" s="111"/>
      <c r="AK454" s="111"/>
      <c r="AL454" s="111"/>
      <c r="AM454" s="111"/>
      <c r="AN454" s="111"/>
      <c r="AO454" s="111"/>
      <c r="AP454" s="55"/>
      <c r="DN454" s="115"/>
    </row>
    <row r="455" spans="14:118" x14ac:dyDescent="0.25">
      <c r="N455" s="111"/>
      <c r="O455" s="111"/>
      <c r="P455" s="111"/>
      <c r="Q455" s="111"/>
      <c r="R455" s="111"/>
      <c r="S455" s="111"/>
      <c r="T455" s="111"/>
      <c r="U455" s="111"/>
      <c r="V455" s="111"/>
      <c r="W455" s="111"/>
      <c r="X455" s="111"/>
      <c r="Y455" s="111"/>
      <c r="Z455" s="111"/>
      <c r="AA455" s="111"/>
      <c r="AB455" s="111"/>
      <c r="AC455" s="111"/>
      <c r="AD455" s="111"/>
      <c r="AE455" s="111"/>
      <c r="AF455" s="111"/>
      <c r="AG455" s="111"/>
      <c r="AH455" s="111"/>
      <c r="AI455" s="111"/>
      <c r="AJ455" s="111"/>
      <c r="AK455" s="111"/>
      <c r="AL455" s="111"/>
      <c r="AM455" s="111"/>
      <c r="AN455" s="111"/>
      <c r="AO455" s="111"/>
      <c r="AP455" s="55"/>
      <c r="DN455" s="115"/>
    </row>
    <row r="456" spans="14:118" x14ac:dyDescent="0.25">
      <c r="N456" s="111"/>
      <c r="O456" s="111"/>
      <c r="P456" s="111"/>
      <c r="Q456" s="111"/>
      <c r="R456" s="111"/>
      <c r="S456" s="111"/>
      <c r="T456" s="111"/>
      <c r="U456" s="111"/>
      <c r="V456" s="111"/>
      <c r="W456" s="111"/>
      <c r="X456" s="111"/>
      <c r="Y456" s="111"/>
      <c r="Z456" s="111"/>
      <c r="AA456" s="111"/>
      <c r="AB456" s="111"/>
      <c r="AC456" s="111"/>
      <c r="AD456" s="111"/>
      <c r="AE456" s="111"/>
      <c r="AF456" s="111"/>
      <c r="AG456" s="111"/>
      <c r="AH456" s="111"/>
      <c r="AI456" s="111"/>
      <c r="AJ456" s="111"/>
      <c r="AK456" s="111"/>
      <c r="AL456" s="111"/>
      <c r="AM456" s="111"/>
      <c r="AN456" s="111"/>
      <c r="AO456" s="111"/>
      <c r="AP456" s="55"/>
      <c r="DN456" s="115"/>
    </row>
    <row r="457" spans="14:118" x14ac:dyDescent="0.25">
      <c r="N457" s="111"/>
      <c r="O457" s="111"/>
      <c r="P457" s="111"/>
      <c r="Q457" s="111"/>
      <c r="R457" s="111"/>
      <c r="S457" s="111"/>
      <c r="T457" s="111"/>
      <c r="U457" s="111"/>
      <c r="V457" s="111"/>
      <c r="W457" s="111"/>
      <c r="X457" s="111"/>
      <c r="Y457" s="111"/>
      <c r="Z457" s="111"/>
      <c r="AA457" s="111"/>
      <c r="AB457" s="111"/>
      <c r="AC457" s="111"/>
      <c r="AD457" s="111"/>
      <c r="AE457" s="111"/>
      <c r="AF457" s="111"/>
      <c r="AG457" s="111"/>
      <c r="AH457" s="111"/>
      <c r="AI457" s="111"/>
      <c r="AJ457" s="111"/>
      <c r="AK457" s="111"/>
      <c r="AL457" s="111"/>
      <c r="AM457" s="111"/>
      <c r="AN457" s="111"/>
      <c r="AO457" s="111"/>
      <c r="AP457" s="55"/>
      <c r="DN457" s="115"/>
    </row>
    <row r="458" spans="14:118" x14ac:dyDescent="0.25">
      <c r="N458" s="111"/>
      <c r="O458" s="111"/>
      <c r="P458" s="111"/>
      <c r="Q458" s="111"/>
      <c r="R458" s="111"/>
      <c r="S458" s="111"/>
      <c r="T458" s="111"/>
      <c r="U458" s="111"/>
      <c r="V458" s="111"/>
      <c r="W458" s="111"/>
      <c r="X458" s="111"/>
      <c r="Y458" s="111"/>
      <c r="Z458" s="111"/>
      <c r="AA458" s="111"/>
      <c r="AB458" s="111"/>
      <c r="AC458" s="111"/>
      <c r="AD458" s="111"/>
      <c r="AE458" s="111"/>
      <c r="AF458" s="111"/>
      <c r="AG458" s="111"/>
      <c r="AH458" s="111"/>
      <c r="AI458" s="111"/>
      <c r="AJ458" s="111"/>
      <c r="AK458" s="111"/>
      <c r="AL458" s="111"/>
      <c r="AM458" s="111"/>
      <c r="AN458" s="111"/>
      <c r="AO458" s="111"/>
      <c r="AP458" s="55"/>
      <c r="DN458" s="115"/>
    </row>
    <row r="459" spans="14:118" x14ac:dyDescent="0.25">
      <c r="N459" s="111"/>
      <c r="O459" s="111"/>
      <c r="P459" s="111"/>
      <c r="Q459" s="111"/>
      <c r="R459" s="111"/>
      <c r="S459" s="111"/>
      <c r="T459" s="111"/>
      <c r="U459" s="111"/>
      <c r="V459" s="111"/>
      <c r="W459" s="111"/>
      <c r="X459" s="111"/>
      <c r="Y459" s="111"/>
      <c r="Z459" s="111"/>
      <c r="AA459" s="111"/>
      <c r="AB459" s="111"/>
      <c r="AC459" s="111"/>
      <c r="AD459" s="111"/>
      <c r="AE459" s="111"/>
      <c r="AF459" s="111"/>
      <c r="AG459" s="111"/>
      <c r="AH459" s="111"/>
      <c r="AI459" s="111"/>
      <c r="AJ459" s="111"/>
      <c r="AK459" s="111"/>
      <c r="AL459" s="111"/>
      <c r="AM459" s="111"/>
      <c r="AN459" s="111"/>
      <c r="AO459" s="111"/>
      <c r="AP459" s="55"/>
      <c r="DN459" s="115"/>
    </row>
    <row r="460" spans="14:118" x14ac:dyDescent="0.25">
      <c r="N460" s="111"/>
      <c r="O460" s="111"/>
      <c r="P460" s="111"/>
      <c r="Q460" s="111"/>
      <c r="R460" s="111"/>
      <c r="S460" s="111"/>
      <c r="T460" s="111"/>
      <c r="U460" s="111"/>
      <c r="V460" s="111"/>
      <c r="W460" s="111"/>
      <c r="X460" s="111"/>
      <c r="Y460" s="111"/>
      <c r="Z460" s="111"/>
      <c r="AA460" s="111"/>
      <c r="AB460" s="111"/>
      <c r="AC460" s="111"/>
      <c r="AD460" s="111"/>
      <c r="AE460" s="111"/>
      <c r="AF460" s="111"/>
      <c r="AG460" s="111"/>
      <c r="AH460" s="111"/>
      <c r="AI460" s="111"/>
      <c r="AJ460" s="111"/>
      <c r="AK460" s="111"/>
      <c r="AL460" s="111"/>
      <c r="AM460" s="111"/>
      <c r="AN460" s="111"/>
      <c r="AO460" s="111"/>
      <c r="AP460" s="55"/>
      <c r="DN460" s="115"/>
    </row>
    <row r="461" spans="14:118" x14ac:dyDescent="0.25">
      <c r="N461" s="111"/>
      <c r="O461" s="111"/>
      <c r="P461" s="111"/>
      <c r="Q461" s="111"/>
      <c r="R461" s="111"/>
      <c r="S461" s="111"/>
      <c r="T461" s="111"/>
      <c r="U461" s="111"/>
      <c r="V461" s="111"/>
      <c r="W461" s="111"/>
      <c r="X461" s="111"/>
      <c r="Y461" s="111"/>
      <c r="Z461" s="111"/>
      <c r="AA461" s="111"/>
      <c r="AB461" s="111"/>
      <c r="AC461" s="111"/>
      <c r="AD461" s="111"/>
      <c r="AE461" s="111"/>
      <c r="AF461" s="111"/>
      <c r="AG461" s="111"/>
      <c r="AH461" s="111"/>
      <c r="AI461" s="111"/>
      <c r="AJ461" s="111"/>
      <c r="AK461" s="111"/>
      <c r="AL461" s="111"/>
      <c r="AM461" s="111"/>
      <c r="AN461" s="111"/>
      <c r="AO461" s="111"/>
      <c r="AP461" s="55"/>
      <c r="DN461" s="115"/>
    </row>
    <row r="462" spans="14:118" x14ac:dyDescent="0.25">
      <c r="N462" s="111"/>
      <c r="O462" s="111"/>
      <c r="P462" s="111"/>
      <c r="Q462" s="111"/>
      <c r="R462" s="111"/>
      <c r="S462" s="111"/>
      <c r="T462" s="111"/>
      <c r="U462" s="111"/>
      <c r="V462" s="111"/>
      <c r="W462" s="111"/>
      <c r="X462" s="111"/>
      <c r="Y462" s="111"/>
      <c r="Z462" s="111"/>
      <c r="AA462" s="111"/>
      <c r="AB462" s="111"/>
      <c r="AC462" s="111"/>
      <c r="AD462" s="111"/>
      <c r="AE462" s="111"/>
      <c r="AF462" s="111"/>
      <c r="AG462" s="111"/>
      <c r="AH462" s="111"/>
      <c r="AI462" s="111"/>
      <c r="AJ462" s="111"/>
      <c r="AK462" s="111"/>
      <c r="AL462" s="111"/>
      <c r="AM462" s="111"/>
      <c r="AN462" s="111"/>
      <c r="AO462" s="111"/>
      <c r="AP462" s="55"/>
      <c r="DN462" s="115"/>
    </row>
    <row r="463" spans="14:118" x14ac:dyDescent="0.25">
      <c r="N463" s="111"/>
      <c r="O463" s="111"/>
      <c r="P463" s="111"/>
      <c r="Q463" s="111"/>
      <c r="R463" s="111"/>
      <c r="S463" s="111"/>
      <c r="T463" s="111"/>
      <c r="U463" s="111"/>
      <c r="V463" s="111"/>
      <c r="W463" s="111"/>
      <c r="X463" s="111"/>
      <c r="Y463" s="111"/>
      <c r="Z463" s="111"/>
      <c r="AA463" s="111"/>
      <c r="AB463" s="111"/>
      <c r="AC463" s="111"/>
      <c r="AD463" s="111"/>
      <c r="AE463" s="111"/>
      <c r="AF463" s="111"/>
      <c r="AG463" s="111"/>
      <c r="AH463" s="111"/>
      <c r="AI463" s="111"/>
      <c r="AJ463" s="111"/>
      <c r="AK463" s="111"/>
      <c r="AL463" s="111"/>
      <c r="AM463" s="111"/>
      <c r="AN463" s="111"/>
      <c r="AO463" s="111"/>
      <c r="AP463" s="55"/>
      <c r="DN463" s="115"/>
    </row>
    <row r="464" spans="14:118" x14ac:dyDescent="0.25">
      <c r="N464" s="111"/>
      <c r="O464" s="111"/>
      <c r="P464" s="111"/>
      <c r="Q464" s="111"/>
      <c r="R464" s="111"/>
      <c r="S464" s="111"/>
      <c r="T464" s="111"/>
      <c r="U464" s="111"/>
      <c r="V464" s="111"/>
      <c r="W464" s="111"/>
      <c r="X464" s="111"/>
      <c r="Y464" s="111"/>
      <c r="Z464" s="111"/>
      <c r="AA464" s="111"/>
      <c r="AB464" s="111"/>
      <c r="AC464" s="111"/>
      <c r="AD464" s="111"/>
      <c r="AE464" s="111"/>
      <c r="AF464" s="111"/>
      <c r="AG464" s="111"/>
      <c r="AH464" s="111"/>
      <c r="AI464" s="111"/>
      <c r="AJ464" s="111"/>
      <c r="AK464" s="111"/>
      <c r="AL464" s="111"/>
      <c r="AM464" s="111"/>
      <c r="AN464" s="111"/>
      <c r="AO464" s="111"/>
      <c r="AP464" s="55"/>
      <c r="DN464" s="115"/>
    </row>
    <row r="465" spans="14:118" x14ac:dyDescent="0.25">
      <c r="N465" s="111"/>
      <c r="O465" s="111"/>
      <c r="P465" s="111"/>
      <c r="Q465" s="111"/>
      <c r="R465" s="111"/>
      <c r="S465" s="111"/>
      <c r="T465" s="111"/>
      <c r="U465" s="111"/>
      <c r="V465" s="111"/>
      <c r="W465" s="111"/>
      <c r="X465" s="111"/>
      <c r="Y465" s="111"/>
      <c r="Z465" s="111"/>
      <c r="AA465" s="111"/>
      <c r="AB465" s="111"/>
      <c r="AC465" s="111"/>
      <c r="AD465" s="111"/>
      <c r="AE465" s="111"/>
      <c r="AF465" s="111"/>
      <c r="AG465" s="111"/>
      <c r="AH465" s="111"/>
      <c r="AI465" s="111"/>
      <c r="AJ465" s="111"/>
      <c r="AK465" s="111"/>
      <c r="AL465" s="111"/>
      <c r="AM465" s="111"/>
      <c r="AN465" s="111"/>
      <c r="AO465" s="111"/>
      <c r="AP465" s="55"/>
      <c r="DN465" s="115"/>
    </row>
    <row r="466" spans="14:118" x14ac:dyDescent="0.25">
      <c r="N466" s="111"/>
      <c r="O466" s="111"/>
      <c r="P466" s="111"/>
      <c r="Q466" s="111"/>
      <c r="R466" s="111"/>
      <c r="S466" s="111"/>
      <c r="T466" s="111"/>
      <c r="U466" s="111"/>
      <c r="V466" s="111"/>
      <c r="W466" s="111"/>
      <c r="X466" s="111"/>
      <c r="Y466" s="111"/>
      <c r="Z466" s="111"/>
      <c r="AA466" s="111"/>
      <c r="AB466" s="111"/>
      <c r="AC466" s="111"/>
      <c r="AD466" s="111"/>
      <c r="AE466" s="111"/>
      <c r="AF466" s="111"/>
      <c r="AG466" s="111"/>
      <c r="AH466" s="111"/>
      <c r="AI466" s="111"/>
      <c r="AJ466" s="111"/>
      <c r="AK466" s="111"/>
      <c r="AL466" s="111"/>
      <c r="AM466" s="111"/>
      <c r="AN466" s="111"/>
      <c r="AO466" s="111"/>
      <c r="AP466" s="55"/>
      <c r="DN466" s="115"/>
    </row>
    <row r="467" spans="14:118" x14ac:dyDescent="0.25">
      <c r="N467" s="111"/>
      <c r="O467" s="111"/>
      <c r="P467" s="111"/>
      <c r="Q467" s="111"/>
      <c r="R467" s="111"/>
      <c r="S467" s="111"/>
      <c r="T467" s="111"/>
      <c r="U467" s="111"/>
      <c r="V467" s="111"/>
      <c r="W467" s="111"/>
      <c r="X467" s="111"/>
      <c r="Y467" s="111"/>
      <c r="Z467" s="111"/>
      <c r="AA467" s="111"/>
      <c r="AB467" s="111"/>
      <c r="AC467" s="111"/>
      <c r="AD467" s="111"/>
      <c r="AE467" s="111"/>
      <c r="AF467" s="111"/>
      <c r="AG467" s="111"/>
      <c r="AH467" s="111"/>
      <c r="AI467" s="111"/>
      <c r="AJ467" s="111"/>
      <c r="AK467" s="111"/>
      <c r="AL467" s="111"/>
      <c r="AM467" s="111"/>
      <c r="AN467" s="111"/>
      <c r="AO467" s="111"/>
      <c r="AP467" s="55"/>
      <c r="DN467" s="115"/>
    </row>
    <row r="468" spans="14:118" x14ac:dyDescent="0.25">
      <c r="N468" s="111"/>
      <c r="O468" s="111"/>
      <c r="P468" s="111"/>
      <c r="Q468" s="111"/>
      <c r="R468" s="111"/>
      <c r="S468" s="111"/>
      <c r="T468" s="111"/>
      <c r="U468" s="111"/>
      <c r="V468" s="111"/>
      <c r="W468" s="111"/>
      <c r="X468" s="111"/>
      <c r="Y468" s="111"/>
      <c r="Z468" s="111"/>
      <c r="AA468" s="111"/>
      <c r="AB468" s="111"/>
      <c r="AC468" s="111"/>
      <c r="AD468" s="111"/>
      <c r="AE468" s="111"/>
      <c r="AF468" s="111"/>
      <c r="AG468" s="111"/>
      <c r="AH468" s="111"/>
      <c r="AI468" s="111"/>
      <c r="AJ468" s="111"/>
      <c r="AK468" s="111"/>
      <c r="AL468" s="111"/>
      <c r="AM468" s="111"/>
      <c r="AN468" s="111"/>
      <c r="AO468" s="111"/>
      <c r="AP468" s="55"/>
      <c r="DN468" s="115"/>
    </row>
    <row r="469" spans="14:118" x14ac:dyDescent="0.25">
      <c r="N469" s="111"/>
      <c r="O469" s="111"/>
      <c r="P469" s="111"/>
      <c r="Q469" s="111"/>
      <c r="R469" s="111"/>
      <c r="S469" s="111"/>
      <c r="T469" s="111"/>
      <c r="U469" s="111"/>
      <c r="V469" s="111"/>
      <c r="W469" s="111"/>
      <c r="X469" s="111"/>
      <c r="Y469" s="111"/>
      <c r="Z469" s="111"/>
      <c r="AA469" s="111"/>
      <c r="AB469" s="111"/>
      <c r="AC469" s="111"/>
      <c r="AD469" s="111"/>
      <c r="AE469" s="111"/>
      <c r="AF469" s="111"/>
      <c r="AG469" s="111"/>
      <c r="AH469" s="111"/>
      <c r="AI469" s="111"/>
      <c r="AJ469" s="111"/>
      <c r="AK469" s="111"/>
      <c r="AL469" s="111"/>
      <c r="AM469" s="111"/>
      <c r="AN469" s="111"/>
      <c r="AO469" s="111"/>
      <c r="AP469" s="55"/>
      <c r="DN469" s="115"/>
    </row>
    <row r="470" spans="14:118" x14ac:dyDescent="0.25">
      <c r="N470" s="111"/>
      <c r="O470" s="111"/>
      <c r="P470" s="111"/>
      <c r="Q470" s="111"/>
      <c r="R470" s="111"/>
      <c r="S470" s="111"/>
      <c r="T470" s="111"/>
      <c r="U470" s="111"/>
      <c r="V470" s="111"/>
      <c r="W470" s="111"/>
      <c r="X470" s="111"/>
      <c r="Y470" s="111"/>
      <c r="Z470" s="111"/>
      <c r="AA470" s="111"/>
      <c r="AB470" s="111"/>
      <c r="AC470" s="111"/>
      <c r="AD470" s="111"/>
      <c r="AE470" s="111"/>
      <c r="AF470" s="111"/>
      <c r="AG470" s="111"/>
      <c r="AH470" s="111"/>
      <c r="AI470" s="111"/>
      <c r="AJ470" s="111"/>
      <c r="AK470" s="111"/>
      <c r="AL470" s="111"/>
      <c r="AM470" s="111"/>
      <c r="AN470" s="111"/>
      <c r="AO470" s="111"/>
      <c r="AP470" s="55"/>
      <c r="DN470" s="115"/>
    </row>
    <row r="471" spans="14:118" x14ac:dyDescent="0.25">
      <c r="N471" s="111"/>
      <c r="O471" s="111"/>
      <c r="P471" s="111"/>
      <c r="Q471" s="111"/>
      <c r="R471" s="111"/>
      <c r="S471" s="111"/>
      <c r="T471" s="111"/>
      <c r="U471" s="111"/>
      <c r="V471" s="111"/>
      <c r="W471" s="111"/>
      <c r="X471" s="111"/>
      <c r="Y471" s="111"/>
      <c r="Z471" s="111"/>
      <c r="AA471" s="111"/>
      <c r="AB471" s="111"/>
      <c r="AC471" s="111"/>
      <c r="AD471" s="111"/>
      <c r="AE471" s="111"/>
      <c r="AF471" s="111"/>
      <c r="AG471" s="111"/>
      <c r="AH471" s="111"/>
      <c r="AI471" s="111"/>
      <c r="AJ471" s="111"/>
      <c r="AK471" s="111"/>
      <c r="AL471" s="111"/>
      <c r="AM471" s="111"/>
      <c r="AN471" s="111"/>
      <c r="AO471" s="111"/>
      <c r="AP471" s="55"/>
      <c r="DN471" s="115"/>
    </row>
    <row r="472" spans="14:118" x14ac:dyDescent="0.25">
      <c r="N472" s="111"/>
      <c r="O472" s="111"/>
      <c r="P472" s="111"/>
      <c r="Q472" s="111"/>
      <c r="R472" s="111"/>
      <c r="S472" s="111"/>
      <c r="T472" s="111"/>
      <c r="U472" s="111"/>
      <c r="V472" s="111"/>
      <c r="W472" s="111"/>
      <c r="X472" s="111"/>
      <c r="Y472" s="111"/>
      <c r="Z472" s="111"/>
      <c r="AA472" s="111"/>
      <c r="AB472" s="111"/>
      <c r="AC472" s="111"/>
      <c r="AD472" s="111"/>
      <c r="AE472" s="111"/>
      <c r="AF472" s="111"/>
      <c r="AG472" s="111"/>
      <c r="AH472" s="111"/>
      <c r="AI472" s="111"/>
      <c r="AJ472" s="111"/>
      <c r="AK472" s="111"/>
      <c r="AL472" s="111"/>
      <c r="AM472" s="111"/>
      <c r="AN472" s="111"/>
      <c r="AO472" s="111"/>
      <c r="AP472" s="55"/>
      <c r="DN472" s="115"/>
    </row>
    <row r="473" spans="14:118" x14ac:dyDescent="0.25">
      <c r="N473" s="111"/>
      <c r="O473" s="111"/>
      <c r="P473" s="111"/>
      <c r="Q473" s="111"/>
      <c r="R473" s="111"/>
      <c r="S473" s="111"/>
      <c r="T473" s="111"/>
      <c r="U473" s="111"/>
      <c r="V473" s="111"/>
      <c r="W473" s="111"/>
      <c r="X473" s="111"/>
      <c r="Y473" s="111"/>
      <c r="Z473" s="111"/>
      <c r="AA473" s="111"/>
      <c r="AB473" s="111"/>
      <c r="AC473" s="111"/>
      <c r="AD473" s="111"/>
      <c r="AE473" s="111"/>
      <c r="AF473" s="111"/>
      <c r="AG473" s="111"/>
      <c r="AH473" s="111"/>
      <c r="AI473" s="111"/>
      <c r="AJ473" s="111"/>
      <c r="AK473" s="111"/>
      <c r="AL473" s="111"/>
      <c r="AM473" s="111"/>
      <c r="AN473" s="111"/>
      <c r="AO473" s="111"/>
      <c r="AP473" s="55"/>
      <c r="DN473" s="115"/>
    </row>
    <row r="474" spans="14:118" x14ac:dyDescent="0.25">
      <c r="N474" s="111"/>
      <c r="O474" s="111"/>
      <c r="P474" s="111"/>
      <c r="Q474" s="111"/>
      <c r="R474" s="111"/>
      <c r="S474" s="111"/>
      <c r="T474" s="111"/>
      <c r="U474" s="111"/>
      <c r="V474" s="111"/>
      <c r="W474" s="111"/>
      <c r="X474" s="111"/>
      <c r="Y474" s="111"/>
      <c r="Z474" s="111"/>
      <c r="AA474" s="111"/>
      <c r="AB474" s="111"/>
      <c r="AC474" s="111"/>
      <c r="AD474" s="111"/>
      <c r="AE474" s="111"/>
      <c r="AF474" s="111"/>
      <c r="AG474" s="111"/>
      <c r="AH474" s="111"/>
      <c r="AI474" s="111"/>
      <c r="AJ474" s="111"/>
      <c r="AK474" s="111"/>
      <c r="AL474" s="111"/>
      <c r="AM474" s="111"/>
      <c r="AN474" s="111"/>
      <c r="AO474" s="111"/>
      <c r="AP474" s="55"/>
      <c r="DN474" s="115"/>
    </row>
    <row r="475" spans="14:118" x14ac:dyDescent="0.25">
      <c r="N475" s="111"/>
      <c r="O475" s="111"/>
      <c r="P475" s="111"/>
      <c r="Q475" s="111"/>
      <c r="R475" s="111"/>
      <c r="S475" s="111"/>
      <c r="T475" s="111"/>
      <c r="U475" s="111"/>
      <c r="V475" s="111"/>
      <c r="W475" s="111"/>
      <c r="X475" s="111"/>
      <c r="Y475" s="111"/>
      <c r="Z475" s="111"/>
      <c r="AA475" s="111"/>
      <c r="AB475" s="111"/>
      <c r="AC475" s="111"/>
      <c r="AD475" s="111"/>
      <c r="AE475" s="111"/>
      <c r="AF475" s="111"/>
      <c r="AG475" s="111"/>
      <c r="AH475" s="111"/>
      <c r="AI475" s="111"/>
      <c r="AJ475" s="111"/>
      <c r="AK475" s="111"/>
      <c r="AL475" s="111"/>
      <c r="AM475" s="111"/>
      <c r="AN475" s="111"/>
      <c r="AO475" s="111"/>
      <c r="AP475" s="55"/>
      <c r="DN475" s="115"/>
    </row>
    <row r="476" spans="14:118" x14ac:dyDescent="0.25">
      <c r="N476" s="111"/>
      <c r="O476" s="111"/>
      <c r="P476" s="111"/>
      <c r="Q476" s="111"/>
      <c r="R476" s="111"/>
      <c r="S476" s="111"/>
      <c r="T476" s="111"/>
      <c r="U476" s="111"/>
      <c r="V476" s="111"/>
      <c r="W476" s="111"/>
      <c r="X476" s="111"/>
      <c r="Y476" s="111"/>
      <c r="Z476" s="111"/>
      <c r="AA476" s="111"/>
      <c r="AB476" s="111"/>
      <c r="AC476" s="111"/>
      <c r="AD476" s="111"/>
      <c r="AE476" s="111"/>
      <c r="AF476" s="111"/>
      <c r="AG476" s="111"/>
      <c r="AH476" s="111"/>
      <c r="AI476" s="111"/>
      <c r="AJ476" s="111"/>
      <c r="AK476" s="111"/>
      <c r="AL476" s="111"/>
      <c r="AM476" s="111"/>
      <c r="AN476" s="111"/>
      <c r="AO476" s="111"/>
      <c r="AP476" s="55"/>
      <c r="DN476" s="115"/>
    </row>
    <row r="477" spans="14:118" x14ac:dyDescent="0.25">
      <c r="N477" s="111"/>
      <c r="O477" s="111"/>
      <c r="P477" s="111"/>
      <c r="Q477" s="111"/>
      <c r="R477" s="111"/>
      <c r="S477" s="111"/>
      <c r="T477" s="111"/>
      <c r="U477" s="111"/>
      <c r="V477" s="111"/>
      <c r="W477" s="111"/>
      <c r="X477" s="111"/>
      <c r="Y477" s="111"/>
      <c r="Z477" s="111"/>
      <c r="AA477" s="111"/>
      <c r="AB477" s="111"/>
      <c r="AC477" s="111"/>
      <c r="AD477" s="111"/>
      <c r="AE477" s="111"/>
      <c r="AF477" s="111"/>
      <c r="AG477" s="111"/>
      <c r="AH477" s="111"/>
      <c r="AI477" s="111"/>
      <c r="AJ477" s="111"/>
      <c r="AK477" s="111"/>
      <c r="AL477" s="111"/>
      <c r="AM477" s="111"/>
      <c r="AN477" s="111"/>
      <c r="AO477" s="111"/>
      <c r="AP477" s="55"/>
      <c r="DN477" s="115"/>
    </row>
    <row r="478" spans="14:118" x14ac:dyDescent="0.25">
      <c r="N478" s="111"/>
      <c r="O478" s="111"/>
      <c r="P478" s="111"/>
      <c r="Q478" s="111"/>
      <c r="R478" s="111"/>
      <c r="S478" s="111"/>
      <c r="T478" s="111"/>
      <c r="U478" s="111"/>
      <c r="V478" s="111"/>
      <c r="W478" s="111"/>
      <c r="X478" s="111"/>
      <c r="Y478" s="111"/>
      <c r="Z478" s="111"/>
      <c r="AA478" s="111"/>
      <c r="AB478" s="111"/>
      <c r="AC478" s="111"/>
      <c r="AD478" s="111"/>
      <c r="AE478" s="111"/>
      <c r="AF478" s="111"/>
      <c r="AG478" s="111"/>
      <c r="AH478" s="111"/>
      <c r="AI478" s="111"/>
      <c r="AJ478" s="111"/>
      <c r="AK478" s="111"/>
      <c r="AL478" s="111"/>
      <c r="AM478" s="111"/>
      <c r="AN478" s="111"/>
      <c r="AO478" s="111"/>
      <c r="AP478" s="55"/>
      <c r="DN478" s="115"/>
    </row>
    <row r="479" spans="14:118" x14ac:dyDescent="0.25">
      <c r="N479" s="111"/>
      <c r="O479" s="111"/>
      <c r="P479" s="111"/>
      <c r="Q479" s="111"/>
      <c r="R479" s="111"/>
      <c r="S479" s="111"/>
      <c r="T479" s="111"/>
      <c r="U479" s="111"/>
      <c r="V479" s="111"/>
      <c r="W479" s="111"/>
      <c r="X479" s="111"/>
      <c r="Y479" s="111"/>
      <c r="Z479" s="111"/>
      <c r="AA479" s="111"/>
      <c r="AB479" s="111"/>
      <c r="AC479" s="111"/>
      <c r="AD479" s="111"/>
      <c r="AE479" s="111"/>
      <c r="AF479" s="111"/>
      <c r="AG479" s="111"/>
      <c r="AH479" s="111"/>
      <c r="AI479" s="111"/>
      <c r="AJ479" s="111"/>
      <c r="AK479" s="111"/>
      <c r="AL479" s="111"/>
      <c r="AM479" s="111"/>
      <c r="AN479" s="111"/>
      <c r="AO479" s="111"/>
      <c r="AP479" s="55"/>
      <c r="DN479" s="115"/>
    </row>
    <row r="480" spans="14:118" x14ac:dyDescent="0.25">
      <c r="N480" s="111"/>
      <c r="O480" s="111"/>
      <c r="P480" s="111"/>
      <c r="Q480" s="111"/>
      <c r="R480" s="111"/>
      <c r="S480" s="111"/>
      <c r="T480" s="111"/>
      <c r="U480" s="111"/>
      <c r="V480" s="111"/>
      <c r="W480" s="111"/>
      <c r="X480" s="111"/>
      <c r="Y480" s="111"/>
      <c r="Z480" s="111"/>
      <c r="AA480" s="111"/>
      <c r="AB480" s="111"/>
      <c r="AC480" s="111"/>
      <c r="AD480" s="111"/>
      <c r="AE480" s="111"/>
      <c r="AF480" s="111"/>
      <c r="AG480" s="111"/>
      <c r="AH480" s="111"/>
      <c r="AI480" s="111"/>
      <c r="AJ480" s="111"/>
      <c r="AK480" s="111"/>
      <c r="AL480" s="111"/>
      <c r="AM480" s="111"/>
      <c r="AN480" s="111"/>
      <c r="AO480" s="111"/>
      <c r="AP480" s="55"/>
      <c r="DN480" s="115"/>
    </row>
    <row r="481" spans="14:118" x14ac:dyDescent="0.25">
      <c r="N481" s="111"/>
      <c r="O481" s="111"/>
      <c r="P481" s="111"/>
      <c r="Q481" s="111"/>
      <c r="R481" s="111"/>
      <c r="S481" s="111"/>
      <c r="T481" s="111"/>
      <c r="U481" s="111"/>
      <c r="V481" s="111"/>
      <c r="W481" s="111"/>
      <c r="X481" s="111"/>
      <c r="Y481" s="111"/>
      <c r="Z481" s="111"/>
      <c r="AA481" s="111"/>
      <c r="AB481" s="111"/>
      <c r="AC481" s="111"/>
      <c r="AD481" s="111"/>
      <c r="AE481" s="111"/>
      <c r="AF481" s="111"/>
      <c r="AG481" s="111"/>
      <c r="AH481" s="111"/>
      <c r="AI481" s="111"/>
      <c r="AJ481" s="111"/>
      <c r="AK481" s="111"/>
      <c r="AL481" s="111"/>
      <c r="AM481" s="111"/>
      <c r="AN481" s="111"/>
      <c r="AO481" s="111"/>
      <c r="AP481" s="55"/>
      <c r="DN481" s="115"/>
    </row>
    <row r="482" spans="14:118" x14ac:dyDescent="0.25">
      <c r="N482" s="111"/>
      <c r="O482" s="111"/>
      <c r="P482" s="111"/>
      <c r="Q482" s="111"/>
      <c r="R482" s="111"/>
      <c r="S482" s="111"/>
      <c r="T482" s="111"/>
      <c r="U482" s="111"/>
      <c r="V482" s="111"/>
      <c r="W482" s="111"/>
      <c r="X482" s="111"/>
      <c r="Y482" s="111"/>
      <c r="Z482" s="111"/>
      <c r="AA482" s="111"/>
      <c r="AB482" s="111"/>
      <c r="AC482" s="111"/>
      <c r="AD482" s="111"/>
      <c r="AE482" s="111"/>
      <c r="AF482" s="111"/>
      <c r="AG482" s="111"/>
      <c r="AH482" s="111"/>
      <c r="AI482" s="111"/>
      <c r="AJ482" s="111"/>
      <c r="AK482" s="111"/>
      <c r="AL482" s="111"/>
      <c r="AM482" s="111"/>
      <c r="AN482" s="111"/>
      <c r="AO482" s="111"/>
      <c r="AP482" s="55"/>
      <c r="DN482" s="115"/>
    </row>
    <row r="483" spans="14:118" x14ac:dyDescent="0.25">
      <c r="N483" s="111"/>
      <c r="O483" s="111"/>
      <c r="P483" s="111"/>
      <c r="Q483" s="111"/>
      <c r="R483" s="111"/>
      <c r="S483" s="111"/>
      <c r="T483" s="111"/>
      <c r="U483" s="111"/>
      <c r="V483" s="111"/>
      <c r="W483" s="111"/>
      <c r="X483" s="111"/>
      <c r="Y483" s="111"/>
      <c r="Z483" s="111"/>
      <c r="AA483" s="111"/>
      <c r="AB483" s="111"/>
      <c r="AC483" s="111"/>
      <c r="AD483" s="111"/>
      <c r="AE483" s="111"/>
      <c r="AF483" s="111"/>
      <c r="AG483" s="111"/>
      <c r="AH483" s="111"/>
      <c r="AI483" s="111"/>
      <c r="AJ483" s="111"/>
      <c r="AK483" s="111"/>
      <c r="AL483" s="111"/>
      <c r="AM483" s="111"/>
      <c r="AN483" s="111"/>
      <c r="AO483" s="111"/>
      <c r="AP483" s="55"/>
      <c r="DN483" s="115"/>
    </row>
    <row r="484" spans="14:118" x14ac:dyDescent="0.25"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  <c r="X484" s="111"/>
      <c r="Y484" s="111"/>
      <c r="Z484" s="111"/>
      <c r="AA484" s="111"/>
      <c r="AB484" s="111"/>
      <c r="AC484" s="111"/>
      <c r="AD484" s="111"/>
      <c r="AE484" s="111"/>
      <c r="AF484" s="111"/>
      <c r="AG484" s="111"/>
      <c r="AH484" s="111"/>
      <c r="AI484" s="111"/>
      <c r="AJ484" s="111"/>
      <c r="AK484" s="111"/>
      <c r="AL484" s="111"/>
      <c r="AM484" s="111"/>
      <c r="AN484" s="111"/>
      <c r="AO484" s="111"/>
      <c r="AP484" s="55"/>
      <c r="DN484" s="115"/>
    </row>
    <row r="485" spans="14:118" x14ac:dyDescent="0.25">
      <c r="N485" s="111"/>
      <c r="O485" s="111"/>
      <c r="P485" s="111"/>
      <c r="Q485" s="111"/>
      <c r="R485" s="111"/>
      <c r="S485" s="111"/>
      <c r="T485" s="111"/>
      <c r="U485" s="111"/>
      <c r="V485" s="111"/>
      <c r="W485" s="111"/>
      <c r="X485" s="111"/>
      <c r="Y485" s="111"/>
      <c r="Z485" s="111"/>
      <c r="AA485" s="111"/>
      <c r="AB485" s="111"/>
      <c r="AC485" s="111"/>
      <c r="AD485" s="111"/>
      <c r="AE485" s="111"/>
      <c r="AF485" s="111"/>
      <c r="AG485" s="111"/>
      <c r="AH485" s="111"/>
      <c r="AI485" s="111"/>
      <c r="AJ485" s="111"/>
      <c r="AK485" s="111"/>
      <c r="AL485" s="111"/>
      <c r="AM485" s="111"/>
      <c r="AN485" s="111"/>
      <c r="AO485" s="111"/>
      <c r="AP485" s="55"/>
      <c r="DN485" s="115"/>
    </row>
    <row r="486" spans="14:118" x14ac:dyDescent="0.25"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  <c r="Y486" s="111"/>
      <c r="Z486" s="111"/>
      <c r="AA486" s="111"/>
      <c r="AB486" s="111"/>
      <c r="AC486" s="111"/>
      <c r="AD486" s="111"/>
      <c r="AE486" s="111"/>
      <c r="AF486" s="111"/>
      <c r="AG486" s="111"/>
      <c r="AH486" s="111"/>
      <c r="AI486" s="111"/>
      <c r="AJ486" s="111"/>
      <c r="AK486" s="111"/>
      <c r="AL486" s="111"/>
      <c r="AM486" s="111"/>
      <c r="AN486" s="111"/>
      <c r="AO486" s="111"/>
      <c r="AP486" s="55"/>
      <c r="DN486" s="115"/>
    </row>
    <row r="487" spans="14:118" x14ac:dyDescent="0.25">
      <c r="N487" s="111"/>
      <c r="O487" s="111"/>
      <c r="P487" s="111"/>
      <c r="Q487" s="111"/>
      <c r="R487" s="111"/>
      <c r="S487" s="111"/>
      <c r="T487" s="111"/>
      <c r="U487" s="111"/>
      <c r="V487" s="111"/>
      <c r="W487" s="111"/>
      <c r="X487" s="111"/>
      <c r="Y487" s="111"/>
      <c r="Z487" s="111"/>
      <c r="AA487" s="111"/>
      <c r="AB487" s="111"/>
      <c r="AC487" s="111"/>
      <c r="AD487" s="111"/>
      <c r="AE487" s="111"/>
      <c r="AF487" s="111"/>
      <c r="AG487" s="111"/>
      <c r="AH487" s="111"/>
      <c r="AI487" s="111"/>
      <c r="AJ487" s="111"/>
      <c r="AK487" s="111"/>
      <c r="AL487" s="111"/>
      <c r="AM487" s="111"/>
      <c r="AN487" s="111"/>
      <c r="AO487" s="111"/>
      <c r="AP487" s="55"/>
      <c r="DN487" s="115"/>
    </row>
    <row r="488" spans="14:118" x14ac:dyDescent="0.25"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  <c r="Y488" s="111"/>
      <c r="Z488" s="111"/>
      <c r="AA488" s="111"/>
      <c r="AB488" s="111"/>
      <c r="AC488" s="111"/>
      <c r="AD488" s="111"/>
      <c r="AE488" s="111"/>
      <c r="AF488" s="111"/>
      <c r="AG488" s="111"/>
      <c r="AH488" s="111"/>
      <c r="AI488" s="111"/>
      <c r="AJ488" s="111"/>
      <c r="AK488" s="111"/>
      <c r="AL488" s="111"/>
      <c r="AM488" s="111"/>
      <c r="AN488" s="111"/>
      <c r="AO488" s="111"/>
      <c r="AP488" s="55"/>
      <c r="DN488" s="115"/>
    </row>
    <row r="489" spans="14:118" x14ac:dyDescent="0.25">
      <c r="N489" s="111"/>
      <c r="O489" s="111"/>
      <c r="P489" s="111"/>
      <c r="Q489" s="111"/>
      <c r="R489" s="111"/>
      <c r="S489" s="111"/>
      <c r="T489" s="111"/>
      <c r="U489" s="111"/>
      <c r="V489" s="111"/>
      <c r="W489" s="111"/>
      <c r="X489" s="111"/>
      <c r="Y489" s="111"/>
      <c r="Z489" s="111"/>
      <c r="AA489" s="111"/>
      <c r="AB489" s="111"/>
      <c r="AC489" s="111"/>
      <c r="AD489" s="111"/>
      <c r="AE489" s="111"/>
      <c r="AF489" s="111"/>
      <c r="AG489" s="111"/>
      <c r="AH489" s="111"/>
      <c r="AI489" s="111"/>
      <c r="AJ489" s="111"/>
      <c r="AK489" s="111"/>
      <c r="AL489" s="111"/>
      <c r="AM489" s="111"/>
      <c r="AN489" s="111"/>
      <c r="AO489" s="111"/>
      <c r="AP489" s="55"/>
      <c r="DN489" s="115"/>
    </row>
    <row r="490" spans="14:118" x14ac:dyDescent="0.25">
      <c r="N490" s="111"/>
      <c r="O490" s="111"/>
      <c r="P490" s="111"/>
      <c r="Q490" s="111"/>
      <c r="R490" s="111"/>
      <c r="S490" s="111"/>
      <c r="T490" s="111"/>
      <c r="U490" s="111"/>
      <c r="V490" s="111"/>
      <c r="W490" s="111"/>
      <c r="X490" s="111"/>
      <c r="Y490" s="111"/>
      <c r="Z490" s="111"/>
      <c r="AA490" s="111"/>
      <c r="AB490" s="111"/>
      <c r="AC490" s="111"/>
      <c r="AD490" s="111"/>
      <c r="AE490" s="111"/>
      <c r="AF490" s="111"/>
      <c r="AG490" s="111"/>
      <c r="AH490" s="111"/>
      <c r="AI490" s="111"/>
      <c r="AJ490" s="111"/>
      <c r="AK490" s="111"/>
      <c r="AL490" s="111"/>
      <c r="AM490" s="111"/>
      <c r="AN490" s="111"/>
      <c r="AO490" s="111"/>
      <c r="AP490" s="55"/>
      <c r="DN490" s="115"/>
    </row>
    <row r="491" spans="14:118" x14ac:dyDescent="0.25">
      <c r="N491" s="111"/>
      <c r="O491" s="111"/>
      <c r="P491" s="111"/>
      <c r="Q491" s="111"/>
      <c r="R491" s="111"/>
      <c r="S491" s="111"/>
      <c r="T491" s="111"/>
      <c r="U491" s="111"/>
      <c r="V491" s="111"/>
      <c r="W491" s="111"/>
      <c r="X491" s="111"/>
      <c r="Y491" s="111"/>
      <c r="Z491" s="111"/>
      <c r="AA491" s="111"/>
      <c r="AB491" s="111"/>
      <c r="AC491" s="111"/>
      <c r="AD491" s="111"/>
      <c r="AE491" s="111"/>
      <c r="AF491" s="111"/>
      <c r="AG491" s="111"/>
      <c r="AH491" s="111"/>
      <c r="AI491" s="111"/>
      <c r="AJ491" s="111"/>
      <c r="AK491" s="111"/>
      <c r="AL491" s="111"/>
      <c r="AM491" s="111"/>
      <c r="AN491" s="111"/>
      <c r="AO491" s="111"/>
      <c r="AP491" s="55"/>
      <c r="DN491" s="115"/>
    </row>
    <row r="492" spans="14:118" x14ac:dyDescent="0.25">
      <c r="N492" s="111"/>
      <c r="O492" s="111"/>
      <c r="P492" s="111"/>
      <c r="Q492" s="111"/>
      <c r="R492" s="111"/>
      <c r="S492" s="111"/>
      <c r="T492" s="111"/>
      <c r="U492" s="111"/>
      <c r="V492" s="111"/>
      <c r="W492" s="111"/>
      <c r="X492" s="111"/>
      <c r="Y492" s="111"/>
      <c r="Z492" s="111"/>
      <c r="AA492" s="111"/>
      <c r="AB492" s="111"/>
      <c r="AC492" s="111"/>
      <c r="AD492" s="111"/>
      <c r="AE492" s="111"/>
      <c r="AF492" s="111"/>
      <c r="AG492" s="111"/>
      <c r="AH492" s="111"/>
      <c r="AI492" s="111"/>
      <c r="AJ492" s="111"/>
      <c r="AK492" s="111"/>
      <c r="AL492" s="111"/>
      <c r="AM492" s="111"/>
      <c r="AN492" s="111"/>
      <c r="AO492" s="111"/>
      <c r="AP492" s="55"/>
      <c r="DN492" s="115"/>
    </row>
    <row r="493" spans="14:118" x14ac:dyDescent="0.25">
      <c r="N493" s="111"/>
      <c r="O493" s="111"/>
      <c r="P493" s="111"/>
      <c r="Q493" s="111"/>
      <c r="R493" s="111"/>
      <c r="S493" s="111"/>
      <c r="T493" s="111"/>
      <c r="U493" s="111"/>
      <c r="V493" s="111"/>
      <c r="W493" s="111"/>
      <c r="X493" s="111"/>
      <c r="Y493" s="111"/>
      <c r="Z493" s="111"/>
      <c r="AA493" s="111"/>
      <c r="AB493" s="111"/>
      <c r="AC493" s="111"/>
      <c r="AD493" s="111"/>
      <c r="AE493" s="111"/>
      <c r="AF493" s="111"/>
      <c r="AG493" s="111"/>
      <c r="AH493" s="111"/>
      <c r="AI493" s="111"/>
      <c r="AJ493" s="111"/>
      <c r="AK493" s="111"/>
      <c r="AL493" s="111"/>
      <c r="AM493" s="111"/>
      <c r="AN493" s="111"/>
      <c r="AO493" s="111"/>
      <c r="AP493" s="55"/>
      <c r="DN493" s="115"/>
    </row>
    <row r="494" spans="14:118" x14ac:dyDescent="0.25">
      <c r="N494" s="111"/>
      <c r="O494" s="111"/>
      <c r="P494" s="111"/>
      <c r="Q494" s="111"/>
      <c r="R494" s="111"/>
      <c r="S494" s="111"/>
      <c r="T494" s="111"/>
      <c r="U494" s="111"/>
      <c r="V494" s="111"/>
      <c r="W494" s="111"/>
      <c r="X494" s="111"/>
      <c r="Y494" s="111"/>
      <c r="Z494" s="111"/>
      <c r="AA494" s="111"/>
      <c r="AB494" s="111"/>
      <c r="AC494" s="111"/>
      <c r="AD494" s="111"/>
      <c r="AE494" s="111"/>
      <c r="AF494" s="111"/>
      <c r="AG494" s="111"/>
      <c r="AH494" s="111"/>
      <c r="AI494" s="111"/>
      <c r="AJ494" s="111"/>
      <c r="AK494" s="111"/>
      <c r="AL494" s="111"/>
      <c r="AM494" s="111"/>
      <c r="AN494" s="111"/>
      <c r="AO494" s="111"/>
      <c r="AP494" s="55"/>
      <c r="DN494" s="115"/>
    </row>
    <row r="495" spans="14:118" x14ac:dyDescent="0.25"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  <c r="AA495" s="111"/>
      <c r="AB495" s="111"/>
      <c r="AC495" s="111"/>
      <c r="AD495" s="111"/>
      <c r="AE495" s="111"/>
      <c r="AF495" s="111"/>
      <c r="AG495" s="111"/>
      <c r="AH495" s="111"/>
      <c r="AI495" s="111"/>
      <c r="AJ495" s="111"/>
      <c r="AK495" s="111"/>
      <c r="AL495" s="111"/>
      <c r="AM495" s="111"/>
      <c r="AN495" s="111"/>
      <c r="AO495" s="111"/>
      <c r="AP495" s="55"/>
      <c r="DN495" s="115"/>
    </row>
    <row r="496" spans="14:118" x14ac:dyDescent="0.25">
      <c r="N496" s="111"/>
      <c r="O496" s="111"/>
      <c r="P496" s="111"/>
      <c r="Q496" s="111"/>
      <c r="R496" s="111"/>
      <c r="S496" s="111"/>
      <c r="T496" s="111"/>
      <c r="U496" s="111"/>
      <c r="V496" s="111"/>
      <c r="W496" s="111"/>
      <c r="X496" s="111"/>
      <c r="Y496" s="111"/>
      <c r="Z496" s="111"/>
      <c r="AA496" s="111"/>
      <c r="AB496" s="111"/>
      <c r="AC496" s="111"/>
      <c r="AD496" s="111"/>
      <c r="AE496" s="111"/>
      <c r="AF496" s="111"/>
      <c r="AG496" s="111"/>
      <c r="AH496" s="111"/>
      <c r="AI496" s="111"/>
      <c r="AJ496" s="111"/>
      <c r="AK496" s="111"/>
      <c r="AL496" s="111"/>
      <c r="AM496" s="111"/>
      <c r="AN496" s="111"/>
      <c r="AO496" s="111"/>
      <c r="AP496" s="55"/>
      <c r="DN496" s="115"/>
    </row>
    <row r="497" spans="14:118" x14ac:dyDescent="0.25"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11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1"/>
      <c r="AM497" s="111"/>
      <c r="AN497" s="111"/>
      <c r="AO497" s="111"/>
      <c r="AP497" s="55"/>
      <c r="DN497" s="115"/>
    </row>
    <row r="498" spans="14:118" x14ac:dyDescent="0.25">
      <c r="N498" s="111"/>
      <c r="O498" s="111"/>
      <c r="P498" s="111"/>
      <c r="Q498" s="111"/>
      <c r="R498" s="111"/>
      <c r="S498" s="111"/>
      <c r="T498" s="111"/>
      <c r="U498" s="111"/>
      <c r="V498" s="111"/>
      <c r="W498" s="111"/>
      <c r="X498" s="111"/>
      <c r="Y498" s="111"/>
      <c r="Z498" s="111"/>
      <c r="AA498" s="111"/>
      <c r="AB498" s="111"/>
      <c r="AC498" s="111"/>
      <c r="AD498" s="111"/>
      <c r="AE498" s="111"/>
      <c r="AF498" s="111"/>
      <c r="AG498" s="111"/>
      <c r="AH498" s="111"/>
      <c r="AI498" s="111"/>
      <c r="AJ498" s="111"/>
      <c r="AK498" s="111"/>
      <c r="AL498" s="111"/>
      <c r="AM498" s="111"/>
      <c r="AN498" s="111"/>
      <c r="AO498" s="111"/>
      <c r="AP498" s="55"/>
      <c r="DN498" s="115"/>
    </row>
    <row r="499" spans="14:118" x14ac:dyDescent="0.25">
      <c r="N499" s="111"/>
      <c r="O499" s="111"/>
      <c r="P499" s="111"/>
      <c r="Q499" s="111"/>
      <c r="R499" s="111"/>
      <c r="S499" s="111"/>
      <c r="T499" s="111"/>
      <c r="U499" s="111"/>
      <c r="V499" s="111"/>
      <c r="W499" s="111"/>
      <c r="X499" s="111"/>
      <c r="Y499" s="111"/>
      <c r="Z499" s="111"/>
      <c r="AA499" s="111"/>
      <c r="AB499" s="111"/>
      <c r="AC499" s="111"/>
      <c r="AD499" s="111"/>
      <c r="AE499" s="111"/>
      <c r="AF499" s="111"/>
      <c r="AG499" s="111"/>
      <c r="AH499" s="111"/>
      <c r="AI499" s="111"/>
      <c r="AJ499" s="111"/>
      <c r="AK499" s="111"/>
      <c r="AL499" s="111"/>
      <c r="AM499" s="111"/>
      <c r="AN499" s="111"/>
      <c r="AO499" s="111"/>
      <c r="AP499" s="55"/>
      <c r="DN499" s="115"/>
    </row>
    <row r="500" spans="14:118" x14ac:dyDescent="0.25">
      <c r="N500" s="111"/>
      <c r="O500" s="111"/>
      <c r="P500" s="111"/>
      <c r="Q500" s="111"/>
      <c r="R500" s="111"/>
      <c r="S500" s="111"/>
      <c r="T500" s="111"/>
      <c r="U500" s="111"/>
      <c r="V500" s="111"/>
      <c r="W500" s="111"/>
      <c r="X500" s="111"/>
      <c r="Y500" s="111"/>
      <c r="Z500" s="111"/>
      <c r="AA500" s="111"/>
      <c r="AB500" s="111"/>
      <c r="AC500" s="111"/>
      <c r="AD500" s="111"/>
      <c r="AE500" s="111"/>
      <c r="AF500" s="111"/>
      <c r="AG500" s="111"/>
      <c r="AH500" s="111"/>
      <c r="AI500" s="111"/>
      <c r="AJ500" s="111"/>
      <c r="AK500" s="111"/>
      <c r="AL500" s="111"/>
      <c r="AM500" s="111"/>
      <c r="AN500" s="111"/>
      <c r="AO500" s="111"/>
      <c r="AP500" s="55"/>
      <c r="DN500" s="115"/>
    </row>
    <row r="501" spans="14:118" x14ac:dyDescent="0.25">
      <c r="N501" s="111"/>
      <c r="O501" s="111"/>
      <c r="P501" s="111"/>
      <c r="Q501" s="111"/>
      <c r="R501" s="111"/>
      <c r="S501" s="111"/>
      <c r="T501" s="111"/>
      <c r="U501" s="111"/>
      <c r="V501" s="111"/>
      <c r="W501" s="111"/>
      <c r="X501" s="111"/>
      <c r="Y501" s="111"/>
      <c r="Z501" s="111"/>
      <c r="AA501" s="111"/>
      <c r="AB501" s="111"/>
      <c r="AC501" s="111"/>
      <c r="AD501" s="111"/>
      <c r="AE501" s="111"/>
      <c r="AF501" s="111"/>
      <c r="AG501" s="111"/>
      <c r="AH501" s="111"/>
      <c r="AI501" s="111"/>
      <c r="AJ501" s="111"/>
      <c r="AK501" s="111"/>
      <c r="AL501" s="111"/>
      <c r="AM501" s="111"/>
      <c r="AN501" s="111"/>
      <c r="AO501" s="111"/>
      <c r="AP501" s="55"/>
      <c r="DN501" s="115"/>
    </row>
    <row r="502" spans="14:118" x14ac:dyDescent="0.25">
      <c r="N502" s="111"/>
      <c r="O502" s="111"/>
      <c r="P502" s="111"/>
      <c r="Q502" s="111"/>
      <c r="R502" s="111"/>
      <c r="S502" s="111"/>
      <c r="T502" s="111"/>
      <c r="U502" s="111"/>
      <c r="V502" s="111"/>
      <c r="W502" s="111"/>
      <c r="X502" s="111"/>
      <c r="Y502" s="111"/>
      <c r="Z502" s="111"/>
      <c r="AA502" s="111"/>
      <c r="AB502" s="111"/>
      <c r="AC502" s="111"/>
      <c r="AD502" s="111"/>
      <c r="AE502" s="111"/>
      <c r="AF502" s="111"/>
      <c r="AG502" s="111"/>
      <c r="AH502" s="111"/>
      <c r="AI502" s="111"/>
      <c r="AJ502" s="111"/>
      <c r="AK502" s="111"/>
      <c r="AL502" s="111"/>
      <c r="AM502" s="111"/>
      <c r="AN502" s="111"/>
      <c r="AO502" s="111"/>
      <c r="AP502" s="55"/>
      <c r="DN502" s="115"/>
    </row>
    <row r="503" spans="14:118" x14ac:dyDescent="0.25">
      <c r="N503" s="111"/>
      <c r="O503" s="111"/>
      <c r="P503" s="111"/>
      <c r="Q503" s="111"/>
      <c r="R503" s="111"/>
      <c r="S503" s="111"/>
      <c r="T503" s="111"/>
      <c r="U503" s="111"/>
      <c r="V503" s="111"/>
      <c r="W503" s="111"/>
      <c r="X503" s="111"/>
      <c r="Y503" s="111"/>
      <c r="Z503" s="111"/>
      <c r="AA503" s="111"/>
      <c r="AB503" s="111"/>
      <c r="AC503" s="111"/>
      <c r="AD503" s="111"/>
      <c r="AE503" s="111"/>
      <c r="AF503" s="111"/>
      <c r="AG503" s="111"/>
      <c r="AH503" s="111"/>
      <c r="AI503" s="111"/>
      <c r="AJ503" s="111"/>
      <c r="AK503" s="111"/>
      <c r="AL503" s="111"/>
      <c r="AM503" s="111"/>
      <c r="AN503" s="111"/>
      <c r="AO503" s="111"/>
      <c r="AP503" s="55"/>
      <c r="DN503" s="115"/>
    </row>
    <row r="504" spans="14:118" x14ac:dyDescent="0.25">
      <c r="N504" s="111"/>
      <c r="O504" s="111"/>
      <c r="P504" s="111"/>
      <c r="Q504" s="111"/>
      <c r="R504" s="111"/>
      <c r="S504" s="111"/>
      <c r="T504" s="111"/>
      <c r="U504" s="111"/>
      <c r="V504" s="111"/>
      <c r="W504" s="111"/>
      <c r="X504" s="111"/>
      <c r="Y504" s="111"/>
      <c r="Z504" s="111"/>
      <c r="AA504" s="111"/>
      <c r="AB504" s="111"/>
      <c r="AC504" s="111"/>
      <c r="AD504" s="111"/>
      <c r="AE504" s="111"/>
      <c r="AF504" s="111"/>
      <c r="AG504" s="111"/>
      <c r="AH504" s="111"/>
      <c r="AI504" s="111"/>
      <c r="AJ504" s="111"/>
      <c r="AK504" s="111"/>
      <c r="AL504" s="111"/>
      <c r="AM504" s="111"/>
      <c r="AN504" s="111"/>
      <c r="AO504" s="111"/>
      <c r="AP504" s="55"/>
      <c r="DN504" s="115"/>
    </row>
    <row r="505" spans="14:118" x14ac:dyDescent="0.25">
      <c r="N505" s="111"/>
      <c r="O505" s="111"/>
      <c r="P505" s="111"/>
      <c r="Q505" s="111"/>
      <c r="R505" s="111"/>
      <c r="S505" s="111"/>
      <c r="T505" s="111"/>
      <c r="U505" s="111"/>
      <c r="V505" s="111"/>
      <c r="W505" s="111"/>
      <c r="X505" s="111"/>
      <c r="Y505" s="111"/>
      <c r="Z505" s="111"/>
      <c r="AA505" s="111"/>
      <c r="AB505" s="111"/>
      <c r="AC505" s="111"/>
      <c r="AD505" s="111"/>
      <c r="AE505" s="111"/>
      <c r="AF505" s="111"/>
      <c r="AG505" s="111"/>
      <c r="AH505" s="111"/>
      <c r="AI505" s="111"/>
      <c r="AJ505" s="111"/>
      <c r="AK505" s="111"/>
      <c r="AL505" s="111"/>
      <c r="AM505" s="111"/>
      <c r="AN505" s="111"/>
      <c r="AO505" s="111"/>
      <c r="AP505" s="55"/>
      <c r="DN505" s="115"/>
    </row>
    <row r="506" spans="14:118" x14ac:dyDescent="0.25">
      <c r="N506" s="111"/>
      <c r="O506" s="111"/>
      <c r="P506" s="111"/>
      <c r="Q506" s="111"/>
      <c r="R506" s="111"/>
      <c r="S506" s="111"/>
      <c r="T506" s="111"/>
      <c r="U506" s="111"/>
      <c r="V506" s="111"/>
      <c r="W506" s="111"/>
      <c r="X506" s="111"/>
      <c r="Y506" s="111"/>
      <c r="Z506" s="111"/>
      <c r="AA506" s="111"/>
      <c r="AB506" s="111"/>
      <c r="AC506" s="111"/>
      <c r="AD506" s="111"/>
      <c r="AE506" s="111"/>
      <c r="AF506" s="111"/>
      <c r="AG506" s="111"/>
      <c r="AH506" s="111"/>
      <c r="AI506" s="111"/>
      <c r="AJ506" s="111"/>
      <c r="AK506" s="111"/>
      <c r="AL506" s="111"/>
      <c r="AM506" s="111"/>
      <c r="AN506" s="111"/>
      <c r="AO506" s="111"/>
      <c r="AP506" s="55"/>
      <c r="DN506" s="115"/>
    </row>
    <row r="507" spans="14:118" x14ac:dyDescent="0.25">
      <c r="N507" s="111"/>
      <c r="O507" s="111"/>
      <c r="P507" s="111"/>
      <c r="Q507" s="111"/>
      <c r="R507" s="111"/>
      <c r="S507" s="111"/>
      <c r="T507" s="111"/>
      <c r="U507" s="111"/>
      <c r="V507" s="111"/>
      <c r="W507" s="111"/>
      <c r="X507" s="111"/>
      <c r="Y507" s="111"/>
      <c r="Z507" s="111"/>
      <c r="AA507" s="111"/>
      <c r="AB507" s="111"/>
      <c r="AC507" s="111"/>
      <c r="AD507" s="111"/>
      <c r="AE507" s="111"/>
      <c r="AF507" s="111"/>
      <c r="AG507" s="111"/>
      <c r="AH507" s="111"/>
      <c r="AI507" s="111"/>
      <c r="AJ507" s="111"/>
      <c r="AK507" s="111"/>
      <c r="AL507" s="111"/>
      <c r="AM507" s="111"/>
      <c r="AN507" s="111"/>
      <c r="AO507" s="111"/>
      <c r="AP507" s="55"/>
      <c r="DN507" s="115"/>
    </row>
    <row r="508" spans="14:118" x14ac:dyDescent="0.25">
      <c r="N508" s="111"/>
      <c r="O508" s="111"/>
      <c r="P508" s="111"/>
      <c r="Q508" s="111"/>
      <c r="R508" s="111"/>
      <c r="S508" s="111"/>
      <c r="T508" s="111"/>
      <c r="U508" s="111"/>
      <c r="V508" s="111"/>
      <c r="W508" s="111"/>
      <c r="X508" s="111"/>
      <c r="Y508" s="111"/>
      <c r="Z508" s="111"/>
      <c r="AA508" s="111"/>
      <c r="AB508" s="111"/>
      <c r="AC508" s="111"/>
      <c r="AD508" s="111"/>
      <c r="AE508" s="111"/>
      <c r="AF508" s="111"/>
      <c r="AG508" s="111"/>
      <c r="AH508" s="111"/>
      <c r="AI508" s="111"/>
      <c r="AJ508" s="111"/>
      <c r="AK508" s="111"/>
      <c r="AL508" s="111"/>
      <c r="AM508" s="111"/>
      <c r="AN508" s="111"/>
      <c r="AO508" s="111"/>
      <c r="AP508" s="55"/>
      <c r="DN508" s="115"/>
    </row>
    <row r="509" spans="14:118" x14ac:dyDescent="0.25">
      <c r="N509" s="111"/>
      <c r="O509" s="111"/>
      <c r="P509" s="111"/>
      <c r="Q509" s="111"/>
      <c r="R509" s="111"/>
      <c r="S509" s="111"/>
      <c r="T509" s="111"/>
      <c r="U509" s="111"/>
      <c r="V509" s="111"/>
      <c r="W509" s="111"/>
      <c r="X509" s="111"/>
      <c r="Y509" s="111"/>
      <c r="Z509" s="111"/>
      <c r="AA509" s="111"/>
      <c r="AB509" s="111"/>
      <c r="AC509" s="111"/>
      <c r="AD509" s="111"/>
      <c r="AE509" s="111"/>
      <c r="AF509" s="111"/>
      <c r="AG509" s="111"/>
      <c r="AH509" s="111"/>
      <c r="AI509" s="111"/>
      <c r="AJ509" s="111"/>
      <c r="AK509" s="111"/>
      <c r="AL509" s="111"/>
      <c r="AM509" s="111"/>
      <c r="AN509" s="111"/>
      <c r="AO509" s="111"/>
      <c r="AP509" s="55"/>
      <c r="DN509" s="115"/>
    </row>
    <row r="510" spans="14:118" x14ac:dyDescent="0.25">
      <c r="N510" s="111"/>
      <c r="O510" s="111"/>
      <c r="P510" s="111"/>
      <c r="Q510" s="111"/>
      <c r="R510" s="111"/>
      <c r="S510" s="111"/>
      <c r="T510" s="111"/>
      <c r="U510" s="111"/>
      <c r="V510" s="111"/>
      <c r="W510" s="111"/>
      <c r="X510" s="111"/>
      <c r="Y510" s="111"/>
      <c r="Z510" s="111"/>
      <c r="AA510" s="111"/>
      <c r="AB510" s="111"/>
      <c r="AC510" s="111"/>
      <c r="AD510" s="111"/>
      <c r="AE510" s="111"/>
      <c r="AF510" s="111"/>
      <c r="AG510" s="111"/>
      <c r="AH510" s="111"/>
      <c r="AI510" s="111"/>
      <c r="AJ510" s="111"/>
      <c r="AK510" s="111"/>
      <c r="AL510" s="111"/>
      <c r="AM510" s="111"/>
      <c r="AN510" s="111"/>
      <c r="AO510" s="111"/>
      <c r="AP510" s="55"/>
      <c r="DN510" s="115"/>
    </row>
    <row r="511" spans="14:118" x14ac:dyDescent="0.25">
      <c r="N511" s="111"/>
      <c r="O511" s="111"/>
      <c r="P511" s="111"/>
      <c r="Q511" s="111"/>
      <c r="R511" s="111"/>
      <c r="S511" s="111"/>
      <c r="T511" s="111"/>
      <c r="U511" s="111"/>
      <c r="V511" s="111"/>
      <c r="W511" s="111"/>
      <c r="X511" s="111"/>
      <c r="Y511" s="111"/>
      <c r="Z511" s="111"/>
      <c r="AA511" s="111"/>
      <c r="AB511" s="111"/>
      <c r="AC511" s="111"/>
      <c r="AD511" s="111"/>
      <c r="AE511" s="111"/>
      <c r="AF511" s="111"/>
      <c r="AG511" s="111"/>
      <c r="AH511" s="111"/>
      <c r="AI511" s="111"/>
      <c r="AJ511" s="111"/>
      <c r="AK511" s="111"/>
      <c r="AL511" s="111"/>
      <c r="AM511" s="111"/>
      <c r="AN511" s="111"/>
      <c r="AO511" s="111"/>
      <c r="AP511" s="55"/>
      <c r="DN511" s="115"/>
    </row>
    <row r="512" spans="14:118" x14ac:dyDescent="0.25">
      <c r="N512" s="111"/>
      <c r="O512" s="111"/>
      <c r="P512" s="111"/>
      <c r="Q512" s="111"/>
      <c r="R512" s="111"/>
      <c r="S512" s="111"/>
      <c r="T512" s="111"/>
      <c r="U512" s="111"/>
      <c r="V512" s="111"/>
      <c r="W512" s="111"/>
      <c r="X512" s="111"/>
      <c r="Y512" s="111"/>
      <c r="Z512" s="111"/>
      <c r="AA512" s="111"/>
      <c r="AB512" s="111"/>
      <c r="AC512" s="111"/>
      <c r="AD512" s="111"/>
      <c r="AE512" s="111"/>
      <c r="AF512" s="111"/>
      <c r="AG512" s="111"/>
      <c r="AH512" s="111"/>
      <c r="AI512" s="111"/>
      <c r="AJ512" s="111"/>
      <c r="AK512" s="111"/>
      <c r="AL512" s="111"/>
      <c r="AM512" s="111"/>
      <c r="AN512" s="111"/>
      <c r="AO512" s="111"/>
      <c r="AP512" s="55"/>
      <c r="DN512" s="115"/>
    </row>
    <row r="513" spans="14:118" x14ac:dyDescent="0.25">
      <c r="N513" s="111"/>
      <c r="O513" s="111"/>
      <c r="P513" s="111"/>
      <c r="Q513" s="111"/>
      <c r="R513" s="111"/>
      <c r="S513" s="111"/>
      <c r="T513" s="111"/>
      <c r="U513" s="111"/>
      <c r="V513" s="111"/>
      <c r="W513" s="111"/>
      <c r="X513" s="111"/>
      <c r="Y513" s="111"/>
      <c r="Z513" s="111"/>
      <c r="AA513" s="111"/>
      <c r="AB513" s="111"/>
      <c r="AC513" s="111"/>
      <c r="AD513" s="111"/>
      <c r="AE513" s="111"/>
      <c r="AF513" s="111"/>
      <c r="AG513" s="111"/>
      <c r="AH513" s="111"/>
      <c r="AI513" s="111"/>
      <c r="AJ513" s="111"/>
      <c r="AK513" s="111"/>
      <c r="AL513" s="111"/>
      <c r="AM513" s="111"/>
      <c r="AN513" s="111"/>
      <c r="AO513" s="111"/>
      <c r="AP513" s="55"/>
      <c r="DN513" s="115"/>
    </row>
    <row r="514" spans="14:118" x14ac:dyDescent="0.25">
      <c r="N514" s="111"/>
      <c r="O514" s="111"/>
      <c r="P514" s="111"/>
      <c r="Q514" s="111"/>
      <c r="R514" s="111"/>
      <c r="S514" s="111"/>
      <c r="T514" s="111"/>
      <c r="U514" s="111"/>
      <c r="V514" s="111"/>
      <c r="W514" s="111"/>
      <c r="X514" s="111"/>
      <c r="Y514" s="111"/>
      <c r="Z514" s="111"/>
      <c r="AA514" s="111"/>
      <c r="AB514" s="111"/>
      <c r="AC514" s="111"/>
      <c r="AD514" s="111"/>
      <c r="AE514" s="111"/>
      <c r="AF514" s="111"/>
      <c r="AG514" s="111"/>
      <c r="AH514" s="111"/>
      <c r="AI514" s="111"/>
      <c r="AJ514" s="111"/>
      <c r="AK514" s="111"/>
      <c r="AL514" s="111"/>
      <c r="AM514" s="111"/>
      <c r="AN514" s="111"/>
      <c r="AO514" s="111"/>
      <c r="AP514" s="55"/>
      <c r="DN514" s="115"/>
    </row>
    <row r="515" spans="14:118" x14ac:dyDescent="0.25">
      <c r="N515" s="111"/>
      <c r="O515" s="111"/>
      <c r="P515" s="111"/>
      <c r="Q515" s="111"/>
      <c r="R515" s="111"/>
      <c r="S515" s="111"/>
      <c r="T515" s="111"/>
      <c r="U515" s="111"/>
      <c r="V515" s="111"/>
      <c r="W515" s="111"/>
      <c r="X515" s="111"/>
      <c r="Y515" s="111"/>
      <c r="Z515" s="111"/>
      <c r="AA515" s="111"/>
      <c r="AB515" s="111"/>
      <c r="AC515" s="111"/>
      <c r="AD515" s="111"/>
      <c r="AE515" s="111"/>
      <c r="AF515" s="111"/>
      <c r="AG515" s="111"/>
      <c r="AH515" s="111"/>
      <c r="AI515" s="111"/>
      <c r="AJ515" s="111"/>
      <c r="AK515" s="111"/>
      <c r="AL515" s="111"/>
      <c r="AM515" s="111"/>
      <c r="AN515" s="111"/>
      <c r="AO515" s="111"/>
      <c r="AP515" s="55"/>
      <c r="DN515" s="115"/>
    </row>
    <row r="516" spans="14:118" x14ac:dyDescent="0.25">
      <c r="N516" s="111"/>
      <c r="O516" s="111"/>
      <c r="P516" s="111"/>
      <c r="Q516" s="111"/>
      <c r="R516" s="111"/>
      <c r="S516" s="111"/>
      <c r="T516" s="111"/>
      <c r="U516" s="111"/>
      <c r="V516" s="111"/>
      <c r="W516" s="111"/>
      <c r="X516" s="111"/>
      <c r="Y516" s="111"/>
      <c r="Z516" s="111"/>
      <c r="AA516" s="111"/>
      <c r="AB516" s="111"/>
      <c r="AC516" s="111"/>
      <c r="AD516" s="111"/>
      <c r="AE516" s="111"/>
      <c r="AF516" s="111"/>
      <c r="AG516" s="111"/>
      <c r="AH516" s="111"/>
      <c r="AI516" s="111"/>
      <c r="AJ516" s="111"/>
      <c r="AK516" s="111"/>
      <c r="AL516" s="111"/>
      <c r="AM516" s="111"/>
      <c r="AN516" s="111"/>
      <c r="AO516" s="111"/>
      <c r="AP516" s="55"/>
      <c r="DN516" s="115"/>
    </row>
    <row r="517" spans="14:118" x14ac:dyDescent="0.25">
      <c r="N517" s="111"/>
      <c r="O517" s="111"/>
      <c r="P517" s="111"/>
      <c r="Q517" s="111"/>
      <c r="R517" s="111"/>
      <c r="S517" s="111"/>
      <c r="T517" s="111"/>
      <c r="U517" s="111"/>
      <c r="V517" s="111"/>
      <c r="W517" s="111"/>
      <c r="X517" s="111"/>
      <c r="Y517" s="111"/>
      <c r="Z517" s="111"/>
      <c r="AA517" s="111"/>
      <c r="AB517" s="111"/>
      <c r="AC517" s="111"/>
      <c r="AD517" s="111"/>
      <c r="AE517" s="111"/>
      <c r="AF517" s="111"/>
      <c r="AG517" s="111"/>
      <c r="AH517" s="111"/>
      <c r="AI517" s="111"/>
      <c r="AJ517" s="111"/>
      <c r="AK517" s="111"/>
      <c r="AL517" s="111"/>
      <c r="AM517" s="111"/>
      <c r="AN517" s="111"/>
      <c r="AO517" s="111"/>
      <c r="AP517" s="55"/>
      <c r="DN517" s="115"/>
    </row>
    <row r="518" spans="14:118" x14ac:dyDescent="0.25">
      <c r="N518" s="111"/>
      <c r="O518" s="111"/>
      <c r="P518" s="111"/>
      <c r="Q518" s="111"/>
      <c r="R518" s="111"/>
      <c r="S518" s="111"/>
      <c r="T518" s="111"/>
      <c r="U518" s="111"/>
      <c r="V518" s="111"/>
      <c r="W518" s="111"/>
      <c r="X518" s="111"/>
      <c r="Y518" s="111"/>
      <c r="Z518" s="111"/>
      <c r="AA518" s="111"/>
      <c r="AB518" s="111"/>
      <c r="AC518" s="111"/>
      <c r="AD518" s="111"/>
      <c r="AE518" s="111"/>
      <c r="AF518" s="111"/>
      <c r="AG518" s="111"/>
      <c r="AH518" s="111"/>
      <c r="AI518" s="111"/>
      <c r="AJ518" s="111"/>
      <c r="AK518" s="111"/>
      <c r="AL518" s="111"/>
      <c r="AM518" s="111"/>
      <c r="AN518" s="111"/>
      <c r="AO518" s="111"/>
      <c r="AP518" s="55"/>
      <c r="DN518" s="115"/>
    </row>
    <row r="519" spans="14:118" x14ac:dyDescent="0.25">
      <c r="N519" s="111"/>
      <c r="O519" s="111"/>
      <c r="P519" s="111"/>
      <c r="Q519" s="111"/>
      <c r="R519" s="111"/>
      <c r="S519" s="111"/>
      <c r="T519" s="111"/>
      <c r="U519" s="111"/>
      <c r="V519" s="111"/>
      <c r="W519" s="111"/>
      <c r="X519" s="111"/>
      <c r="Y519" s="111"/>
      <c r="Z519" s="111"/>
      <c r="AA519" s="111"/>
      <c r="AB519" s="111"/>
      <c r="AC519" s="111"/>
      <c r="AD519" s="111"/>
      <c r="AE519" s="111"/>
      <c r="AF519" s="111"/>
      <c r="AG519" s="111"/>
      <c r="AH519" s="111"/>
      <c r="AI519" s="111"/>
      <c r="AJ519" s="111"/>
      <c r="AK519" s="111"/>
      <c r="AL519" s="111"/>
      <c r="AM519" s="111"/>
      <c r="AN519" s="111"/>
      <c r="AO519" s="111"/>
      <c r="AP519" s="55"/>
      <c r="DN519" s="115"/>
    </row>
    <row r="520" spans="14:118" x14ac:dyDescent="0.25">
      <c r="N520" s="111"/>
      <c r="O520" s="111"/>
      <c r="P520" s="111"/>
      <c r="Q520" s="111"/>
      <c r="R520" s="111"/>
      <c r="S520" s="111"/>
      <c r="T520" s="111"/>
      <c r="U520" s="111"/>
      <c r="V520" s="111"/>
      <c r="W520" s="111"/>
      <c r="X520" s="111"/>
      <c r="Y520" s="111"/>
      <c r="Z520" s="111"/>
      <c r="AA520" s="111"/>
      <c r="AB520" s="111"/>
      <c r="AC520" s="111"/>
      <c r="AD520" s="111"/>
      <c r="AE520" s="111"/>
      <c r="AF520" s="111"/>
      <c r="AG520" s="111"/>
      <c r="AH520" s="111"/>
      <c r="AI520" s="111"/>
      <c r="AJ520" s="111"/>
      <c r="AK520" s="111"/>
      <c r="AL520" s="111"/>
      <c r="AM520" s="111"/>
      <c r="AN520" s="111"/>
      <c r="AO520" s="111"/>
      <c r="AP520" s="55"/>
      <c r="DN520" s="115"/>
    </row>
    <row r="521" spans="14:118" x14ac:dyDescent="0.25">
      <c r="N521" s="111"/>
      <c r="O521" s="111"/>
      <c r="P521" s="111"/>
      <c r="Q521" s="111"/>
      <c r="R521" s="111"/>
      <c r="S521" s="111"/>
      <c r="T521" s="111"/>
      <c r="U521" s="111"/>
      <c r="V521" s="111"/>
      <c r="W521" s="111"/>
      <c r="X521" s="111"/>
      <c r="Y521" s="111"/>
      <c r="Z521" s="111"/>
      <c r="AA521" s="111"/>
      <c r="AB521" s="111"/>
      <c r="AC521" s="111"/>
      <c r="AD521" s="111"/>
      <c r="AE521" s="111"/>
      <c r="AF521" s="111"/>
      <c r="AG521" s="111"/>
      <c r="AH521" s="111"/>
      <c r="AI521" s="111"/>
      <c r="AJ521" s="111"/>
      <c r="AK521" s="111"/>
      <c r="AL521" s="111"/>
      <c r="AM521" s="111"/>
      <c r="AN521" s="111"/>
      <c r="AO521" s="111"/>
      <c r="AP521" s="55"/>
      <c r="DN521" s="115"/>
    </row>
    <row r="522" spans="14:118" x14ac:dyDescent="0.25">
      <c r="N522" s="111"/>
      <c r="O522" s="111"/>
      <c r="P522" s="111"/>
      <c r="Q522" s="111"/>
      <c r="R522" s="111"/>
      <c r="S522" s="111"/>
      <c r="T522" s="111"/>
      <c r="U522" s="111"/>
      <c r="V522" s="111"/>
      <c r="W522" s="111"/>
      <c r="X522" s="111"/>
      <c r="Y522" s="111"/>
      <c r="Z522" s="111"/>
      <c r="AA522" s="111"/>
      <c r="AB522" s="111"/>
      <c r="AC522" s="111"/>
      <c r="AD522" s="111"/>
      <c r="AE522" s="111"/>
      <c r="AF522" s="111"/>
      <c r="AG522" s="111"/>
      <c r="AH522" s="111"/>
      <c r="AI522" s="111"/>
      <c r="AJ522" s="111"/>
      <c r="AK522" s="111"/>
      <c r="AL522" s="111"/>
      <c r="AM522" s="111"/>
      <c r="AN522" s="111"/>
      <c r="AO522" s="111"/>
      <c r="AP522" s="55"/>
      <c r="DN522" s="115"/>
    </row>
    <row r="523" spans="14:118" x14ac:dyDescent="0.25">
      <c r="N523" s="111"/>
      <c r="O523" s="111"/>
      <c r="P523" s="111"/>
      <c r="Q523" s="111"/>
      <c r="R523" s="111"/>
      <c r="S523" s="111"/>
      <c r="T523" s="111"/>
      <c r="U523" s="111"/>
      <c r="V523" s="111"/>
      <c r="W523" s="111"/>
      <c r="X523" s="111"/>
      <c r="Y523" s="111"/>
      <c r="Z523" s="111"/>
      <c r="AA523" s="111"/>
      <c r="AB523" s="111"/>
      <c r="AC523" s="111"/>
      <c r="AD523" s="111"/>
      <c r="AE523" s="111"/>
      <c r="AF523" s="111"/>
      <c r="AG523" s="111"/>
      <c r="AH523" s="111"/>
      <c r="AI523" s="111"/>
      <c r="AJ523" s="111"/>
      <c r="AK523" s="111"/>
      <c r="AL523" s="111"/>
      <c r="AM523" s="111"/>
      <c r="AN523" s="111"/>
      <c r="AO523" s="111"/>
      <c r="AP523" s="55"/>
      <c r="DN523" s="115"/>
    </row>
    <row r="524" spans="14:118" x14ac:dyDescent="0.25">
      <c r="N524" s="111"/>
      <c r="O524" s="111"/>
      <c r="P524" s="111"/>
      <c r="Q524" s="111"/>
      <c r="R524" s="111"/>
      <c r="S524" s="111"/>
      <c r="T524" s="111"/>
      <c r="U524" s="111"/>
      <c r="V524" s="111"/>
      <c r="W524" s="111"/>
      <c r="X524" s="111"/>
      <c r="Y524" s="111"/>
      <c r="Z524" s="111"/>
      <c r="AA524" s="111"/>
      <c r="AB524" s="111"/>
      <c r="AC524" s="111"/>
      <c r="AD524" s="111"/>
      <c r="AE524" s="111"/>
      <c r="AF524" s="111"/>
      <c r="AG524" s="111"/>
      <c r="AH524" s="111"/>
      <c r="AI524" s="111"/>
      <c r="AJ524" s="111"/>
      <c r="AK524" s="111"/>
      <c r="AL524" s="111"/>
      <c r="AM524" s="111"/>
      <c r="AN524" s="111"/>
      <c r="AO524" s="111"/>
      <c r="AP524" s="55"/>
      <c r="DN524" s="115"/>
    </row>
    <row r="525" spans="14:118" x14ac:dyDescent="0.25">
      <c r="N525" s="111"/>
      <c r="O525" s="111"/>
      <c r="P525" s="111"/>
      <c r="Q525" s="111"/>
      <c r="R525" s="111"/>
      <c r="S525" s="111"/>
      <c r="T525" s="111"/>
      <c r="U525" s="111"/>
      <c r="V525" s="111"/>
      <c r="W525" s="111"/>
      <c r="X525" s="111"/>
      <c r="Y525" s="111"/>
      <c r="Z525" s="111"/>
      <c r="AA525" s="111"/>
      <c r="AB525" s="111"/>
      <c r="AC525" s="111"/>
      <c r="AD525" s="111"/>
      <c r="AE525" s="111"/>
      <c r="AF525" s="111"/>
      <c r="AG525" s="111"/>
      <c r="AH525" s="111"/>
      <c r="AI525" s="111"/>
      <c r="AJ525" s="111"/>
      <c r="AK525" s="111"/>
      <c r="AL525" s="111"/>
      <c r="AM525" s="111"/>
      <c r="AN525" s="111"/>
      <c r="AO525" s="111"/>
      <c r="AP525" s="55"/>
      <c r="DN525" s="115"/>
    </row>
    <row r="526" spans="14:118" x14ac:dyDescent="0.25">
      <c r="N526" s="111"/>
      <c r="O526" s="111"/>
      <c r="P526" s="111"/>
      <c r="Q526" s="111"/>
      <c r="R526" s="111"/>
      <c r="S526" s="111"/>
      <c r="T526" s="111"/>
      <c r="U526" s="111"/>
      <c r="V526" s="111"/>
      <c r="W526" s="111"/>
      <c r="X526" s="111"/>
      <c r="Y526" s="111"/>
      <c r="Z526" s="111"/>
      <c r="AA526" s="111"/>
      <c r="AB526" s="111"/>
      <c r="AC526" s="111"/>
      <c r="AD526" s="111"/>
      <c r="AE526" s="111"/>
      <c r="AF526" s="111"/>
      <c r="AG526" s="111"/>
      <c r="AH526" s="111"/>
      <c r="AI526" s="111"/>
      <c r="AJ526" s="111"/>
      <c r="AK526" s="111"/>
      <c r="AL526" s="111"/>
      <c r="AM526" s="111"/>
      <c r="AN526" s="111"/>
      <c r="AO526" s="111"/>
      <c r="AP526" s="55"/>
      <c r="DN526" s="115"/>
    </row>
    <row r="527" spans="14:118" x14ac:dyDescent="0.25">
      <c r="N527" s="111"/>
      <c r="O527" s="111"/>
      <c r="P527" s="111"/>
      <c r="Q527" s="111"/>
      <c r="R527" s="111"/>
      <c r="S527" s="111"/>
      <c r="T527" s="111"/>
      <c r="U527" s="111"/>
      <c r="V527" s="111"/>
      <c r="W527" s="111"/>
      <c r="X527" s="111"/>
      <c r="Y527" s="111"/>
      <c r="Z527" s="111"/>
      <c r="AA527" s="111"/>
      <c r="AB527" s="111"/>
      <c r="AC527" s="111"/>
      <c r="AD527" s="111"/>
      <c r="AE527" s="111"/>
      <c r="AF527" s="111"/>
      <c r="AG527" s="111"/>
      <c r="AH527" s="111"/>
      <c r="AI527" s="111"/>
      <c r="AJ527" s="111"/>
      <c r="AK527" s="111"/>
      <c r="AL527" s="111"/>
      <c r="AM527" s="111"/>
      <c r="AN527" s="111"/>
      <c r="AO527" s="111"/>
      <c r="AP527" s="55"/>
      <c r="DN527" s="115"/>
    </row>
    <row r="528" spans="14:118" x14ac:dyDescent="0.25">
      <c r="N528" s="111"/>
      <c r="O528" s="111"/>
      <c r="P528" s="111"/>
      <c r="Q528" s="111"/>
      <c r="R528" s="111"/>
      <c r="S528" s="111"/>
      <c r="T528" s="111"/>
      <c r="U528" s="111"/>
      <c r="V528" s="111"/>
      <c r="W528" s="111"/>
      <c r="X528" s="111"/>
      <c r="Y528" s="111"/>
      <c r="Z528" s="111"/>
      <c r="AA528" s="111"/>
      <c r="AB528" s="111"/>
      <c r="AC528" s="111"/>
      <c r="AD528" s="111"/>
      <c r="AE528" s="111"/>
      <c r="AF528" s="111"/>
      <c r="AG528" s="111"/>
      <c r="AH528" s="111"/>
      <c r="AI528" s="111"/>
      <c r="AJ528" s="111"/>
      <c r="AK528" s="111"/>
      <c r="AL528" s="111"/>
      <c r="AM528" s="111"/>
      <c r="AN528" s="111"/>
      <c r="AO528" s="111"/>
      <c r="AP528" s="55"/>
      <c r="DN528" s="115"/>
    </row>
    <row r="529" spans="14:118" x14ac:dyDescent="0.25">
      <c r="N529" s="111"/>
      <c r="O529" s="111"/>
      <c r="P529" s="111"/>
      <c r="Q529" s="111"/>
      <c r="R529" s="111"/>
      <c r="S529" s="111"/>
      <c r="T529" s="111"/>
      <c r="U529" s="111"/>
      <c r="V529" s="111"/>
      <c r="W529" s="111"/>
      <c r="X529" s="111"/>
      <c r="Y529" s="111"/>
      <c r="Z529" s="111"/>
      <c r="AA529" s="111"/>
      <c r="AB529" s="111"/>
      <c r="AC529" s="111"/>
      <c r="AD529" s="111"/>
      <c r="AE529" s="111"/>
      <c r="AF529" s="111"/>
      <c r="AG529" s="111"/>
      <c r="AH529" s="111"/>
      <c r="AI529" s="111"/>
      <c r="AJ529" s="111"/>
      <c r="AK529" s="111"/>
      <c r="AL529" s="111"/>
      <c r="AM529" s="111"/>
      <c r="AN529" s="111"/>
      <c r="AO529" s="111"/>
      <c r="AP529" s="55"/>
      <c r="DN529" s="115"/>
    </row>
    <row r="530" spans="14:118" x14ac:dyDescent="0.25">
      <c r="N530" s="111"/>
      <c r="O530" s="111"/>
      <c r="P530" s="111"/>
      <c r="Q530" s="111"/>
      <c r="R530" s="111"/>
      <c r="S530" s="111"/>
      <c r="T530" s="111"/>
      <c r="U530" s="111"/>
      <c r="V530" s="111"/>
      <c r="W530" s="111"/>
      <c r="X530" s="111"/>
      <c r="Y530" s="111"/>
      <c r="Z530" s="111"/>
      <c r="AA530" s="111"/>
      <c r="AB530" s="111"/>
      <c r="AC530" s="111"/>
      <c r="AD530" s="111"/>
      <c r="AE530" s="111"/>
      <c r="AF530" s="111"/>
      <c r="AG530" s="111"/>
      <c r="AH530" s="111"/>
      <c r="AI530" s="111"/>
      <c r="AJ530" s="111"/>
      <c r="AK530" s="111"/>
      <c r="AL530" s="111"/>
      <c r="AM530" s="111"/>
      <c r="AN530" s="111"/>
      <c r="AO530" s="111"/>
      <c r="AP530" s="55"/>
      <c r="DN530" s="115"/>
    </row>
    <row r="531" spans="14:118" x14ac:dyDescent="0.25">
      <c r="N531" s="111"/>
      <c r="O531" s="111"/>
      <c r="P531" s="111"/>
      <c r="Q531" s="111"/>
      <c r="R531" s="111"/>
      <c r="S531" s="111"/>
      <c r="T531" s="111"/>
      <c r="U531" s="111"/>
      <c r="V531" s="111"/>
      <c r="W531" s="111"/>
      <c r="X531" s="111"/>
      <c r="Y531" s="111"/>
      <c r="Z531" s="111"/>
      <c r="AA531" s="111"/>
      <c r="AB531" s="111"/>
      <c r="AC531" s="111"/>
      <c r="AD531" s="111"/>
      <c r="AE531" s="111"/>
      <c r="AF531" s="111"/>
      <c r="AG531" s="111"/>
      <c r="AH531" s="111"/>
      <c r="AI531" s="111"/>
      <c r="AJ531" s="111"/>
      <c r="AK531" s="111"/>
      <c r="AL531" s="111"/>
      <c r="AM531" s="111"/>
      <c r="AN531" s="111"/>
      <c r="AO531" s="111"/>
      <c r="AP531" s="55"/>
      <c r="DN531" s="115"/>
    </row>
    <row r="532" spans="14:118" x14ac:dyDescent="0.25">
      <c r="N532" s="111"/>
      <c r="O532" s="111"/>
      <c r="P532" s="111"/>
      <c r="Q532" s="111"/>
      <c r="R532" s="111"/>
      <c r="S532" s="111"/>
      <c r="T532" s="111"/>
      <c r="U532" s="111"/>
      <c r="V532" s="111"/>
      <c r="W532" s="111"/>
      <c r="X532" s="111"/>
      <c r="Y532" s="111"/>
      <c r="Z532" s="111"/>
      <c r="AA532" s="111"/>
      <c r="AB532" s="111"/>
      <c r="AC532" s="111"/>
      <c r="AD532" s="111"/>
      <c r="AE532" s="111"/>
      <c r="AF532" s="111"/>
      <c r="AG532" s="111"/>
      <c r="AH532" s="111"/>
      <c r="AI532" s="111"/>
      <c r="AJ532" s="111"/>
      <c r="AK532" s="111"/>
      <c r="AL532" s="111"/>
      <c r="AM532" s="111"/>
      <c r="AN532" s="111"/>
      <c r="AO532" s="111"/>
      <c r="AP532" s="55"/>
      <c r="DN532" s="115"/>
    </row>
    <row r="533" spans="14:118" x14ac:dyDescent="0.25">
      <c r="N533" s="111"/>
      <c r="O533" s="111"/>
      <c r="P533" s="111"/>
      <c r="Q533" s="111"/>
      <c r="R533" s="111"/>
      <c r="S533" s="111"/>
      <c r="T533" s="111"/>
      <c r="U533" s="111"/>
      <c r="V533" s="111"/>
      <c r="W533" s="111"/>
      <c r="X533" s="111"/>
      <c r="Y533" s="111"/>
      <c r="Z533" s="111"/>
      <c r="AA533" s="111"/>
      <c r="AB533" s="111"/>
      <c r="AC533" s="111"/>
      <c r="AD533" s="111"/>
      <c r="AE533" s="111"/>
      <c r="AF533" s="111"/>
      <c r="AG533" s="111"/>
      <c r="AH533" s="111"/>
      <c r="AI533" s="111"/>
      <c r="AJ533" s="111"/>
      <c r="AK533" s="111"/>
      <c r="AL533" s="111"/>
      <c r="AM533" s="111"/>
      <c r="AN533" s="111"/>
      <c r="AO533" s="111"/>
      <c r="AP533" s="55"/>
      <c r="DN533" s="115"/>
    </row>
    <row r="534" spans="14:118" x14ac:dyDescent="0.25">
      <c r="N534" s="111"/>
      <c r="O534" s="111"/>
      <c r="P534" s="111"/>
      <c r="Q534" s="111"/>
      <c r="R534" s="111"/>
      <c r="S534" s="111"/>
      <c r="T534" s="111"/>
      <c r="U534" s="111"/>
      <c r="V534" s="111"/>
      <c r="W534" s="111"/>
      <c r="X534" s="111"/>
      <c r="Y534" s="111"/>
      <c r="Z534" s="111"/>
      <c r="AA534" s="111"/>
      <c r="AB534" s="111"/>
      <c r="AC534" s="111"/>
      <c r="AD534" s="111"/>
      <c r="AE534" s="111"/>
      <c r="AF534" s="111"/>
      <c r="AG534" s="111"/>
      <c r="AH534" s="111"/>
      <c r="AI534" s="111"/>
      <c r="AJ534" s="111"/>
      <c r="AK534" s="111"/>
      <c r="AL534" s="111"/>
      <c r="AM534" s="111"/>
      <c r="AN534" s="111"/>
      <c r="AO534" s="111"/>
      <c r="AP534" s="55"/>
      <c r="DN534" s="115"/>
    </row>
    <row r="535" spans="14:118" x14ac:dyDescent="0.25">
      <c r="N535" s="111"/>
      <c r="O535" s="111"/>
      <c r="P535" s="111"/>
      <c r="Q535" s="111"/>
      <c r="R535" s="111"/>
      <c r="S535" s="111"/>
      <c r="T535" s="111"/>
      <c r="U535" s="111"/>
      <c r="V535" s="111"/>
      <c r="W535" s="111"/>
      <c r="X535" s="111"/>
      <c r="Y535" s="111"/>
      <c r="Z535" s="111"/>
      <c r="AA535" s="111"/>
      <c r="AB535" s="111"/>
      <c r="AC535" s="111"/>
      <c r="AD535" s="111"/>
      <c r="AE535" s="111"/>
      <c r="AF535" s="111"/>
      <c r="AG535" s="111"/>
      <c r="AH535" s="111"/>
      <c r="AI535" s="111"/>
      <c r="AJ535" s="111"/>
      <c r="AK535" s="111"/>
      <c r="AL535" s="111"/>
      <c r="AM535" s="111"/>
      <c r="AN535" s="111"/>
      <c r="AO535" s="111"/>
      <c r="AP535" s="55"/>
      <c r="DN535" s="115"/>
    </row>
    <row r="536" spans="14:118" x14ac:dyDescent="0.25">
      <c r="N536" s="111"/>
      <c r="O536" s="111"/>
      <c r="P536" s="111"/>
      <c r="Q536" s="111"/>
      <c r="R536" s="111"/>
      <c r="S536" s="111"/>
      <c r="T536" s="111"/>
      <c r="U536" s="111"/>
      <c r="V536" s="111"/>
      <c r="W536" s="111"/>
      <c r="X536" s="111"/>
      <c r="Y536" s="111"/>
      <c r="Z536" s="111"/>
      <c r="AA536" s="111"/>
      <c r="AB536" s="111"/>
      <c r="AC536" s="111"/>
      <c r="AD536" s="111"/>
      <c r="AE536" s="111"/>
      <c r="AF536" s="111"/>
      <c r="AG536" s="111"/>
      <c r="AH536" s="111"/>
      <c r="AI536" s="111"/>
      <c r="AJ536" s="111"/>
      <c r="AK536" s="111"/>
      <c r="AL536" s="111"/>
      <c r="AM536" s="111"/>
      <c r="AN536" s="111"/>
      <c r="AO536" s="111"/>
      <c r="AP536" s="55"/>
      <c r="DN536" s="115"/>
    </row>
    <row r="537" spans="14:118" x14ac:dyDescent="0.25">
      <c r="N537" s="111"/>
      <c r="O537" s="111"/>
      <c r="P537" s="111"/>
      <c r="Q537" s="111"/>
      <c r="R537" s="111"/>
      <c r="S537" s="111"/>
      <c r="T537" s="111"/>
      <c r="U537" s="111"/>
      <c r="V537" s="111"/>
      <c r="W537" s="111"/>
      <c r="X537" s="111"/>
      <c r="Y537" s="111"/>
      <c r="Z537" s="111"/>
      <c r="AA537" s="111"/>
      <c r="AB537" s="111"/>
      <c r="AC537" s="111"/>
      <c r="AD537" s="111"/>
      <c r="AE537" s="111"/>
      <c r="AF537" s="111"/>
      <c r="AG537" s="111"/>
      <c r="AH537" s="111"/>
      <c r="AI537" s="111"/>
      <c r="AJ537" s="111"/>
      <c r="AK537" s="111"/>
      <c r="AL537" s="111"/>
      <c r="AM537" s="111"/>
      <c r="AN537" s="111"/>
      <c r="AO537" s="111"/>
      <c r="AP537" s="55"/>
      <c r="DN537" s="115"/>
    </row>
    <row r="538" spans="14:118" x14ac:dyDescent="0.25">
      <c r="N538" s="111"/>
      <c r="O538" s="111"/>
      <c r="P538" s="111"/>
      <c r="Q538" s="111"/>
      <c r="R538" s="111"/>
      <c r="S538" s="111"/>
      <c r="T538" s="111"/>
      <c r="U538" s="111"/>
      <c r="V538" s="111"/>
      <c r="W538" s="111"/>
      <c r="X538" s="111"/>
      <c r="Y538" s="111"/>
      <c r="Z538" s="111"/>
      <c r="AA538" s="111"/>
      <c r="AB538" s="111"/>
      <c r="AC538" s="111"/>
      <c r="AD538" s="111"/>
      <c r="AE538" s="111"/>
      <c r="AF538" s="111"/>
      <c r="AG538" s="111"/>
      <c r="AH538" s="111"/>
      <c r="AI538" s="111"/>
      <c r="AJ538" s="111"/>
      <c r="AK538" s="111"/>
      <c r="AL538" s="111"/>
      <c r="AM538" s="111"/>
      <c r="AN538" s="111"/>
      <c r="AO538" s="111"/>
      <c r="AP538" s="55"/>
      <c r="DN538" s="115"/>
    </row>
    <row r="539" spans="14:118" x14ac:dyDescent="0.25">
      <c r="N539" s="111"/>
      <c r="O539" s="111"/>
      <c r="P539" s="111"/>
      <c r="Q539" s="111"/>
      <c r="R539" s="111"/>
      <c r="S539" s="111"/>
      <c r="T539" s="111"/>
      <c r="U539" s="111"/>
      <c r="V539" s="111"/>
      <c r="W539" s="111"/>
      <c r="X539" s="111"/>
      <c r="Y539" s="111"/>
      <c r="Z539" s="111"/>
      <c r="AA539" s="111"/>
      <c r="AB539" s="111"/>
      <c r="AC539" s="111"/>
      <c r="AD539" s="111"/>
      <c r="AE539" s="111"/>
      <c r="AF539" s="111"/>
      <c r="AG539" s="111"/>
      <c r="AH539" s="111"/>
      <c r="AI539" s="111"/>
      <c r="AJ539" s="111"/>
      <c r="AK539" s="111"/>
      <c r="AL539" s="111"/>
      <c r="AM539" s="111"/>
      <c r="AN539" s="111"/>
      <c r="AO539" s="111"/>
      <c r="AP539" s="55"/>
      <c r="DN539" s="115"/>
    </row>
    <row r="540" spans="14:118" x14ac:dyDescent="0.25">
      <c r="N540" s="111"/>
      <c r="O540" s="111"/>
      <c r="P540" s="111"/>
      <c r="Q540" s="111"/>
      <c r="R540" s="111"/>
      <c r="S540" s="111"/>
      <c r="T540" s="111"/>
      <c r="U540" s="111"/>
      <c r="V540" s="111"/>
      <c r="W540" s="111"/>
      <c r="X540" s="111"/>
      <c r="Y540" s="111"/>
      <c r="Z540" s="111"/>
      <c r="AA540" s="111"/>
      <c r="AB540" s="111"/>
      <c r="AC540" s="111"/>
      <c r="AD540" s="111"/>
      <c r="AE540" s="111"/>
      <c r="AF540" s="111"/>
      <c r="AG540" s="111"/>
      <c r="AH540" s="111"/>
      <c r="AI540" s="111"/>
      <c r="AJ540" s="111"/>
      <c r="AK540" s="111"/>
      <c r="AL540" s="111"/>
      <c r="AM540" s="111"/>
      <c r="AN540" s="111"/>
      <c r="AO540" s="111"/>
      <c r="AP540" s="55"/>
      <c r="DN540" s="115"/>
    </row>
    <row r="541" spans="14:118" x14ac:dyDescent="0.25">
      <c r="N541" s="111"/>
      <c r="O541" s="111"/>
      <c r="P541" s="111"/>
      <c r="Q541" s="111"/>
      <c r="R541" s="111"/>
      <c r="S541" s="111"/>
      <c r="T541" s="111"/>
      <c r="U541" s="111"/>
      <c r="V541" s="111"/>
      <c r="W541" s="111"/>
      <c r="X541" s="111"/>
      <c r="Y541" s="111"/>
      <c r="Z541" s="111"/>
      <c r="AA541" s="111"/>
      <c r="AB541" s="111"/>
      <c r="AC541" s="111"/>
      <c r="AD541" s="111"/>
      <c r="AE541" s="111"/>
      <c r="AF541" s="111"/>
      <c r="AG541" s="111"/>
      <c r="AH541" s="111"/>
      <c r="AI541" s="111"/>
      <c r="AJ541" s="111"/>
      <c r="AK541" s="111"/>
      <c r="AL541" s="111"/>
      <c r="AM541" s="111"/>
      <c r="AN541" s="111"/>
      <c r="AO541" s="111"/>
      <c r="AP541" s="55"/>
      <c r="DN541" s="115"/>
    </row>
    <row r="542" spans="14:118" x14ac:dyDescent="0.25">
      <c r="N542" s="111"/>
      <c r="O542" s="111"/>
      <c r="P542" s="111"/>
      <c r="Q542" s="111"/>
      <c r="R542" s="111"/>
      <c r="S542" s="111"/>
      <c r="T542" s="111"/>
      <c r="U542" s="111"/>
      <c r="V542" s="111"/>
      <c r="W542" s="111"/>
      <c r="X542" s="111"/>
      <c r="Y542" s="111"/>
      <c r="Z542" s="111"/>
      <c r="AA542" s="111"/>
      <c r="AB542" s="111"/>
      <c r="AC542" s="111"/>
      <c r="AD542" s="111"/>
      <c r="AE542" s="111"/>
      <c r="AF542" s="111"/>
      <c r="AG542" s="111"/>
      <c r="AH542" s="111"/>
      <c r="AI542" s="111"/>
      <c r="AJ542" s="111"/>
      <c r="AK542" s="111"/>
      <c r="AL542" s="111"/>
      <c r="AM542" s="111"/>
      <c r="AN542" s="111"/>
      <c r="AO542" s="111"/>
      <c r="AP542" s="55"/>
      <c r="DN542" s="115"/>
    </row>
    <row r="543" spans="14:118" x14ac:dyDescent="0.25"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  <c r="X543" s="111"/>
      <c r="Y543" s="111"/>
      <c r="Z543" s="111"/>
      <c r="AA543" s="111"/>
      <c r="AB543" s="111"/>
      <c r="AC543" s="111"/>
      <c r="AD543" s="111"/>
      <c r="AE543" s="111"/>
      <c r="AF543" s="111"/>
      <c r="AG543" s="111"/>
      <c r="AH543" s="111"/>
      <c r="AI543" s="111"/>
      <c r="AJ543" s="111"/>
      <c r="AK543" s="111"/>
      <c r="AL543" s="111"/>
      <c r="AM543" s="111"/>
      <c r="AN543" s="111"/>
      <c r="AO543" s="111"/>
      <c r="AP543" s="55"/>
      <c r="DN543" s="115"/>
    </row>
    <row r="544" spans="14:118" x14ac:dyDescent="0.25">
      <c r="N544" s="111"/>
      <c r="O544" s="111"/>
      <c r="P544" s="111"/>
      <c r="Q544" s="111"/>
      <c r="R544" s="111"/>
      <c r="S544" s="111"/>
      <c r="T544" s="111"/>
      <c r="U544" s="111"/>
      <c r="V544" s="111"/>
      <c r="W544" s="111"/>
      <c r="X544" s="111"/>
      <c r="Y544" s="111"/>
      <c r="Z544" s="111"/>
      <c r="AA544" s="111"/>
      <c r="AB544" s="111"/>
      <c r="AC544" s="111"/>
      <c r="AD544" s="111"/>
      <c r="AE544" s="111"/>
      <c r="AF544" s="111"/>
      <c r="AG544" s="111"/>
      <c r="AH544" s="111"/>
      <c r="AI544" s="111"/>
      <c r="AJ544" s="111"/>
      <c r="AK544" s="111"/>
      <c r="AL544" s="111"/>
      <c r="AM544" s="111"/>
      <c r="AN544" s="111"/>
      <c r="AO544" s="111"/>
      <c r="AP544" s="55"/>
      <c r="DN544" s="115"/>
    </row>
    <row r="545" spans="14:118" x14ac:dyDescent="0.25">
      <c r="N545" s="111"/>
      <c r="O545" s="111"/>
      <c r="P545" s="111"/>
      <c r="Q545" s="111"/>
      <c r="R545" s="111"/>
      <c r="S545" s="111"/>
      <c r="T545" s="111"/>
      <c r="U545" s="111"/>
      <c r="V545" s="111"/>
      <c r="W545" s="111"/>
      <c r="X545" s="111"/>
      <c r="Y545" s="111"/>
      <c r="Z545" s="111"/>
      <c r="AA545" s="111"/>
      <c r="AB545" s="111"/>
      <c r="AC545" s="111"/>
      <c r="AD545" s="111"/>
      <c r="AE545" s="111"/>
      <c r="AF545" s="111"/>
      <c r="AG545" s="111"/>
      <c r="AH545" s="111"/>
      <c r="AI545" s="111"/>
      <c r="AJ545" s="111"/>
      <c r="AK545" s="111"/>
      <c r="AL545" s="111"/>
      <c r="AM545" s="111"/>
      <c r="AN545" s="111"/>
      <c r="AO545" s="111"/>
      <c r="AP545" s="55"/>
      <c r="DN545" s="115"/>
    </row>
    <row r="546" spans="14:118" x14ac:dyDescent="0.25">
      <c r="N546" s="111"/>
      <c r="O546" s="111"/>
      <c r="P546" s="111"/>
      <c r="Q546" s="111"/>
      <c r="R546" s="111"/>
      <c r="S546" s="111"/>
      <c r="T546" s="111"/>
      <c r="U546" s="111"/>
      <c r="V546" s="111"/>
      <c r="W546" s="111"/>
      <c r="X546" s="111"/>
      <c r="Y546" s="111"/>
      <c r="Z546" s="111"/>
      <c r="AA546" s="111"/>
      <c r="AB546" s="111"/>
      <c r="AC546" s="111"/>
      <c r="AD546" s="111"/>
      <c r="AE546" s="111"/>
      <c r="AF546" s="111"/>
      <c r="AG546" s="111"/>
      <c r="AH546" s="111"/>
      <c r="AI546" s="111"/>
      <c r="AJ546" s="111"/>
      <c r="AK546" s="111"/>
      <c r="AL546" s="111"/>
      <c r="AM546" s="111"/>
      <c r="AN546" s="111"/>
      <c r="AO546" s="111"/>
      <c r="AP546" s="55"/>
      <c r="DN546" s="115"/>
    </row>
    <row r="547" spans="14:118" x14ac:dyDescent="0.25">
      <c r="N547" s="111"/>
      <c r="O547" s="111"/>
      <c r="P547" s="111"/>
      <c r="Q547" s="111"/>
      <c r="R547" s="111"/>
      <c r="S547" s="111"/>
      <c r="T547" s="111"/>
      <c r="U547" s="111"/>
      <c r="V547" s="111"/>
      <c r="W547" s="111"/>
      <c r="X547" s="111"/>
      <c r="Y547" s="111"/>
      <c r="Z547" s="111"/>
      <c r="AA547" s="111"/>
      <c r="AB547" s="111"/>
      <c r="AC547" s="111"/>
      <c r="AD547" s="111"/>
      <c r="AE547" s="111"/>
      <c r="AF547" s="111"/>
      <c r="AG547" s="111"/>
      <c r="AH547" s="111"/>
      <c r="AI547" s="111"/>
      <c r="AJ547" s="111"/>
      <c r="AK547" s="111"/>
      <c r="AL547" s="111"/>
      <c r="AM547" s="111"/>
      <c r="AN547" s="111"/>
      <c r="AO547" s="111"/>
      <c r="AP547" s="55"/>
      <c r="DN547" s="115"/>
    </row>
    <row r="548" spans="14:118" x14ac:dyDescent="0.25">
      <c r="N548" s="111"/>
      <c r="O548" s="111"/>
      <c r="P548" s="111"/>
      <c r="Q548" s="111"/>
      <c r="R548" s="111"/>
      <c r="S548" s="111"/>
      <c r="T548" s="111"/>
      <c r="U548" s="111"/>
      <c r="V548" s="111"/>
      <c r="W548" s="111"/>
      <c r="X548" s="111"/>
      <c r="Y548" s="111"/>
      <c r="Z548" s="111"/>
      <c r="AA548" s="111"/>
      <c r="AB548" s="111"/>
      <c r="AC548" s="111"/>
      <c r="AD548" s="111"/>
      <c r="AE548" s="111"/>
      <c r="AF548" s="111"/>
      <c r="AG548" s="111"/>
      <c r="AH548" s="111"/>
      <c r="AI548" s="111"/>
      <c r="AJ548" s="111"/>
      <c r="AK548" s="111"/>
      <c r="AL548" s="111"/>
      <c r="AM548" s="111"/>
      <c r="AN548" s="111"/>
      <c r="AO548" s="111"/>
      <c r="AP548" s="55"/>
      <c r="DN548" s="115"/>
    </row>
    <row r="549" spans="14:118" x14ac:dyDescent="0.25">
      <c r="N549" s="111"/>
      <c r="O549" s="111"/>
      <c r="P549" s="111"/>
      <c r="Q549" s="111"/>
      <c r="R549" s="111"/>
      <c r="S549" s="111"/>
      <c r="T549" s="111"/>
      <c r="U549" s="111"/>
      <c r="V549" s="111"/>
      <c r="W549" s="111"/>
      <c r="X549" s="111"/>
      <c r="Y549" s="111"/>
      <c r="Z549" s="111"/>
      <c r="AA549" s="111"/>
      <c r="AB549" s="111"/>
      <c r="AC549" s="111"/>
      <c r="AD549" s="111"/>
      <c r="AE549" s="111"/>
      <c r="AF549" s="111"/>
      <c r="AG549" s="111"/>
      <c r="AH549" s="111"/>
      <c r="AI549" s="111"/>
      <c r="AJ549" s="111"/>
      <c r="AK549" s="111"/>
      <c r="AL549" s="111"/>
      <c r="AM549" s="111"/>
      <c r="AN549" s="111"/>
      <c r="AO549" s="111"/>
      <c r="AP549" s="55"/>
      <c r="DN549" s="115"/>
    </row>
    <row r="550" spans="14:118" x14ac:dyDescent="0.25">
      <c r="N550" s="111"/>
      <c r="O550" s="111"/>
      <c r="P550" s="111"/>
      <c r="Q550" s="111"/>
      <c r="R550" s="111"/>
      <c r="S550" s="111"/>
      <c r="T550" s="111"/>
      <c r="U550" s="111"/>
      <c r="V550" s="111"/>
      <c r="W550" s="111"/>
      <c r="X550" s="111"/>
      <c r="Y550" s="111"/>
      <c r="Z550" s="111"/>
      <c r="AA550" s="111"/>
      <c r="AB550" s="111"/>
      <c r="AC550" s="111"/>
      <c r="AD550" s="111"/>
      <c r="AE550" s="111"/>
      <c r="AF550" s="111"/>
      <c r="AG550" s="111"/>
      <c r="AH550" s="111"/>
      <c r="AI550" s="111"/>
      <c r="AJ550" s="111"/>
      <c r="AK550" s="111"/>
      <c r="AL550" s="111"/>
      <c r="AM550" s="111"/>
      <c r="AN550" s="111"/>
      <c r="AO550" s="111"/>
      <c r="AP550" s="55"/>
      <c r="DN550" s="115"/>
    </row>
    <row r="551" spans="14:118" x14ac:dyDescent="0.25">
      <c r="N551" s="111"/>
      <c r="O551" s="111"/>
      <c r="P551" s="111"/>
      <c r="Q551" s="111"/>
      <c r="R551" s="111"/>
      <c r="S551" s="111"/>
      <c r="T551" s="111"/>
      <c r="U551" s="111"/>
      <c r="V551" s="111"/>
      <c r="W551" s="111"/>
      <c r="X551" s="111"/>
      <c r="Y551" s="111"/>
      <c r="Z551" s="111"/>
      <c r="AA551" s="111"/>
      <c r="AB551" s="111"/>
      <c r="AC551" s="111"/>
      <c r="AD551" s="111"/>
      <c r="AE551" s="111"/>
      <c r="AF551" s="111"/>
      <c r="AG551" s="111"/>
      <c r="AH551" s="111"/>
      <c r="AI551" s="111"/>
      <c r="AJ551" s="111"/>
      <c r="AK551" s="111"/>
      <c r="AL551" s="111"/>
      <c r="AM551" s="111"/>
      <c r="AN551" s="111"/>
      <c r="AO551" s="111"/>
      <c r="AP551" s="55"/>
      <c r="DN551" s="115"/>
    </row>
    <row r="552" spans="14:118" x14ac:dyDescent="0.25">
      <c r="N552" s="111"/>
      <c r="O552" s="111"/>
      <c r="P552" s="111"/>
      <c r="Q552" s="111"/>
      <c r="R552" s="111"/>
      <c r="S552" s="111"/>
      <c r="T552" s="111"/>
      <c r="U552" s="111"/>
      <c r="V552" s="111"/>
      <c r="W552" s="111"/>
      <c r="X552" s="111"/>
      <c r="Y552" s="111"/>
      <c r="Z552" s="111"/>
      <c r="AA552" s="111"/>
      <c r="AB552" s="111"/>
      <c r="AC552" s="111"/>
      <c r="AD552" s="111"/>
      <c r="AE552" s="111"/>
      <c r="AF552" s="111"/>
      <c r="AG552" s="111"/>
      <c r="AH552" s="111"/>
      <c r="AI552" s="111"/>
      <c r="AJ552" s="111"/>
      <c r="AK552" s="111"/>
      <c r="AL552" s="111"/>
      <c r="AM552" s="111"/>
      <c r="AN552" s="111"/>
      <c r="AO552" s="111"/>
      <c r="AP552" s="55"/>
      <c r="DN552" s="115"/>
    </row>
    <row r="553" spans="14:118" x14ac:dyDescent="0.25">
      <c r="N553" s="111"/>
      <c r="O553" s="111"/>
      <c r="P553" s="111"/>
      <c r="Q553" s="111"/>
      <c r="R553" s="111"/>
      <c r="S553" s="111"/>
      <c r="T553" s="111"/>
      <c r="U553" s="111"/>
      <c r="V553" s="111"/>
      <c r="W553" s="111"/>
      <c r="X553" s="111"/>
      <c r="Y553" s="111"/>
      <c r="Z553" s="111"/>
      <c r="AA553" s="111"/>
      <c r="AB553" s="111"/>
      <c r="AC553" s="111"/>
      <c r="AD553" s="111"/>
      <c r="AE553" s="111"/>
      <c r="AF553" s="111"/>
      <c r="AG553" s="111"/>
      <c r="AH553" s="111"/>
      <c r="AI553" s="111"/>
      <c r="AJ553" s="111"/>
      <c r="AK553" s="111"/>
      <c r="AL553" s="111"/>
      <c r="AM553" s="111"/>
      <c r="AN553" s="111"/>
      <c r="AO553" s="111"/>
      <c r="AP553" s="55"/>
      <c r="DN553" s="115"/>
    </row>
    <row r="554" spans="14:118" x14ac:dyDescent="0.25">
      <c r="N554" s="111"/>
      <c r="O554" s="111"/>
      <c r="P554" s="111"/>
      <c r="Q554" s="111"/>
      <c r="R554" s="111"/>
      <c r="S554" s="111"/>
      <c r="T554" s="111"/>
      <c r="U554" s="111"/>
      <c r="V554" s="111"/>
      <c r="W554" s="111"/>
      <c r="X554" s="111"/>
      <c r="Y554" s="111"/>
      <c r="Z554" s="111"/>
      <c r="AA554" s="111"/>
      <c r="AB554" s="111"/>
      <c r="AC554" s="111"/>
      <c r="AD554" s="111"/>
      <c r="AE554" s="111"/>
      <c r="AF554" s="111"/>
      <c r="AG554" s="111"/>
      <c r="AH554" s="111"/>
      <c r="AI554" s="111"/>
      <c r="AJ554" s="111"/>
      <c r="AK554" s="111"/>
      <c r="AL554" s="111"/>
      <c r="AM554" s="111"/>
      <c r="AN554" s="111"/>
      <c r="AO554" s="111"/>
      <c r="AP554" s="55"/>
      <c r="DN554" s="115"/>
    </row>
    <row r="555" spans="14:118" x14ac:dyDescent="0.25">
      <c r="N555" s="111"/>
      <c r="O555" s="111"/>
      <c r="P555" s="111"/>
      <c r="Q555" s="111"/>
      <c r="R555" s="111"/>
      <c r="S555" s="111"/>
      <c r="T555" s="111"/>
      <c r="U555" s="111"/>
      <c r="V555" s="111"/>
      <c r="W555" s="111"/>
      <c r="X555" s="111"/>
      <c r="Y555" s="111"/>
      <c r="Z555" s="111"/>
      <c r="AA555" s="111"/>
      <c r="AB555" s="111"/>
      <c r="AC555" s="111"/>
      <c r="AD555" s="111"/>
      <c r="AE555" s="111"/>
      <c r="AF555" s="111"/>
      <c r="AG555" s="111"/>
      <c r="AH555" s="111"/>
      <c r="AI555" s="111"/>
      <c r="AJ555" s="111"/>
      <c r="AK555" s="111"/>
      <c r="AL555" s="111"/>
      <c r="AM555" s="111"/>
      <c r="AN555" s="111"/>
      <c r="AO555" s="111"/>
      <c r="AP555" s="55"/>
      <c r="DN555" s="115"/>
    </row>
    <row r="556" spans="14:118" x14ac:dyDescent="0.25">
      <c r="N556" s="111"/>
      <c r="O556" s="111"/>
      <c r="P556" s="111"/>
      <c r="Q556" s="111"/>
      <c r="R556" s="111"/>
      <c r="S556" s="111"/>
      <c r="T556" s="111"/>
      <c r="U556" s="111"/>
      <c r="V556" s="111"/>
      <c r="W556" s="111"/>
      <c r="X556" s="111"/>
      <c r="Y556" s="111"/>
      <c r="Z556" s="111"/>
      <c r="AA556" s="111"/>
      <c r="AB556" s="111"/>
      <c r="AC556" s="111"/>
      <c r="AD556" s="111"/>
      <c r="AE556" s="111"/>
      <c r="AF556" s="111"/>
      <c r="AG556" s="111"/>
      <c r="AH556" s="111"/>
      <c r="AI556" s="111"/>
      <c r="AJ556" s="111"/>
      <c r="AK556" s="111"/>
      <c r="AL556" s="111"/>
      <c r="AM556" s="111"/>
      <c r="AN556" s="111"/>
      <c r="AO556" s="111"/>
      <c r="AP556" s="55"/>
      <c r="DN556" s="115"/>
    </row>
    <row r="557" spans="14:118" x14ac:dyDescent="0.25">
      <c r="N557" s="111"/>
      <c r="O557" s="111"/>
      <c r="P557" s="111"/>
      <c r="Q557" s="111"/>
      <c r="R557" s="111"/>
      <c r="S557" s="111"/>
      <c r="T557" s="111"/>
      <c r="U557" s="111"/>
      <c r="V557" s="111"/>
      <c r="W557" s="111"/>
      <c r="X557" s="111"/>
      <c r="Y557" s="111"/>
      <c r="Z557" s="111"/>
      <c r="AA557" s="111"/>
      <c r="AB557" s="111"/>
      <c r="AC557" s="111"/>
      <c r="AD557" s="111"/>
      <c r="AE557" s="111"/>
      <c r="AF557" s="111"/>
      <c r="AG557" s="111"/>
      <c r="AH557" s="111"/>
      <c r="AI557" s="111"/>
      <c r="AJ557" s="111"/>
      <c r="AK557" s="111"/>
      <c r="AL557" s="111"/>
      <c r="AM557" s="111"/>
      <c r="AN557" s="111"/>
      <c r="AO557" s="111"/>
      <c r="AP557" s="55"/>
      <c r="DN557" s="115"/>
    </row>
    <row r="558" spans="14:118" x14ac:dyDescent="0.25"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  <c r="X558" s="111"/>
      <c r="Y558" s="111"/>
      <c r="Z558" s="111"/>
      <c r="AA558" s="111"/>
      <c r="AB558" s="111"/>
      <c r="AC558" s="111"/>
      <c r="AD558" s="111"/>
      <c r="AE558" s="111"/>
      <c r="AF558" s="111"/>
      <c r="AG558" s="111"/>
      <c r="AH558" s="111"/>
      <c r="AI558" s="111"/>
      <c r="AJ558" s="111"/>
      <c r="AK558" s="111"/>
      <c r="AL558" s="111"/>
      <c r="AM558" s="111"/>
      <c r="AN558" s="111"/>
      <c r="AO558" s="111"/>
      <c r="AP558" s="55"/>
      <c r="DN558" s="115"/>
    </row>
    <row r="559" spans="14:118" x14ac:dyDescent="0.25">
      <c r="N559" s="111"/>
      <c r="O559" s="111"/>
      <c r="P559" s="111"/>
      <c r="Q559" s="111"/>
      <c r="R559" s="111"/>
      <c r="S559" s="111"/>
      <c r="T559" s="111"/>
      <c r="U559" s="111"/>
      <c r="V559" s="111"/>
      <c r="W559" s="111"/>
      <c r="X559" s="111"/>
      <c r="Y559" s="111"/>
      <c r="Z559" s="111"/>
      <c r="AA559" s="111"/>
      <c r="AB559" s="111"/>
      <c r="AC559" s="111"/>
      <c r="AD559" s="111"/>
      <c r="AE559" s="111"/>
      <c r="AF559" s="111"/>
      <c r="AG559" s="111"/>
      <c r="AH559" s="111"/>
      <c r="AI559" s="111"/>
      <c r="AJ559" s="111"/>
      <c r="AK559" s="111"/>
      <c r="AL559" s="111"/>
      <c r="AM559" s="111"/>
      <c r="AN559" s="111"/>
      <c r="AO559" s="111"/>
      <c r="AP559" s="55"/>
      <c r="DN559" s="115"/>
    </row>
    <row r="560" spans="14:118" x14ac:dyDescent="0.25">
      <c r="N560" s="111"/>
      <c r="O560" s="111"/>
      <c r="P560" s="111"/>
      <c r="Q560" s="111"/>
      <c r="R560" s="111"/>
      <c r="S560" s="111"/>
      <c r="T560" s="111"/>
      <c r="U560" s="111"/>
      <c r="V560" s="111"/>
      <c r="W560" s="111"/>
      <c r="X560" s="111"/>
      <c r="Y560" s="111"/>
      <c r="Z560" s="111"/>
      <c r="AA560" s="111"/>
      <c r="AB560" s="111"/>
      <c r="AC560" s="111"/>
      <c r="AD560" s="111"/>
      <c r="AE560" s="111"/>
      <c r="AF560" s="111"/>
      <c r="AG560" s="111"/>
      <c r="AH560" s="111"/>
      <c r="AI560" s="111"/>
      <c r="AJ560" s="111"/>
      <c r="AK560" s="111"/>
      <c r="AL560" s="111"/>
      <c r="AM560" s="111"/>
      <c r="AN560" s="111"/>
      <c r="AO560" s="111"/>
      <c r="AP560" s="55"/>
      <c r="DN560" s="115"/>
    </row>
    <row r="561" spans="14:118" x14ac:dyDescent="0.25">
      <c r="N561" s="111"/>
      <c r="O561" s="111"/>
      <c r="P561" s="111"/>
      <c r="Q561" s="111"/>
      <c r="R561" s="111"/>
      <c r="S561" s="111"/>
      <c r="T561" s="111"/>
      <c r="U561" s="111"/>
      <c r="V561" s="111"/>
      <c r="W561" s="111"/>
      <c r="X561" s="111"/>
      <c r="Y561" s="111"/>
      <c r="Z561" s="111"/>
      <c r="AA561" s="111"/>
      <c r="AB561" s="111"/>
      <c r="AC561" s="111"/>
      <c r="AD561" s="111"/>
      <c r="AE561" s="111"/>
      <c r="AF561" s="111"/>
      <c r="AG561" s="111"/>
      <c r="AH561" s="111"/>
      <c r="AI561" s="111"/>
      <c r="AJ561" s="111"/>
      <c r="AK561" s="111"/>
      <c r="AL561" s="111"/>
      <c r="AM561" s="111"/>
      <c r="AN561" s="111"/>
      <c r="AO561" s="111"/>
      <c r="AP561" s="55"/>
      <c r="DN561" s="115"/>
    </row>
    <row r="562" spans="14:118" x14ac:dyDescent="0.25">
      <c r="N562" s="111"/>
      <c r="O562" s="111"/>
      <c r="P562" s="111"/>
      <c r="Q562" s="111"/>
      <c r="R562" s="111"/>
      <c r="S562" s="111"/>
      <c r="T562" s="111"/>
      <c r="U562" s="111"/>
      <c r="V562" s="111"/>
      <c r="W562" s="111"/>
      <c r="X562" s="111"/>
      <c r="Y562" s="111"/>
      <c r="Z562" s="111"/>
      <c r="AA562" s="111"/>
      <c r="AB562" s="111"/>
      <c r="AC562" s="111"/>
      <c r="AD562" s="111"/>
      <c r="AE562" s="111"/>
      <c r="AF562" s="111"/>
      <c r="AG562" s="111"/>
      <c r="AH562" s="111"/>
      <c r="AI562" s="111"/>
      <c r="AJ562" s="111"/>
      <c r="AK562" s="111"/>
      <c r="AL562" s="111"/>
      <c r="AM562" s="111"/>
      <c r="AN562" s="111"/>
      <c r="AO562" s="111"/>
      <c r="AP562" s="55"/>
      <c r="DN562" s="115"/>
    </row>
    <row r="563" spans="14:118" x14ac:dyDescent="0.25">
      <c r="N563" s="111"/>
      <c r="O563" s="111"/>
      <c r="P563" s="111"/>
      <c r="Q563" s="111"/>
      <c r="R563" s="111"/>
      <c r="S563" s="111"/>
      <c r="T563" s="111"/>
      <c r="U563" s="111"/>
      <c r="V563" s="111"/>
      <c r="W563" s="111"/>
      <c r="X563" s="111"/>
      <c r="Y563" s="111"/>
      <c r="Z563" s="111"/>
      <c r="AA563" s="111"/>
      <c r="AB563" s="111"/>
      <c r="AC563" s="111"/>
      <c r="AD563" s="111"/>
      <c r="AE563" s="111"/>
      <c r="AF563" s="111"/>
      <c r="AG563" s="111"/>
      <c r="AH563" s="111"/>
      <c r="AI563" s="111"/>
      <c r="AJ563" s="111"/>
      <c r="AK563" s="111"/>
      <c r="AL563" s="111"/>
      <c r="AM563" s="111"/>
      <c r="AN563" s="111"/>
      <c r="AO563" s="111"/>
      <c r="AP563" s="55"/>
      <c r="DN563" s="115"/>
    </row>
    <row r="564" spans="14:118" x14ac:dyDescent="0.25">
      <c r="N564" s="111"/>
      <c r="O564" s="111"/>
      <c r="P564" s="111"/>
      <c r="Q564" s="111"/>
      <c r="R564" s="111"/>
      <c r="S564" s="111"/>
      <c r="T564" s="111"/>
      <c r="U564" s="111"/>
      <c r="V564" s="111"/>
      <c r="W564" s="111"/>
      <c r="X564" s="111"/>
      <c r="Y564" s="111"/>
      <c r="Z564" s="111"/>
      <c r="AA564" s="111"/>
      <c r="AB564" s="111"/>
      <c r="AC564" s="111"/>
      <c r="AD564" s="111"/>
      <c r="AE564" s="111"/>
      <c r="AF564" s="111"/>
      <c r="AG564" s="111"/>
      <c r="AH564" s="111"/>
      <c r="AI564" s="111"/>
      <c r="AJ564" s="111"/>
      <c r="AK564" s="111"/>
      <c r="AL564" s="111"/>
      <c r="AM564" s="111"/>
      <c r="AN564" s="111"/>
      <c r="AO564" s="111"/>
      <c r="AP564" s="55"/>
      <c r="DN564" s="115"/>
    </row>
    <row r="565" spans="14:118" x14ac:dyDescent="0.25">
      <c r="N565" s="111"/>
      <c r="O565" s="111"/>
      <c r="P565" s="111"/>
      <c r="Q565" s="111"/>
      <c r="R565" s="111"/>
      <c r="S565" s="111"/>
      <c r="T565" s="111"/>
      <c r="U565" s="111"/>
      <c r="V565" s="111"/>
      <c r="W565" s="111"/>
      <c r="X565" s="111"/>
      <c r="Y565" s="111"/>
      <c r="Z565" s="111"/>
      <c r="AA565" s="111"/>
      <c r="AB565" s="111"/>
      <c r="AC565" s="111"/>
      <c r="AD565" s="111"/>
      <c r="AE565" s="111"/>
      <c r="AF565" s="111"/>
      <c r="AG565" s="111"/>
      <c r="AH565" s="111"/>
      <c r="AI565" s="111"/>
      <c r="AJ565" s="111"/>
      <c r="AK565" s="111"/>
      <c r="AL565" s="111"/>
      <c r="AM565" s="111"/>
      <c r="AN565" s="111"/>
      <c r="AO565" s="111"/>
      <c r="AP565" s="55"/>
      <c r="DN565" s="115"/>
    </row>
    <row r="566" spans="14:118" x14ac:dyDescent="0.25">
      <c r="N566" s="111"/>
      <c r="O566" s="111"/>
      <c r="P566" s="111"/>
      <c r="Q566" s="111"/>
      <c r="R566" s="111"/>
      <c r="S566" s="111"/>
      <c r="T566" s="111"/>
      <c r="U566" s="111"/>
      <c r="V566" s="111"/>
      <c r="W566" s="111"/>
      <c r="X566" s="111"/>
      <c r="Y566" s="111"/>
      <c r="Z566" s="111"/>
      <c r="AA566" s="111"/>
      <c r="AB566" s="111"/>
      <c r="AC566" s="111"/>
      <c r="AD566" s="111"/>
      <c r="AE566" s="111"/>
      <c r="AF566" s="111"/>
      <c r="AG566" s="111"/>
      <c r="AH566" s="111"/>
      <c r="AI566" s="111"/>
      <c r="AJ566" s="111"/>
      <c r="AK566" s="111"/>
      <c r="AL566" s="111"/>
      <c r="AM566" s="111"/>
      <c r="AN566" s="111"/>
      <c r="AO566" s="111"/>
      <c r="AP566" s="55"/>
      <c r="DN566" s="115"/>
    </row>
    <row r="567" spans="14:118" x14ac:dyDescent="0.25">
      <c r="N567" s="111"/>
      <c r="O567" s="111"/>
      <c r="P567" s="111"/>
      <c r="Q567" s="111"/>
      <c r="R567" s="111"/>
      <c r="S567" s="111"/>
      <c r="T567" s="111"/>
      <c r="U567" s="111"/>
      <c r="V567" s="111"/>
      <c r="W567" s="111"/>
      <c r="X567" s="111"/>
      <c r="Y567" s="111"/>
      <c r="Z567" s="111"/>
      <c r="AA567" s="111"/>
      <c r="AB567" s="111"/>
      <c r="AC567" s="111"/>
      <c r="AD567" s="111"/>
      <c r="AE567" s="111"/>
      <c r="AF567" s="111"/>
      <c r="AG567" s="111"/>
      <c r="AH567" s="111"/>
      <c r="AI567" s="111"/>
      <c r="AJ567" s="111"/>
      <c r="AK567" s="111"/>
      <c r="AL567" s="111"/>
      <c r="AM567" s="111"/>
      <c r="AN567" s="111"/>
      <c r="AO567" s="111"/>
      <c r="AP567" s="55"/>
      <c r="DN567" s="115"/>
    </row>
    <row r="568" spans="14:118" x14ac:dyDescent="0.25">
      <c r="N568" s="111"/>
      <c r="O568" s="111"/>
      <c r="P568" s="111"/>
      <c r="Q568" s="111"/>
      <c r="R568" s="111"/>
      <c r="S568" s="111"/>
      <c r="T568" s="111"/>
      <c r="U568" s="111"/>
      <c r="V568" s="111"/>
      <c r="W568" s="111"/>
      <c r="X568" s="111"/>
      <c r="Y568" s="111"/>
      <c r="Z568" s="111"/>
      <c r="AA568" s="111"/>
      <c r="AB568" s="111"/>
      <c r="AC568" s="111"/>
      <c r="AD568" s="111"/>
      <c r="AE568" s="111"/>
      <c r="AF568" s="111"/>
      <c r="AG568" s="111"/>
      <c r="AH568" s="111"/>
      <c r="AI568" s="111"/>
      <c r="AJ568" s="111"/>
      <c r="AK568" s="111"/>
      <c r="AL568" s="111"/>
      <c r="AM568" s="111"/>
      <c r="AN568" s="111"/>
      <c r="AO568" s="111"/>
      <c r="AP568" s="55"/>
      <c r="DN568" s="115"/>
    </row>
    <row r="569" spans="14:118" x14ac:dyDescent="0.25">
      <c r="N569" s="111"/>
      <c r="O569" s="111"/>
      <c r="P569" s="111"/>
      <c r="Q569" s="111"/>
      <c r="R569" s="111"/>
      <c r="S569" s="111"/>
      <c r="T569" s="111"/>
      <c r="U569" s="111"/>
      <c r="V569" s="111"/>
      <c r="W569" s="111"/>
      <c r="X569" s="111"/>
      <c r="Y569" s="111"/>
      <c r="Z569" s="111"/>
      <c r="AA569" s="111"/>
      <c r="AB569" s="111"/>
      <c r="AC569" s="111"/>
      <c r="AD569" s="111"/>
      <c r="AE569" s="111"/>
      <c r="AF569" s="111"/>
      <c r="AG569" s="111"/>
      <c r="AH569" s="111"/>
      <c r="AI569" s="111"/>
      <c r="AJ569" s="111"/>
      <c r="AK569" s="111"/>
      <c r="AL569" s="111"/>
      <c r="AM569" s="111"/>
      <c r="AN569" s="111"/>
      <c r="AO569" s="111"/>
      <c r="AP569" s="55"/>
      <c r="DN569" s="115"/>
    </row>
    <row r="570" spans="14:118" x14ac:dyDescent="0.25">
      <c r="N570" s="111"/>
      <c r="O570" s="111"/>
      <c r="P570" s="111"/>
      <c r="Q570" s="111"/>
      <c r="R570" s="111"/>
      <c r="S570" s="111"/>
      <c r="T570" s="111"/>
      <c r="U570" s="111"/>
      <c r="V570" s="111"/>
      <c r="W570" s="111"/>
      <c r="X570" s="111"/>
      <c r="Y570" s="111"/>
      <c r="Z570" s="111"/>
      <c r="AA570" s="111"/>
      <c r="AB570" s="111"/>
      <c r="AC570" s="111"/>
      <c r="AD570" s="111"/>
      <c r="AE570" s="111"/>
      <c r="AF570" s="111"/>
      <c r="AG570" s="111"/>
      <c r="AH570" s="111"/>
      <c r="AI570" s="111"/>
      <c r="AJ570" s="111"/>
      <c r="AK570" s="111"/>
      <c r="AL570" s="111"/>
      <c r="AM570" s="111"/>
      <c r="AN570" s="111"/>
      <c r="AO570" s="111"/>
      <c r="AP570" s="55"/>
      <c r="DN570" s="115"/>
    </row>
    <row r="571" spans="14:118" x14ac:dyDescent="0.25">
      <c r="N571" s="111"/>
      <c r="O571" s="111"/>
      <c r="P571" s="111"/>
      <c r="Q571" s="111"/>
      <c r="R571" s="111"/>
      <c r="S571" s="111"/>
      <c r="T571" s="111"/>
      <c r="U571" s="111"/>
      <c r="V571" s="111"/>
      <c r="W571" s="111"/>
      <c r="X571" s="111"/>
      <c r="Y571" s="111"/>
      <c r="Z571" s="111"/>
      <c r="AA571" s="111"/>
      <c r="AB571" s="111"/>
      <c r="AC571" s="111"/>
      <c r="AD571" s="111"/>
      <c r="AE571" s="111"/>
      <c r="AF571" s="111"/>
      <c r="AG571" s="111"/>
      <c r="AH571" s="111"/>
      <c r="AI571" s="111"/>
      <c r="AJ571" s="111"/>
      <c r="AK571" s="111"/>
      <c r="AL571" s="111"/>
      <c r="AM571" s="111"/>
      <c r="AN571" s="111"/>
      <c r="AO571" s="111"/>
      <c r="AP571" s="55"/>
      <c r="DN571" s="115"/>
    </row>
    <row r="572" spans="14:118" x14ac:dyDescent="0.25">
      <c r="N572" s="111"/>
      <c r="O572" s="111"/>
      <c r="P572" s="111"/>
      <c r="Q572" s="111"/>
      <c r="R572" s="111"/>
      <c r="S572" s="111"/>
      <c r="T572" s="111"/>
      <c r="U572" s="111"/>
      <c r="V572" s="111"/>
      <c r="W572" s="111"/>
      <c r="X572" s="111"/>
      <c r="Y572" s="111"/>
      <c r="Z572" s="111"/>
      <c r="AA572" s="111"/>
      <c r="AB572" s="111"/>
      <c r="AC572" s="111"/>
      <c r="AD572" s="111"/>
      <c r="AE572" s="111"/>
      <c r="AF572" s="111"/>
      <c r="AG572" s="111"/>
      <c r="AH572" s="111"/>
      <c r="AI572" s="111"/>
      <c r="AJ572" s="111"/>
      <c r="AK572" s="111"/>
      <c r="AL572" s="111"/>
      <c r="AM572" s="111"/>
      <c r="AN572" s="111"/>
      <c r="AO572" s="111"/>
      <c r="AP572" s="55"/>
      <c r="DN572" s="115"/>
    </row>
    <row r="573" spans="14:118" x14ac:dyDescent="0.25">
      <c r="N573" s="111"/>
      <c r="O573" s="111"/>
      <c r="P573" s="111"/>
      <c r="Q573" s="111"/>
      <c r="R573" s="111"/>
      <c r="S573" s="111"/>
      <c r="T573" s="111"/>
      <c r="U573" s="111"/>
      <c r="V573" s="111"/>
      <c r="W573" s="111"/>
      <c r="X573" s="111"/>
      <c r="Y573" s="111"/>
      <c r="Z573" s="111"/>
      <c r="AA573" s="111"/>
      <c r="AB573" s="111"/>
      <c r="AC573" s="111"/>
      <c r="AD573" s="111"/>
      <c r="AE573" s="111"/>
      <c r="AF573" s="111"/>
      <c r="AG573" s="111"/>
      <c r="AH573" s="111"/>
      <c r="AI573" s="111"/>
      <c r="AJ573" s="111"/>
      <c r="AK573" s="111"/>
      <c r="AL573" s="111"/>
      <c r="AM573" s="111"/>
      <c r="AN573" s="111"/>
      <c r="AO573" s="111"/>
      <c r="AP573" s="55"/>
      <c r="DN573" s="115"/>
    </row>
    <row r="574" spans="14:118" x14ac:dyDescent="0.25">
      <c r="N574" s="111"/>
      <c r="O574" s="111"/>
      <c r="P574" s="111"/>
      <c r="Q574" s="111"/>
      <c r="R574" s="111"/>
      <c r="S574" s="111"/>
      <c r="T574" s="111"/>
      <c r="U574" s="111"/>
      <c r="V574" s="111"/>
      <c r="W574" s="111"/>
      <c r="X574" s="111"/>
      <c r="Y574" s="111"/>
      <c r="Z574" s="111"/>
      <c r="AA574" s="111"/>
      <c r="AB574" s="111"/>
      <c r="AC574" s="111"/>
      <c r="AD574" s="111"/>
      <c r="AE574" s="111"/>
      <c r="AF574" s="111"/>
      <c r="AG574" s="111"/>
      <c r="AH574" s="111"/>
      <c r="AI574" s="111"/>
      <c r="AJ574" s="111"/>
      <c r="AK574" s="111"/>
      <c r="AL574" s="111"/>
      <c r="AM574" s="111"/>
      <c r="AN574" s="111"/>
      <c r="AO574" s="111"/>
      <c r="AP574" s="55"/>
      <c r="DN574" s="115"/>
    </row>
    <row r="575" spans="14:118" x14ac:dyDescent="0.25">
      <c r="N575" s="111"/>
      <c r="O575" s="111"/>
      <c r="P575" s="111"/>
      <c r="Q575" s="111"/>
      <c r="R575" s="111"/>
      <c r="S575" s="111"/>
      <c r="T575" s="111"/>
      <c r="U575" s="111"/>
      <c r="V575" s="111"/>
      <c r="W575" s="111"/>
      <c r="X575" s="111"/>
      <c r="Y575" s="111"/>
      <c r="Z575" s="111"/>
      <c r="AA575" s="111"/>
      <c r="AB575" s="111"/>
      <c r="AC575" s="111"/>
      <c r="AD575" s="111"/>
      <c r="AE575" s="111"/>
      <c r="AF575" s="111"/>
      <c r="AG575" s="111"/>
      <c r="AH575" s="111"/>
      <c r="AI575" s="111"/>
      <c r="AJ575" s="111"/>
      <c r="AK575" s="111"/>
      <c r="AL575" s="111"/>
      <c r="AM575" s="111"/>
      <c r="AN575" s="111"/>
      <c r="AO575" s="111"/>
      <c r="AP575" s="55"/>
      <c r="DN575" s="115"/>
    </row>
    <row r="576" spans="14:118" x14ac:dyDescent="0.25">
      <c r="N576" s="111"/>
      <c r="O576" s="111"/>
      <c r="P576" s="111"/>
      <c r="Q576" s="111"/>
      <c r="R576" s="111"/>
      <c r="S576" s="111"/>
      <c r="T576" s="111"/>
      <c r="U576" s="111"/>
      <c r="V576" s="111"/>
      <c r="W576" s="111"/>
      <c r="X576" s="111"/>
      <c r="Y576" s="111"/>
      <c r="Z576" s="111"/>
      <c r="AA576" s="111"/>
      <c r="AB576" s="111"/>
      <c r="AC576" s="111"/>
      <c r="AD576" s="111"/>
      <c r="AE576" s="111"/>
      <c r="AF576" s="111"/>
      <c r="AG576" s="111"/>
      <c r="AH576" s="111"/>
      <c r="AI576" s="111"/>
      <c r="AJ576" s="111"/>
      <c r="AK576" s="111"/>
      <c r="AL576" s="111"/>
      <c r="AM576" s="111"/>
      <c r="AN576" s="111"/>
      <c r="AO576" s="111"/>
      <c r="AP576" s="55"/>
      <c r="DN576" s="115"/>
    </row>
    <row r="577" spans="14:118" x14ac:dyDescent="0.25">
      <c r="N577" s="111"/>
      <c r="O577" s="111"/>
      <c r="P577" s="111"/>
      <c r="Q577" s="111"/>
      <c r="R577" s="111"/>
      <c r="S577" s="111"/>
      <c r="T577" s="111"/>
      <c r="U577" s="111"/>
      <c r="V577" s="111"/>
      <c r="W577" s="111"/>
      <c r="X577" s="111"/>
      <c r="Y577" s="111"/>
      <c r="Z577" s="111"/>
      <c r="AA577" s="111"/>
      <c r="AB577" s="111"/>
      <c r="AC577" s="111"/>
      <c r="AD577" s="111"/>
      <c r="AE577" s="111"/>
      <c r="AF577" s="111"/>
      <c r="AG577" s="111"/>
      <c r="AH577" s="111"/>
      <c r="AI577" s="111"/>
      <c r="AJ577" s="111"/>
      <c r="AK577" s="111"/>
      <c r="AL577" s="111"/>
      <c r="AM577" s="111"/>
      <c r="AN577" s="111"/>
      <c r="AO577" s="111"/>
      <c r="AP577" s="55"/>
      <c r="DN577" s="115"/>
    </row>
    <row r="578" spans="14:118" x14ac:dyDescent="0.25">
      <c r="N578" s="111"/>
      <c r="O578" s="111"/>
      <c r="P578" s="111"/>
      <c r="Q578" s="111"/>
      <c r="R578" s="111"/>
      <c r="S578" s="111"/>
      <c r="T578" s="111"/>
      <c r="U578" s="111"/>
      <c r="V578" s="111"/>
      <c r="W578" s="111"/>
      <c r="X578" s="111"/>
      <c r="Y578" s="111"/>
      <c r="Z578" s="111"/>
      <c r="AA578" s="111"/>
      <c r="AB578" s="111"/>
      <c r="AC578" s="111"/>
      <c r="AD578" s="111"/>
      <c r="AE578" s="111"/>
      <c r="AF578" s="111"/>
      <c r="AG578" s="111"/>
      <c r="AH578" s="111"/>
      <c r="AI578" s="111"/>
      <c r="AJ578" s="111"/>
      <c r="AK578" s="111"/>
      <c r="AL578" s="111"/>
      <c r="AM578" s="111"/>
      <c r="AN578" s="111"/>
      <c r="AO578" s="111"/>
      <c r="AP578" s="55"/>
      <c r="DN578" s="115"/>
    </row>
    <row r="579" spans="14:118" x14ac:dyDescent="0.25">
      <c r="N579" s="111"/>
      <c r="O579" s="111"/>
      <c r="P579" s="111"/>
      <c r="Q579" s="111"/>
      <c r="R579" s="111"/>
      <c r="S579" s="111"/>
      <c r="T579" s="111"/>
      <c r="U579" s="111"/>
      <c r="V579" s="111"/>
      <c r="W579" s="111"/>
      <c r="X579" s="111"/>
      <c r="Y579" s="111"/>
      <c r="Z579" s="111"/>
      <c r="AA579" s="111"/>
      <c r="AB579" s="111"/>
      <c r="AC579" s="111"/>
      <c r="AD579" s="111"/>
      <c r="AE579" s="111"/>
      <c r="AF579" s="111"/>
      <c r="AG579" s="111"/>
      <c r="AH579" s="111"/>
      <c r="AI579" s="111"/>
      <c r="AJ579" s="111"/>
      <c r="AK579" s="111"/>
      <c r="AL579" s="111"/>
      <c r="AM579" s="111"/>
      <c r="AN579" s="111"/>
      <c r="AO579" s="111"/>
      <c r="AP579" s="55"/>
      <c r="DN579" s="115"/>
    </row>
    <row r="580" spans="14:118" x14ac:dyDescent="0.25">
      <c r="N580" s="111"/>
      <c r="O580" s="111"/>
      <c r="P580" s="111"/>
      <c r="Q580" s="111"/>
      <c r="R580" s="111"/>
      <c r="S580" s="111"/>
      <c r="T580" s="111"/>
      <c r="U580" s="111"/>
      <c r="V580" s="111"/>
      <c r="W580" s="111"/>
      <c r="X580" s="111"/>
      <c r="Y580" s="111"/>
      <c r="Z580" s="111"/>
      <c r="AA580" s="111"/>
      <c r="AB580" s="111"/>
      <c r="AC580" s="111"/>
      <c r="AD580" s="111"/>
      <c r="AE580" s="111"/>
      <c r="AF580" s="111"/>
      <c r="AG580" s="111"/>
      <c r="AH580" s="111"/>
      <c r="AI580" s="111"/>
      <c r="AJ580" s="111"/>
      <c r="AK580" s="111"/>
      <c r="AL580" s="111"/>
      <c r="AM580" s="111"/>
      <c r="AN580" s="111"/>
      <c r="AO580" s="111"/>
      <c r="AP580" s="55"/>
      <c r="DN580" s="115"/>
    </row>
    <row r="581" spans="14:118" x14ac:dyDescent="0.25">
      <c r="N581" s="111"/>
      <c r="O581" s="111"/>
      <c r="P581" s="111"/>
      <c r="Q581" s="111"/>
      <c r="R581" s="111"/>
      <c r="S581" s="111"/>
      <c r="T581" s="111"/>
      <c r="U581" s="111"/>
      <c r="V581" s="111"/>
      <c r="W581" s="111"/>
      <c r="X581" s="111"/>
      <c r="Y581" s="111"/>
      <c r="Z581" s="111"/>
      <c r="AA581" s="111"/>
      <c r="AB581" s="111"/>
      <c r="AC581" s="111"/>
      <c r="AD581" s="111"/>
      <c r="AE581" s="111"/>
      <c r="AF581" s="111"/>
      <c r="AG581" s="111"/>
      <c r="AH581" s="111"/>
      <c r="AI581" s="111"/>
      <c r="AJ581" s="111"/>
      <c r="AK581" s="111"/>
      <c r="AL581" s="111"/>
      <c r="AM581" s="111"/>
      <c r="AN581" s="111"/>
      <c r="AO581" s="111"/>
      <c r="AP581" s="55"/>
      <c r="DN581" s="115"/>
    </row>
    <row r="582" spans="14:118" x14ac:dyDescent="0.25">
      <c r="N582" s="111"/>
      <c r="O582" s="111"/>
      <c r="P582" s="111"/>
      <c r="Q582" s="111"/>
      <c r="R582" s="111"/>
      <c r="S582" s="111"/>
      <c r="T582" s="111"/>
      <c r="U582" s="111"/>
      <c r="V582" s="111"/>
      <c r="W582" s="111"/>
      <c r="X582" s="111"/>
      <c r="Y582" s="111"/>
      <c r="Z582" s="111"/>
      <c r="AA582" s="111"/>
      <c r="AB582" s="111"/>
      <c r="AC582" s="111"/>
      <c r="AD582" s="111"/>
      <c r="AE582" s="111"/>
      <c r="AF582" s="111"/>
      <c r="AG582" s="111"/>
      <c r="AH582" s="111"/>
      <c r="AI582" s="111"/>
      <c r="AJ582" s="111"/>
      <c r="AK582" s="111"/>
      <c r="AL582" s="111"/>
      <c r="AM582" s="111"/>
      <c r="AN582" s="111"/>
      <c r="AO582" s="111"/>
      <c r="AP582" s="55"/>
      <c r="DN582" s="115"/>
    </row>
    <row r="583" spans="14:118" x14ac:dyDescent="0.25">
      <c r="N583" s="111"/>
      <c r="O583" s="111"/>
      <c r="P583" s="111"/>
      <c r="Q583" s="111"/>
      <c r="R583" s="111"/>
      <c r="S583" s="111"/>
      <c r="T583" s="111"/>
      <c r="U583" s="111"/>
      <c r="V583" s="111"/>
      <c r="W583" s="111"/>
      <c r="X583" s="111"/>
      <c r="Y583" s="111"/>
      <c r="Z583" s="111"/>
      <c r="AA583" s="111"/>
      <c r="AB583" s="111"/>
      <c r="AC583" s="111"/>
      <c r="AD583" s="111"/>
      <c r="AE583" s="111"/>
      <c r="AF583" s="111"/>
      <c r="AG583" s="111"/>
      <c r="AH583" s="111"/>
      <c r="AI583" s="111"/>
      <c r="AJ583" s="111"/>
      <c r="AK583" s="111"/>
      <c r="AL583" s="111"/>
      <c r="AM583" s="111"/>
      <c r="AN583" s="111"/>
      <c r="AO583" s="111"/>
      <c r="AP583" s="55"/>
      <c r="DN583" s="115"/>
    </row>
    <row r="584" spans="14:118" x14ac:dyDescent="0.25">
      <c r="N584" s="111"/>
      <c r="O584" s="111"/>
      <c r="P584" s="111"/>
      <c r="Q584" s="111"/>
      <c r="R584" s="111"/>
      <c r="S584" s="111"/>
      <c r="T584" s="111"/>
      <c r="U584" s="111"/>
      <c r="V584" s="111"/>
      <c r="W584" s="111"/>
      <c r="X584" s="111"/>
      <c r="Y584" s="111"/>
      <c r="Z584" s="111"/>
      <c r="AA584" s="111"/>
      <c r="AB584" s="111"/>
      <c r="AC584" s="111"/>
      <c r="AD584" s="111"/>
      <c r="AE584" s="111"/>
      <c r="AF584" s="111"/>
      <c r="AG584" s="111"/>
      <c r="AH584" s="111"/>
      <c r="AI584" s="111"/>
      <c r="AJ584" s="111"/>
      <c r="AK584" s="111"/>
      <c r="AL584" s="111"/>
      <c r="AM584" s="111"/>
      <c r="AN584" s="111"/>
      <c r="AO584" s="111"/>
      <c r="AP584" s="55"/>
      <c r="DN584" s="115"/>
    </row>
    <row r="585" spans="14:118" x14ac:dyDescent="0.25">
      <c r="N585" s="111"/>
      <c r="O585" s="111"/>
      <c r="P585" s="111"/>
      <c r="Q585" s="111"/>
      <c r="R585" s="111"/>
      <c r="S585" s="111"/>
      <c r="T585" s="111"/>
      <c r="U585" s="111"/>
      <c r="V585" s="111"/>
      <c r="W585" s="111"/>
      <c r="X585" s="111"/>
      <c r="Y585" s="111"/>
      <c r="Z585" s="111"/>
      <c r="AA585" s="111"/>
      <c r="AB585" s="111"/>
      <c r="AC585" s="111"/>
      <c r="AD585" s="111"/>
      <c r="AE585" s="111"/>
      <c r="AF585" s="111"/>
      <c r="AG585" s="111"/>
      <c r="AH585" s="111"/>
      <c r="AI585" s="111"/>
      <c r="AJ585" s="111"/>
      <c r="AK585" s="111"/>
      <c r="AL585" s="111"/>
      <c r="AM585" s="111"/>
      <c r="AN585" s="111"/>
      <c r="AO585" s="111"/>
      <c r="AP585" s="55"/>
      <c r="DN585" s="115"/>
    </row>
    <row r="586" spans="14:118" x14ac:dyDescent="0.25">
      <c r="N586" s="111"/>
      <c r="O586" s="111"/>
      <c r="P586" s="111"/>
      <c r="Q586" s="111"/>
      <c r="R586" s="111"/>
      <c r="S586" s="111"/>
      <c r="T586" s="111"/>
      <c r="U586" s="111"/>
      <c r="V586" s="111"/>
      <c r="W586" s="111"/>
      <c r="X586" s="111"/>
      <c r="Y586" s="111"/>
      <c r="Z586" s="111"/>
      <c r="AA586" s="111"/>
      <c r="AB586" s="111"/>
      <c r="AC586" s="111"/>
      <c r="AD586" s="111"/>
      <c r="AE586" s="111"/>
      <c r="AF586" s="111"/>
      <c r="AG586" s="111"/>
      <c r="AH586" s="111"/>
      <c r="AI586" s="111"/>
      <c r="AJ586" s="111"/>
      <c r="AK586" s="111"/>
      <c r="AL586" s="111"/>
      <c r="AM586" s="111"/>
      <c r="AN586" s="111"/>
      <c r="AO586" s="111"/>
      <c r="AP586" s="55"/>
      <c r="DN586" s="115"/>
    </row>
    <row r="587" spans="14:118" x14ac:dyDescent="0.25">
      <c r="N587" s="111"/>
      <c r="O587" s="111"/>
      <c r="P587" s="111"/>
      <c r="Q587" s="111"/>
      <c r="R587" s="111"/>
      <c r="S587" s="111"/>
      <c r="T587" s="111"/>
      <c r="U587" s="111"/>
      <c r="V587" s="111"/>
      <c r="W587" s="111"/>
      <c r="X587" s="111"/>
      <c r="Y587" s="111"/>
      <c r="Z587" s="111"/>
      <c r="AA587" s="111"/>
      <c r="AB587" s="111"/>
      <c r="AC587" s="111"/>
      <c r="AD587" s="111"/>
      <c r="AE587" s="111"/>
      <c r="AF587" s="111"/>
      <c r="AG587" s="111"/>
      <c r="AH587" s="111"/>
      <c r="AI587" s="111"/>
      <c r="AJ587" s="111"/>
      <c r="AK587" s="111"/>
      <c r="AL587" s="111"/>
      <c r="AM587" s="111"/>
      <c r="AN587" s="111"/>
      <c r="AO587" s="111"/>
      <c r="AP587" s="55"/>
      <c r="DN587" s="115"/>
    </row>
    <row r="588" spans="14:118" x14ac:dyDescent="0.25">
      <c r="N588" s="111"/>
      <c r="O588" s="111"/>
      <c r="P588" s="111"/>
      <c r="Q588" s="111"/>
      <c r="R588" s="111"/>
      <c r="S588" s="111"/>
      <c r="T588" s="111"/>
      <c r="U588" s="111"/>
      <c r="V588" s="111"/>
      <c r="W588" s="111"/>
      <c r="X588" s="111"/>
      <c r="Y588" s="111"/>
      <c r="Z588" s="111"/>
      <c r="AA588" s="111"/>
      <c r="AB588" s="111"/>
      <c r="AC588" s="111"/>
      <c r="AD588" s="111"/>
      <c r="AE588" s="111"/>
      <c r="AF588" s="111"/>
      <c r="AG588" s="111"/>
      <c r="AH588" s="111"/>
      <c r="AI588" s="111"/>
      <c r="AJ588" s="111"/>
      <c r="AK588" s="111"/>
      <c r="AL588" s="111"/>
      <c r="AM588" s="111"/>
      <c r="AN588" s="111"/>
      <c r="AO588" s="111"/>
      <c r="AP588" s="55"/>
      <c r="DN588" s="115"/>
    </row>
    <row r="589" spans="14:118" x14ac:dyDescent="0.25">
      <c r="N589" s="111"/>
      <c r="O589" s="111"/>
      <c r="P589" s="111"/>
      <c r="Q589" s="111"/>
      <c r="R589" s="111"/>
      <c r="S589" s="111"/>
      <c r="T589" s="111"/>
      <c r="U589" s="111"/>
      <c r="V589" s="111"/>
      <c r="W589" s="111"/>
      <c r="X589" s="111"/>
      <c r="Y589" s="111"/>
      <c r="Z589" s="111"/>
      <c r="AA589" s="111"/>
      <c r="AB589" s="111"/>
      <c r="AC589" s="111"/>
      <c r="AD589" s="111"/>
      <c r="AE589" s="111"/>
      <c r="AF589" s="111"/>
      <c r="AG589" s="111"/>
      <c r="AH589" s="111"/>
      <c r="AI589" s="111"/>
      <c r="AJ589" s="111"/>
      <c r="AK589" s="111"/>
      <c r="AL589" s="111"/>
      <c r="AM589" s="111"/>
      <c r="AN589" s="111"/>
      <c r="AO589" s="111"/>
      <c r="AP589" s="55"/>
      <c r="DN589" s="115"/>
    </row>
    <row r="590" spans="14:118" x14ac:dyDescent="0.25">
      <c r="N590" s="111"/>
      <c r="O590" s="111"/>
      <c r="P590" s="111"/>
      <c r="Q590" s="111"/>
      <c r="R590" s="111"/>
      <c r="S590" s="111"/>
      <c r="T590" s="111"/>
      <c r="U590" s="111"/>
      <c r="V590" s="111"/>
      <c r="W590" s="111"/>
      <c r="X590" s="111"/>
      <c r="Y590" s="111"/>
      <c r="Z590" s="111"/>
      <c r="AA590" s="111"/>
      <c r="AB590" s="111"/>
      <c r="AC590" s="111"/>
      <c r="AD590" s="111"/>
      <c r="AE590" s="111"/>
      <c r="AF590" s="111"/>
      <c r="AG590" s="111"/>
      <c r="AH590" s="111"/>
      <c r="AI590" s="111"/>
      <c r="AJ590" s="111"/>
      <c r="AK590" s="111"/>
      <c r="AL590" s="111"/>
      <c r="AM590" s="111"/>
      <c r="AN590" s="111"/>
      <c r="AO590" s="111"/>
      <c r="AP590" s="55"/>
      <c r="DN590" s="115"/>
    </row>
    <row r="591" spans="14:118" x14ac:dyDescent="0.25">
      <c r="N591" s="111"/>
      <c r="O591" s="111"/>
      <c r="P591" s="111"/>
      <c r="Q591" s="111"/>
      <c r="R591" s="111"/>
      <c r="S591" s="111"/>
      <c r="T591" s="111"/>
      <c r="U591" s="111"/>
      <c r="V591" s="111"/>
      <c r="W591" s="111"/>
      <c r="X591" s="111"/>
      <c r="Y591" s="111"/>
      <c r="Z591" s="111"/>
      <c r="AA591" s="111"/>
      <c r="AB591" s="111"/>
      <c r="AC591" s="111"/>
      <c r="AD591" s="111"/>
      <c r="AE591" s="111"/>
      <c r="AF591" s="111"/>
      <c r="AG591" s="111"/>
      <c r="AH591" s="111"/>
      <c r="AI591" s="111"/>
      <c r="AJ591" s="111"/>
      <c r="AK591" s="111"/>
      <c r="AL591" s="111"/>
      <c r="AM591" s="111"/>
      <c r="AN591" s="111"/>
      <c r="AO591" s="111"/>
      <c r="AP591" s="55"/>
      <c r="DN591" s="115"/>
    </row>
    <row r="592" spans="14:118" x14ac:dyDescent="0.25">
      <c r="N592" s="111"/>
      <c r="O592" s="111"/>
      <c r="P592" s="111"/>
      <c r="Q592" s="111"/>
      <c r="R592" s="111"/>
      <c r="S592" s="111"/>
      <c r="T592" s="111"/>
      <c r="U592" s="111"/>
      <c r="V592" s="111"/>
      <c r="W592" s="111"/>
      <c r="X592" s="111"/>
      <c r="Y592" s="111"/>
      <c r="Z592" s="111"/>
      <c r="AA592" s="111"/>
      <c r="AB592" s="111"/>
      <c r="AC592" s="111"/>
      <c r="AD592" s="111"/>
      <c r="AE592" s="111"/>
      <c r="AF592" s="111"/>
      <c r="AG592" s="111"/>
      <c r="AH592" s="111"/>
      <c r="AI592" s="111"/>
      <c r="AJ592" s="111"/>
      <c r="AK592" s="111"/>
      <c r="AL592" s="111"/>
      <c r="AM592" s="111"/>
      <c r="AN592" s="111"/>
      <c r="AO592" s="111"/>
      <c r="AP592" s="55"/>
      <c r="DN592" s="115"/>
    </row>
    <row r="593" spans="14:118" x14ac:dyDescent="0.25">
      <c r="N593" s="111"/>
      <c r="O593" s="111"/>
      <c r="P593" s="111"/>
      <c r="Q593" s="111"/>
      <c r="R593" s="111"/>
      <c r="S593" s="111"/>
      <c r="T593" s="111"/>
      <c r="U593" s="111"/>
      <c r="V593" s="111"/>
      <c r="W593" s="111"/>
      <c r="X593" s="111"/>
      <c r="Y593" s="111"/>
      <c r="Z593" s="111"/>
      <c r="AA593" s="111"/>
      <c r="AB593" s="111"/>
      <c r="AC593" s="111"/>
      <c r="AD593" s="111"/>
      <c r="AE593" s="111"/>
      <c r="AF593" s="111"/>
      <c r="AG593" s="111"/>
      <c r="AH593" s="111"/>
      <c r="AI593" s="111"/>
      <c r="AJ593" s="111"/>
      <c r="AK593" s="111"/>
      <c r="AL593" s="111"/>
      <c r="AM593" s="111"/>
      <c r="AN593" s="111"/>
      <c r="AO593" s="111"/>
      <c r="AP593" s="55"/>
      <c r="DN593" s="115"/>
    </row>
    <row r="594" spans="14:118" x14ac:dyDescent="0.25">
      <c r="N594" s="111"/>
      <c r="O594" s="111"/>
      <c r="P594" s="111"/>
      <c r="Q594" s="111"/>
      <c r="R594" s="111"/>
      <c r="S594" s="111"/>
      <c r="T594" s="111"/>
      <c r="U594" s="111"/>
      <c r="V594" s="111"/>
      <c r="W594" s="111"/>
      <c r="X594" s="111"/>
      <c r="Y594" s="111"/>
      <c r="Z594" s="111"/>
      <c r="AA594" s="111"/>
      <c r="AB594" s="111"/>
      <c r="AC594" s="111"/>
      <c r="AD594" s="111"/>
      <c r="AE594" s="111"/>
      <c r="AF594" s="111"/>
      <c r="AG594" s="111"/>
      <c r="AH594" s="111"/>
      <c r="AI594" s="111"/>
      <c r="AJ594" s="111"/>
      <c r="AK594" s="111"/>
      <c r="AL594" s="111"/>
      <c r="AM594" s="111"/>
      <c r="AN594" s="111"/>
      <c r="AO594" s="111"/>
      <c r="AP594" s="55"/>
      <c r="DN594" s="115"/>
    </row>
    <row r="595" spans="14:118" x14ac:dyDescent="0.25">
      <c r="N595" s="111"/>
      <c r="O595" s="111"/>
      <c r="P595" s="111"/>
      <c r="Q595" s="111"/>
      <c r="R595" s="111"/>
      <c r="S595" s="111"/>
      <c r="T595" s="111"/>
      <c r="U595" s="111"/>
      <c r="V595" s="111"/>
      <c r="W595" s="111"/>
      <c r="X595" s="111"/>
      <c r="Y595" s="111"/>
      <c r="Z595" s="111"/>
      <c r="AA595" s="111"/>
      <c r="AB595" s="111"/>
      <c r="AC595" s="111"/>
      <c r="AD595" s="111"/>
      <c r="AE595" s="111"/>
      <c r="AF595" s="111"/>
      <c r="AG595" s="111"/>
      <c r="AH595" s="111"/>
      <c r="AI595" s="111"/>
      <c r="AJ595" s="111"/>
      <c r="AK595" s="111"/>
      <c r="AL595" s="111"/>
      <c r="AM595" s="111"/>
      <c r="AN595" s="111"/>
      <c r="AO595" s="111"/>
      <c r="AP595" s="55"/>
      <c r="DN595" s="115"/>
    </row>
    <row r="596" spans="14:118" x14ac:dyDescent="0.25">
      <c r="N596" s="111"/>
      <c r="O596" s="111"/>
      <c r="P596" s="111"/>
      <c r="Q596" s="111"/>
      <c r="R596" s="111"/>
      <c r="S596" s="111"/>
      <c r="T596" s="111"/>
      <c r="U596" s="111"/>
      <c r="V596" s="111"/>
      <c r="W596" s="111"/>
      <c r="X596" s="111"/>
      <c r="Y596" s="111"/>
      <c r="Z596" s="111"/>
      <c r="AA596" s="111"/>
      <c r="AB596" s="111"/>
      <c r="AC596" s="111"/>
      <c r="AD596" s="111"/>
      <c r="AE596" s="111"/>
      <c r="AF596" s="111"/>
      <c r="AG596" s="111"/>
      <c r="AH596" s="111"/>
      <c r="AI596" s="111"/>
      <c r="AJ596" s="111"/>
      <c r="AK596" s="111"/>
      <c r="AL596" s="111"/>
      <c r="AM596" s="111"/>
      <c r="AN596" s="111"/>
      <c r="AO596" s="111"/>
      <c r="AP596" s="55"/>
      <c r="DN596" s="115"/>
    </row>
    <row r="597" spans="14:118" x14ac:dyDescent="0.25">
      <c r="N597" s="111"/>
      <c r="O597" s="111"/>
      <c r="P597" s="111"/>
      <c r="Q597" s="111"/>
      <c r="R597" s="111"/>
      <c r="S597" s="111"/>
      <c r="T597" s="111"/>
      <c r="U597" s="111"/>
      <c r="V597" s="111"/>
      <c r="W597" s="111"/>
      <c r="X597" s="111"/>
      <c r="Y597" s="111"/>
      <c r="Z597" s="111"/>
      <c r="AA597" s="111"/>
      <c r="AB597" s="111"/>
      <c r="AC597" s="111"/>
      <c r="AD597" s="111"/>
      <c r="AE597" s="111"/>
      <c r="AF597" s="111"/>
      <c r="AG597" s="111"/>
      <c r="AH597" s="111"/>
      <c r="AI597" s="111"/>
      <c r="AJ597" s="111"/>
      <c r="AK597" s="111"/>
      <c r="AL597" s="111"/>
      <c r="AM597" s="111"/>
      <c r="AN597" s="111"/>
      <c r="AO597" s="111"/>
      <c r="AP597" s="55"/>
      <c r="DN597" s="115"/>
    </row>
    <row r="598" spans="14:118" x14ac:dyDescent="0.25">
      <c r="N598" s="111"/>
      <c r="O598" s="111"/>
      <c r="P598" s="111"/>
      <c r="Q598" s="111"/>
      <c r="R598" s="111"/>
      <c r="S598" s="111"/>
      <c r="T598" s="111"/>
      <c r="U598" s="111"/>
      <c r="V598" s="111"/>
      <c r="W598" s="111"/>
      <c r="X598" s="111"/>
      <c r="Y598" s="111"/>
      <c r="Z598" s="111"/>
      <c r="AA598" s="111"/>
      <c r="AB598" s="111"/>
      <c r="AC598" s="111"/>
      <c r="AD598" s="111"/>
      <c r="AE598" s="111"/>
      <c r="AF598" s="111"/>
      <c r="AG598" s="111"/>
      <c r="AH598" s="111"/>
      <c r="AI598" s="111"/>
      <c r="AJ598" s="111"/>
      <c r="AK598" s="111"/>
      <c r="AL598" s="111"/>
      <c r="AM598" s="111"/>
      <c r="AN598" s="111"/>
      <c r="AO598" s="111"/>
      <c r="AP598" s="55"/>
      <c r="DN598" s="115"/>
    </row>
    <row r="599" spans="14:118" x14ac:dyDescent="0.25">
      <c r="N599" s="111"/>
      <c r="O599" s="111"/>
      <c r="P599" s="111"/>
      <c r="Q599" s="111"/>
      <c r="R599" s="111"/>
      <c r="S599" s="111"/>
      <c r="T599" s="111"/>
      <c r="U599" s="111"/>
      <c r="V599" s="111"/>
      <c r="W599" s="111"/>
      <c r="X599" s="111"/>
      <c r="Y599" s="111"/>
      <c r="Z599" s="111"/>
      <c r="AA599" s="111"/>
      <c r="AB599" s="111"/>
      <c r="AC599" s="111"/>
      <c r="AD599" s="111"/>
      <c r="AE599" s="111"/>
      <c r="AF599" s="111"/>
      <c r="AG599" s="111"/>
      <c r="AH599" s="111"/>
      <c r="AI599" s="111"/>
      <c r="AJ599" s="111"/>
      <c r="AK599" s="111"/>
      <c r="AL599" s="111"/>
      <c r="AM599" s="111"/>
      <c r="AN599" s="111"/>
      <c r="AO599" s="111"/>
      <c r="AP599" s="55"/>
      <c r="DN599" s="115"/>
    </row>
    <row r="600" spans="14:118" x14ac:dyDescent="0.25">
      <c r="N600" s="111"/>
      <c r="O600" s="111"/>
      <c r="P600" s="111"/>
      <c r="Q600" s="111"/>
      <c r="R600" s="111"/>
      <c r="S600" s="111"/>
      <c r="T600" s="111"/>
      <c r="U600" s="111"/>
      <c r="V600" s="111"/>
      <c r="W600" s="111"/>
      <c r="X600" s="111"/>
      <c r="Y600" s="111"/>
      <c r="Z600" s="111"/>
      <c r="AA600" s="111"/>
      <c r="AB600" s="111"/>
      <c r="AC600" s="111"/>
      <c r="AD600" s="111"/>
      <c r="AE600" s="111"/>
      <c r="AF600" s="111"/>
      <c r="AG600" s="111"/>
      <c r="AH600" s="111"/>
      <c r="AI600" s="111"/>
      <c r="AJ600" s="111"/>
      <c r="AK600" s="111"/>
      <c r="AL600" s="111"/>
      <c r="AM600" s="111"/>
      <c r="AN600" s="111"/>
      <c r="AO600" s="111"/>
      <c r="AP600" s="55"/>
      <c r="DN600" s="115"/>
    </row>
    <row r="601" spans="14:118" x14ac:dyDescent="0.25">
      <c r="N601" s="111"/>
      <c r="O601" s="111"/>
      <c r="P601" s="111"/>
      <c r="Q601" s="111"/>
      <c r="R601" s="111"/>
      <c r="S601" s="111"/>
      <c r="T601" s="111"/>
      <c r="U601" s="111"/>
      <c r="V601" s="111"/>
      <c r="W601" s="111"/>
      <c r="X601" s="111"/>
      <c r="Y601" s="111"/>
      <c r="Z601" s="111"/>
      <c r="AA601" s="111"/>
      <c r="AB601" s="111"/>
      <c r="AC601" s="111"/>
      <c r="AD601" s="111"/>
      <c r="AE601" s="111"/>
      <c r="AF601" s="111"/>
      <c r="AG601" s="111"/>
      <c r="AH601" s="111"/>
      <c r="AI601" s="111"/>
      <c r="AJ601" s="111"/>
      <c r="AK601" s="111"/>
      <c r="AL601" s="111"/>
      <c r="AM601" s="111"/>
      <c r="AN601" s="111"/>
      <c r="AO601" s="111"/>
      <c r="AP601" s="55"/>
      <c r="DN601" s="115"/>
    </row>
    <row r="602" spans="14:118" x14ac:dyDescent="0.25">
      <c r="N602" s="111"/>
      <c r="O602" s="111"/>
      <c r="P602" s="111"/>
      <c r="Q602" s="111"/>
      <c r="R602" s="111"/>
      <c r="S602" s="111"/>
      <c r="T602" s="111"/>
      <c r="U602" s="111"/>
      <c r="V602" s="111"/>
      <c r="W602" s="111"/>
      <c r="X602" s="111"/>
      <c r="Y602" s="111"/>
      <c r="Z602" s="111"/>
      <c r="AA602" s="111"/>
      <c r="AB602" s="111"/>
      <c r="AC602" s="111"/>
      <c r="AD602" s="111"/>
      <c r="AE602" s="111"/>
      <c r="AF602" s="111"/>
      <c r="AG602" s="111"/>
      <c r="AH602" s="111"/>
      <c r="AI602" s="111"/>
      <c r="AJ602" s="111"/>
      <c r="AK602" s="111"/>
      <c r="AL602" s="111"/>
      <c r="AM602" s="111"/>
      <c r="AN602" s="111"/>
      <c r="AO602" s="111"/>
      <c r="AP602" s="55"/>
      <c r="DN602" s="115"/>
    </row>
    <row r="603" spans="14:118" x14ac:dyDescent="0.25">
      <c r="N603" s="111"/>
      <c r="O603" s="111"/>
      <c r="P603" s="111"/>
      <c r="Q603" s="111"/>
      <c r="R603" s="111"/>
      <c r="S603" s="111"/>
      <c r="T603" s="111"/>
      <c r="U603" s="111"/>
      <c r="V603" s="111"/>
      <c r="W603" s="111"/>
      <c r="X603" s="111"/>
      <c r="Y603" s="111"/>
      <c r="Z603" s="111"/>
      <c r="AA603" s="111"/>
      <c r="AB603" s="111"/>
      <c r="AC603" s="111"/>
      <c r="AD603" s="111"/>
      <c r="AE603" s="111"/>
      <c r="AF603" s="111"/>
      <c r="AG603" s="111"/>
      <c r="AH603" s="111"/>
      <c r="AI603" s="111"/>
      <c r="AJ603" s="111"/>
      <c r="AK603" s="111"/>
      <c r="AL603" s="111"/>
      <c r="AM603" s="111"/>
      <c r="AN603" s="111"/>
      <c r="AO603" s="111"/>
      <c r="AP603" s="55"/>
      <c r="DN603" s="115"/>
    </row>
    <row r="604" spans="14:118" x14ac:dyDescent="0.25">
      <c r="N604" s="111"/>
      <c r="O604" s="111"/>
      <c r="P604" s="111"/>
      <c r="Q604" s="111"/>
      <c r="R604" s="111"/>
      <c r="S604" s="111"/>
      <c r="T604" s="111"/>
      <c r="U604" s="111"/>
      <c r="V604" s="111"/>
      <c r="W604" s="111"/>
      <c r="X604" s="111"/>
      <c r="Y604" s="111"/>
      <c r="Z604" s="111"/>
      <c r="AA604" s="111"/>
      <c r="AB604" s="111"/>
      <c r="AC604" s="111"/>
      <c r="AD604" s="111"/>
      <c r="AE604" s="111"/>
      <c r="AF604" s="111"/>
      <c r="AG604" s="111"/>
      <c r="AH604" s="111"/>
      <c r="AI604" s="111"/>
      <c r="AJ604" s="111"/>
      <c r="AK604" s="111"/>
      <c r="AL604" s="111"/>
      <c r="AM604" s="111"/>
      <c r="AN604" s="111"/>
      <c r="AO604" s="111"/>
      <c r="AP604" s="55"/>
      <c r="DN604" s="115"/>
    </row>
    <row r="605" spans="14:118" x14ac:dyDescent="0.25">
      <c r="N605" s="111"/>
      <c r="O605" s="111"/>
      <c r="P605" s="111"/>
      <c r="Q605" s="111"/>
      <c r="R605" s="111"/>
      <c r="S605" s="111"/>
      <c r="T605" s="111"/>
      <c r="U605" s="111"/>
      <c r="V605" s="111"/>
      <c r="W605" s="111"/>
      <c r="X605" s="111"/>
      <c r="Y605" s="111"/>
      <c r="Z605" s="111"/>
      <c r="AA605" s="111"/>
      <c r="AB605" s="111"/>
      <c r="AC605" s="111"/>
      <c r="AD605" s="111"/>
      <c r="AE605" s="111"/>
      <c r="AF605" s="111"/>
      <c r="AG605" s="111"/>
      <c r="AH605" s="111"/>
      <c r="AI605" s="111"/>
      <c r="AJ605" s="111"/>
      <c r="AK605" s="111"/>
      <c r="AL605" s="111"/>
      <c r="AM605" s="111"/>
      <c r="AN605" s="111"/>
      <c r="AO605" s="111"/>
      <c r="AP605" s="55"/>
      <c r="DN605" s="115"/>
    </row>
    <row r="606" spans="14:118" x14ac:dyDescent="0.25">
      <c r="N606" s="111"/>
      <c r="O606" s="111"/>
      <c r="P606" s="111"/>
      <c r="Q606" s="111"/>
      <c r="R606" s="111"/>
      <c r="S606" s="111"/>
      <c r="T606" s="111"/>
      <c r="U606" s="111"/>
      <c r="V606" s="111"/>
      <c r="W606" s="111"/>
      <c r="X606" s="111"/>
      <c r="Y606" s="111"/>
      <c r="Z606" s="111"/>
      <c r="AA606" s="111"/>
      <c r="AB606" s="111"/>
      <c r="AC606" s="111"/>
      <c r="AD606" s="111"/>
      <c r="AE606" s="111"/>
      <c r="AF606" s="111"/>
      <c r="AG606" s="111"/>
      <c r="AH606" s="111"/>
      <c r="AI606" s="111"/>
      <c r="AJ606" s="111"/>
      <c r="AK606" s="111"/>
      <c r="AL606" s="111"/>
      <c r="AM606" s="111"/>
      <c r="AN606" s="111"/>
      <c r="AO606" s="111"/>
      <c r="AP606" s="55"/>
      <c r="DN606" s="115"/>
    </row>
    <row r="607" spans="14:118" x14ac:dyDescent="0.25">
      <c r="N607" s="111"/>
      <c r="O607" s="111"/>
      <c r="P607" s="111"/>
      <c r="Q607" s="111"/>
      <c r="R607" s="111"/>
      <c r="S607" s="111"/>
      <c r="T607" s="111"/>
      <c r="U607" s="111"/>
      <c r="V607" s="111"/>
      <c r="W607" s="111"/>
      <c r="X607" s="111"/>
      <c r="Y607" s="111"/>
      <c r="Z607" s="111"/>
      <c r="AA607" s="111"/>
      <c r="AB607" s="111"/>
      <c r="AC607" s="111"/>
      <c r="AD607" s="111"/>
      <c r="AE607" s="111"/>
      <c r="AF607" s="111"/>
      <c r="AG607" s="111"/>
      <c r="AH607" s="111"/>
      <c r="AI607" s="111"/>
      <c r="AJ607" s="111"/>
      <c r="AK607" s="111"/>
      <c r="AL607" s="111"/>
      <c r="AM607" s="111"/>
      <c r="AN607" s="111"/>
      <c r="AO607" s="111"/>
      <c r="AP607" s="55"/>
      <c r="DN607" s="115"/>
    </row>
    <row r="608" spans="14:118" x14ac:dyDescent="0.25">
      <c r="N608" s="111"/>
      <c r="O608" s="111"/>
      <c r="P608" s="111"/>
      <c r="Q608" s="111"/>
      <c r="R608" s="111"/>
      <c r="S608" s="111"/>
      <c r="T608" s="111"/>
      <c r="U608" s="111"/>
      <c r="V608" s="111"/>
      <c r="W608" s="111"/>
      <c r="X608" s="111"/>
      <c r="Y608" s="111"/>
      <c r="Z608" s="111"/>
      <c r="AA608" s="111"/>
      <c r="AB608" s="111"/>
      <c r="AC608" s="111"/>
      <c r="AD608" s="111"/>
      <c r="AE608" s="111"/>
      <c r="AF608" s="111"/>
      <c r="AG608" s="111"/>
      <c r="AH608" s="111"/>
      <c r="AI608" s="111"/>
      <c r="AJ608" s="111"/>
      <c r="AK608" s="111"/>
      <c r="AL608" s="111"/>
      <c r="AM608" s="111"/>
      <c r="AN608" s="111"/>
      <c r="AO608" s="111"/>
      <c r="AP608" s="55"/>
      <c r="DN608" s="115"/>
    </row>
    <row r="609" spans="14:118" x14ac:dyDescent="0.25">
      <c r="N609" s="111"/>
      <c r="O609" s="111"/>
      <c r="P609" s="111"/>
      <c r="Q609" s="111"/>
      <c r="R609" s="111"/>
      <c r="S609" s="111"/>
      <c r="T609" s="111"/>
      <c r="U609" s="111"/>
      <c r="V609" s="111"/>
      <c r="W609" s="111"/>
      <c r="X609" s="111"/>
      <c r="Y609" s="111"/>
      <c r="Z609" s="111"/>
      <c r="AA609" s="111"/>
      <c r="AB609" s="111"/>
      <c r="AC609" s="111"/>
      <c r="AD609" s="111"/>
      <c r="AE609" s="111"/>
      <c r="AF609" s="111"/>
      <c r="AG609" s="111"/>
      <c r="AH609" s="111"/>
      <c r="AI609" s="111"/>
      <c r="AJ609" s="111"/>
      <c r="AK609" s="111"/>
      <c r="AL609" s="111"/>
      <c r="AM609" s="111"/>
      <c r="AN609" s="111"/>
      <c r="AO609" s="111"/>
      <c r="AP609" s="55"/>
      <c r="DN609" s="115"/>
    </row>
    <row r="610" spans="14:118" x14ac:dyDescent="0.25">
      <c r="N610" s="111"/>
      <c r="O610" s="111"/>
      <c r="P610" s="111"/>
      <c r="Q610" s="111"/>
      <c r="R610" s="111"/>
      <c r="S610" s="111"/>
      <c r="T610" s="111"/>
      <c r="U610" s="111"/>
      <c r="V610" s="111"/>
      <c r="W610" s="111"/>
      <c r="X610" s="111"/>
      <c r="Y610" s="111"/>
      <c r="Z610" s="111"/>
      <c r="AA610" s="111"/>
      <c r="AB610" s="111"/>
      <c r="AC610" s="111"/>
      <c r="AD610" s="111"/>
      <c r="AE610" s="111"/>
      <c r="AF610" s="111"/>
      <c r="AG610" s="111"/>
      <c r="AH610" s="111"/>
      <c r="AI610" s="111"/>
      <c r="AJ610" s="111"/>
      <c r="AK610" s="111"/>
      <c r="AL610" s="111"/>
      <c r="AM610" s="111"/>
      <c r="AN610" s="111"/>
      <c r="AO610" s="111"/>
      <c r="AP610" s="55"/>
      <c r="DN610" s="115"/>
    </row>
    <row r="611" spans="14:118" x14ac:dyDescent="0.25">
      <c r="N611" s="111"/>
      <c r="O611" s="111"/>
      <c r="P611" s="111"/>
      <c r="Q611" s="111"/>
      <c r="R611" s="111"/>
      <c r="S611" s="111"/>
      <c r="T611" s="111"/>
      <c r="U611" s="111"/>
      <c r="V611" s="111"/>
      <c r="W611" s="111"/>
      <c r="X611" s="111"/>
      <c r="Y611" s="111"/>
      <c r="Z611" s="111"/>
      <c r="AA611" s="111"/>
      <c r="AB611" s="111"/>
      <c r="AC611" s="111"/>
      <c r="AD611" s="111"/>
      <c r="AE611" s="111"/>
      <c r="AF611" s="111"/>
      <c r="AG611" s="111"/>
      <c r="AH611" s="111"/>
      <c r="AI611" s="111"/>
      <c r="AJ611" s="111"/>
      <c r="AK611" s="111"/>
      <c r="AL611" s="111"/>
      <c r="AM611" s="111"/>
      <c r="AN611" s="111"/>
      <c r="AO611" s="111"/>
      <c r="AP611" s="55"/>
      <c r="DN611" s="115"/>
    </row>
    <row r="612" spans="14:118" x14ac:dyDescent="0.25">
      <c r="N612" s="111"/>
      <c r="O612" s="111"/>
      <c r="P612" s="111"/>
      <c r="Q612" s="111"/>
      <c r="R612" s="111"/>
      <c r="S612" s="111"/>
      <c r="T612" s="111"/>
      <c r="U612" s="111"/>
      <c r="V612" s="111"/>
      <c r="W612" s="111"/>
      <c r="X612" s="111"/>
      <c r="Y612" s="111"/>
      <c r="Z612" s="111"/>
      <c r="AA612" s="111"/>
      <c r="AB612" s="111"/>
      <c r="AC612" s="111"/>
      <c r="AD612" s="111"/>
      <c r="AE612" s="111"/>
      <c r="AF612" s="111"/>
      <c r="AG612" s="111"/>
      <c r="AH612" s="111"/>
      <c r="AI612" s="111"/>
      <c r="AJ612" s="111"/>
      <c r="AK612" s="111"/>
      <c r="AL612" s="111"/>
      <c r="AM612" s="111"/>
      <c r="AN612" s="111"/>
      <c r="AO612" s="111"/>
      <c r="AP612" s="55"/>
      <c r="DN612" s="115"/>
    </row>
    <row r="613" spans="14:118" x14ac:dyDescent="0.25">
      <c r="N613" s="111"/>
      <c r="O613" s="111"/>
      <c r="P613" s="111"/>
      <c r="Q613" s="111"/>
      <c r="R613" s="111"/>
      <c r="S613" s="111"/>
      <c r="T613" s="111"/>
      <c r="U613" s="111"/>
      <c r="V613" s="111"/>
      <c r="W613" s="111"/>
      <c r="X613" s="111"/>
      <c r="Y613" s="111"/>
      <c r="Z613" s="111"/>
      <c r="AA613" s="111"/>
      <c r="AB613" s="111"/>
      <c r="AC613" s="111"/>
      <c r="AD613" s="111"/>
      <c r="AE613" s="111"/>
      <c r="AF613" s="111"/>
      <c r="AG613" s="111"/>
      <c r="AH613" s="111"/>
      <c r="AI613" s="111"/>
      <c r="AJ613" s="111"/>
      <c r="AK613" s="111"/>
      <c r="AL613" s="111"/>
      <c r="AM613" s="111"/>
      <c r="AN613" s="111"/>
      <c r="AO613" s="111"/>
      <c r="AP613" s="55"/>
      <c r="DN613" s="115"/>
    </row>
    <row r="614" spans="14:118" x14ac:dyDescent="0.25">
      <c r="N614" s="111"/>
      <c r="O614" s="111"/>
      <c r="P614" s="111"/>
      <c r="Q614" s="111"/>
      <c r="R614" s="111"/>
      <c r="S614" s="111"/>
      <c r="T614" s="111"/>
      <c r="U614" s="111"/>
      <c r="V614" s="111"/>
      <c r="W614" s="111"/>
      <c r="X614" s="111"/>
      <c r="Y614" s="111"/>
      <c r="Z614" s="111"/>
      <c r="AA614" s="111"/>
      <c r="AB614" s="111"/>
      <c r="AC614" s="111"/>
      <c r="AD614" s="111"/>
      <c r="AE614" s="111"/>
      <c r="AF614" s="111"/>
      <c r="AG614" s="111"/>
      <c r="AH614" s="111"/>
      <c r="AI614" s="111"/>
      <c r="AJ614" s="111"/>
      <c r="AK614" s="111"/>
      <c r="AL614" s="111"/>
      <c r="AM614" s="111"/>
      <c r="AN614" s="111"/>
      <c r="AO614" s="111"/>
      <c r="AP614" s="55"/>
      <c r="DN614" s="115"/>
    </row>
    <row r="615" spans="14:118" x14ac:dyDescent="0.25">
      <c r="N615" s="111"/>
      <c r="O615" s="111"/>
      <c r="P615" s="111"/>
      <c r="Q615" s="111"/>
      <c r="R615" s="111"/>
      <c r="S615" s="111"/>
      <c r="T615" s="111"/>
      <c r="U615" s="111"/>
      <c r="V615" s="111"/>
      <c r="W615" s="111"/>
      <c r="X615" s="111"/>
      <c r="Y615" s="111"/>
      <c r="Z615" s="111"/>
      <c r="AA615" s="111"/>
      <c r="AB615" s="111"/>
      <c r="AC615" s="111"/>
      <c r="AD615" s="111"/>
      <c r="AE615" s="111"/>
      <c r="AF615" s="111"/>
      <c r="AG615" s="111"/>
      <c r="AH615" s="111"/>
      <c r="AI615" s="111"/>
      <c r="AJ615" s="111"/>
      <c r="AK615" s="111"/>
      <c r="AL615" s="111"/>
      <c r="AM615" s="111"/>
      <c r="AN615" s="111"/>
      <c r="AO615" s="111"/>
      <c r="AP615" s="55"/>
      <c r="DN615" s="115"/>
    </row>
    <row r="616" spans="14:118" x14ac:dyDescent="0.25">
      <c r="N616" s="111"/>
      <c r="O616" s="111"/>
      <c r="P616" s="111"/>
      <c r="Q616" s="111"/>
      <c r="R616" s="111"/>
      <c r="S616" s="111"/>
      <c r="T616" s="111"/>
      <c r="U616" s="111"/>
      <c r="V616" s="111"/>
      <c r="W616" s="111"/>
      <c r="X616" s="111"/>
      <c r="Y616" s="111"/>
      <c r="Z616" s="111"/>
      <c r="AA616" s="111"/>
      <c r="AB616" s="111"/>
      <c r="AC616" s="111"/>
      <c r="AD616" s="111"/>
      <c r="AE616" s="111"/>
      <c r="AF616" s="111"/>
      <c r="AG616" s="111"/>
      <c r="AH616" s="111"/>
      <c r="AI616" s="111"/>
      <c r="AJ616" s="111"/>
      <c r="AK616" s="111"/>
      <c r="AL616" s="111"/>
      <c r="AM616" s="111"/>
      <c r="AN616" s="111"/>
      <c r="AO616" s="111"/>
      <c r="AP616" s="55"/>
      <c r="DN616" s="115"/>
    </row>
    <row r="617" spans="14:118" x14ac:dyDescent="0.25">
      <c r="N617" s="111"/>
      <c r="O617" s="111"/>
      <c r="P617" s="111"/>
      <c r="Q617" s="111"/>
      <c r="R617" s="111"/>
      <c r="S617" s="111"/>
      <c r="T617" s="111"/>
      <c r="U617" s="111"/>
      <c r="V617" s="111"/>
      <c r="W617" s="111"/>
      <c r="X617" s="111"/>
      <c r="Y617" s="111"/>
      <c r="Z617" s="111"/>
      <c r="AA617" s="111"/>
      <c r="AB617" s="111"/>
      <c r="AC617" s="111"/>
      <c r="AD617" s="111"/>
      <c r="AE617" s="111"/>
      <c r="AF617" s="111"/>
      <c r="AG617" s="111"/>
      <c r="AH617" s="111"/>
      <c r="AI617" s="111"/>
      <c r="AJ617" s="111"/>
      <c r="AK617" s="111"/>
      <c r="AL617" s="111"/>
      <c r="AM617" s="111"/>
      <c r="AN617" s="111"/>
      <c r="AO617" s="111"/>
      <c r="AP617" s="55"/>
      <c r="DN617" s="115"/>
    </row>
    <row r="618" spans="14:118" x14ac:dyDescent="0.25">
      <c r="N618" s="111"/>
      <c r="O618" s="111"/>
      <c r="P618" s="111"/>
      <c r="Q618" s="111"/>
      <c r="R618" s="111"/>
      <c r="S618" s="111"/>
      <c r="T618" s="111"/>
      <c r="U618" s="111"/>
      <c r="V618" s="111"/>
      <c r="W618" s="111"/>
      <c r="X618" s="111"/>
      <c r="Y618" s="111"/>
      <c r="Z618" s="111"/>
      <c r="AA618" s="111"/>
      <c r="AB618" s="111"/>
      <c r="AC618" s="111"/>
      <c r="AD618" s="111"/>
      <c r="AE618" s="111"/>
      <c r="AF618" s="111"/>
      <c r="AG618" s="111"/>
      <c r="AH618" s="111"/>
      <c r="AI618" s="111"/>
      <c r="AJ618" s="111"/>
      <c r="AK618" s="111"/>
      <c r="AL618" s="111"/>
      <c r="AM618" s="111"/>
      <c r="AN618" s="111"/>
      <c r="AO618" s="111"/>
      <c r="AP618" s="55"/>
      <c r="DN618" s="115"/>
    </row>
    <row r="619" spans="14:118" x14ac:dyDescent="0.25">
      <c r="N619" s="111"/>
      <c r="O619" s="111"/>
      <c r="P619" s="111"/>
      <c r="Q619" s="111"/>
      <c r="R619" s="111"/>
      <c r="S619" s="111"/>
      <c r="T619" s="111"/>
      <c r="U619" s="111"/>
      <c r="V619" s="111"/>
      <c r="W619" s="111"/>
      <c r="X619" s="111"/>
      <c r="Y619" s="111"/>
      <c r="Z619" s="111"/>
      <c r="AA619" s="111"/>
      <c r="AB619" s="111"/>
      <c r="AC619" s="111"/>
      <c r="AD619" s="111"/>
      <c r="AE619" s="111"/>
      <c r="AF619" s="111"/>
      <c r="AG619" s="111"/>
      <c r="AH619" s="111"/>
      <c r="AI619" s="111"/>
      <c r="AJ619" s="111"/>
      <c r="AK619" s="111"/>
      <c r="AL619" s="111"/>
      <c r="AM619" s="111"/>
      <c r="AN619" s="111"/>
      <c r="AO619" s="111"/>
      <c r="AP619" s="55"/>
      <c r="DN619" s="115"/>
    </row>
    <row r="620" spans="14:118" x14ac:dyDescent="0.25">
      <c r="N620" s="111"/>
      <c r="O620" s="111"/>
      <c r="P620" s="111"/>
      <c r="Q620" s="111"/>
      <c r="R620" s="111"/>
      <c r="S620" s="111"/>
      <c r="T620" s="111"/>
      <c r="U620" s="111"/>
      <c r="V620" s="111"/>
      <c r="W620" s="111"/>
      <c r="X620" s="111"/>
      <c r="Y620" s="111"/>
      <c r="Z620" s="111"/>
      <c r="AA620" s="111"/>
      <c r="AB620" s="111"/>
      <c r="AC620" s="111"/>
      <c r="AD620" s="111"/>
      <c r="AE620" s="111"/>
      <c r="AF620" s="111"/>
      <c r="AG620" s="111"/>
      <c r="AH620" s="111"/>
      <c r="AI620" s="111"/>
      <c r="AJ620" s="111"/>
      <c r="AK620" s="111"/>
      <c r="AL620" s="111"/>
      <c r="AM620" s="111"/>
      <c r="AN620" s="111"/>
      <c r="AO620" s="111"/>
      <c r="AP620" s="55"/>
      <c r="DN620" s="115"/>
    </row>
    <row r="621" spans="14:118" x14ac:dyDescent="0.25">
      <c r="N621" s="111"/>
      <c r="O621" s="111"/>
      <c r="P621" s="111"/>
      <c r="Q621" s="111"/>
      <c r="R621" s="111"/>
      <c r="S621" s="111"/>
      <c r="T621" s="111"/>
      <c r="U621" s="111"/>
      <c r="V621" s="111"/>
      <c r="W621" s="111"/>
      <c r="X621" s="111"/>
      <c r="Y621" s="111"/>
      <c r="Z621" s="111"/>
      <c r="AA621" s="111"/>
      <c r="AB621" s="111"/>
      <c r="AC621" s="111"/>
      <c r="AD621" s="111"/>
      <c r="AE621" s="111"/>
      <c r="AF621" s="111"/>
      <c r="AG621" s="111"/>
      <c r="AH621" s="111"/>
      <c r="AI621" s="111"/>
      <c r="AJ621" s="111"/>
      <c r="AK621" s="111"/>
      <c r="AL621" s="111"/>
      <c r="AM621" s="111"/>
      <c r="AN621" s="111"/>
      <c r="AO621" s="111"/>
      <c r="AP621" s="55"/>
      <c r="DN621" s="115"/>
    </row>
    <row r="622" spans="14:118" x14ac:dyDescent="0.25">
      <c r="N622" s="111"/>
      <c r="O622" s="111"/>
      <c r="P622" s="111"/>
      <c r="Q622" s="111"/>
      <c r="R622" s="111"/>
      <c r="S622" s="111"/>
      <c r="T622" s="111"/>
      <c r="U622" s="111"/>
      <c r="V622" s="111"/>
      <c r="W622" s="111"/>
      <c r="X622" s="111"/>
      <c r="Y622" s="111"/>
      <c r="Z622" s="111"/>
      <c r="AA622" s="111"/>
      <c r="AB622" s="111"/>
      <c r="AC622" s="111"/>
      <c r="AD622" s="111"/>
      <c r="AE622" s="111"/>
      <c r="AF622" s="111"/>
      <c r="AG622" s="111"/>
      <c r="AH622" s="111"/>
      <c r="AI622" s="111"/>
      <c r="AJ622" s="111"/>
      <c r="AK622" s="111"/>
      <c r="AL622" s="111"/>
      <c r="AM622" s="111"/>
      <c r="AN622" s="111"/>
      <c r="AO622" s="111"/>
      <c r="AP622" s="55"/>
      <c r="DN622" s="115"/>
    </row>
    <row r="623" spans="14:118" x14ac:dyDescent="0.25">
      <c r="N623" s="111"/>
      <c r="O623" s="111"/>
      <c r="P623" s="111"/>
      <c r="Q623" s="111"/>
      <c r="R623" s="111"/>
      <c r="S623" s="111"/>
      <c r="T623" s="111"/>
      <c r="U623" s="111"/>
      <c r="V623" s="111"/>
      <c r="W623" s="111"/>
      <c r="X623" s="111"/>
      <c r="Y623" s="111"/>
      <c r="Z623" s="111"/>
      <c r="AA623" s="111"/>
      <c r="AB623" s="111"/>
      <c r="AC623" s="111"/>
      <c r="AD623" s="111"/>
      <c r="AE623" s="111"/>
      <c r="AF623" s="111"/>
      <c r="AG623" s="111"/>
      <c r="AH623" s="111"/>
      <c r="AI623" s="111"/>
      <c r="AJ623" s="111"/>
      <c r="AK623" s="111"/>
      <c r="AL623" s="111"/>
      <c r="AM623" s="111"/>
      <c r="AN623" s="111"/>
      <c r="AO623" s="111"/>
      <c r="AP623" s="55"/>
      <c r="DN623" s="115"/>
    </row>
    <row r="624" spans="14:118" x14ac:dyDescent="0.25">
      <c r="N624" s="111"/>
      <c r="O624" s="111"/>
      <c r="P624" s="111"/>
      <c r="Q624" s="111"/>
      <c r="R624" s="111"/>
      <c r="S624" s="111"/>
      <c r="T624" s="111"/>
      <c r="U624" s="111"/>
      <c r="V624" s="111"/>
      <c r="W624" s="111"/>
      <c r="X624" s="111"/>
      <c r="Y624" s="111"/>
      <c r="Z624" s="111"/>
      <c r="AA624" s="111"/>
      <c r="AB624" s="111"/>
      <c r="AC624" s="111"/>
      <c r="AD624" s="111"/>
      <c r="AE624" s="111"/>
      <c r="AF624" s="111"/>
      <c r="AG624" s="111"/>
      <c r="AH624" s="111"/>
      <c r="AI624" s="111"/>
      <c r="AJ624" s="111"/>
      <c r="AK624" s="111"/>
      <c r="AL624" s="111"/>
      <c r="AM624" s="111"/>
      <c r="AN624" s="111"/>
      <c r="AO624" s="111"/>
      <c r="AP624" s="55"/>
      <c r="DN624" s="115"/>
    </row>
    <row r="625" spans="14:118" x14ac:dyDescent="0.25">
      <c r="N625" s="111"/>
      <c r="O625" s="111"/>
      <c r="P625" s="111"/>
      <c r="Q625" s="111"/>
      <c r="R625" s="111"/>
      <c r="S625" s="111"/>
      <c r="T625" s="111"/>
      <c r="U625" s="111"/>
      <c r="V625" s="111"/>
      <c r="W625" s="111"/>
      <c r="X625" s="111"/>
      <c r="Y625" s="111"/>
      <c r="Z625" s="111"/>
      <c r="AA625" s="111"/>
      <c r="AB625" s="111"/>
      <c r="AC625" s="111"/>
      <c r="AD625" s="111"/>
      <c r="AE625" s="111"/>
      <c r="AF625" s="111"/>
      <c r="AG625" s="111"/>
      <c r="AH625" s="111"/>
      <c r="AI625" s="111"/>
      <c r="AJ625" s="111"/>
      <c r="AK625" s="111"/>
      <c r="AL625" s="111"/>
      <c r="AM625" s="111"/>
      <c r="AN625" s="111"/>
      <c r="AO625" s="111"/>
      <c r="AP625" s="55"/>
      <c r="DN625" s="115"/>
    </row>
    <row r="626" spans="14:118" x14ac:dyDescent="0.25">
      <c r="N626" s="111"/>
      <c r="O626" s="111"/>
      <c r="P626" s="111"/>
      <c r="Q626" s="111"/>
      <c r="R626" s="111"/>
      <c r="S626" s="111"/>
      <c r="T626" s="111"/>
      <c r="U626" s="111"/>
      <c r="V626" s="111"/>
      <c r="W626" s="111"/>
      <c r="X626" s="111"/>
      <c r="Y626" s="111"/>
      <c r="Z626" s="111"/>
      <c r="AA626" s="111"/>
      <c r="AB626" s="111"/>
      <c r="AC626" s="111"/>
      <c r="AD626" s="111"/>
      <c r="AE626" s="111"/>
      <c r="AF626" s="111"/>
      <c r="AG626" s="111"/>
      <c r="AH626" s="111"/>
      <c r="AI626" s="111"/>
      <c r="AJ626" s="111"/>
      <c r="AK626" s="111"/>
      <c r="AL626" s="111"/>
      <c r="AM626" s="111"/>
      <c r="AN626" s="111"/>
      <c r="AO626" s="111"/>
      <c r="AP626" s="55"/>
      <c r="DN626" s="115"/>
    </row>
    <row r="627" spans="14:118" x14ac:dyDescent="0.25">
      <c r="N627" s="111"/>
      <c r="O627" s="111"/>
      <c r="P627" s="111"/>
      <c r="Q627" s="111"/>
      <c r="R627" s="111"/>
      <c r="S627" s="111"/>
      <c r="T627" s="111"/>
      <c r="U627" s="111"/>
      <c r="V627" s="111"/>
      <c r="W627" s="111"/>
      <c r="X627" s="111"/>
      <c r="Y627" s="111"/>
      <c r="Z627" s="111"/>
      <c r="AA627" s="111"/>
      <c r="AB627" s="111"/>
      <c r="AC627" s="111"/>
      <c r="AD627" s="111"/>
      <c r="AE627" s="111"/>
      <c r="AF627" s="111"/>
      <c r="AG627" s="111"/>
      <c r="AH627" s="111"/>
      <c r="AI627" s="111"/>
      <c r="AJ627" s="111"/>
      <c r="AK627" s="111"/>
      <c r="AL627" s="111"/>
      <c r="AM627" s="111"/>
      <c r="AN627" s="111"/>
      <c r="AO627" s="111"/>
      <c r="AP627" s="55"/>
      <c r="DN627" s="115"/>
    </row>
    <row r="628" spans="14:118" x14ac:dyDescent="0.25">
      <c r="N628" s="111"/>
      <c r="O628" s="111"/>
      <c r="P628" s="111"/>
      <c r="Q628" s="111"/>
      <c r="R628" s="111"/>
      <c r="S628" s="111"/>
      <c r="T628" s="111"/>
      <c r="U628" s="111"/>
      <c r="V628" s="111"/>
      <c r="W628" s="111"/>
      <c r="X628" s="111"/>
      <c r="Y628" s="111"/>
      <c r="Z628" s="111"/>
      <c r="AA628" s="111"/>
      <c r="AB628" s="111"/>
      <c r="AC628" s="111"/>
      <c r="AD628" s="111"/>
      <c r="AE628" s="111"/>
      <c r="AF628" s="111"/>
      <c r="AG628" s="111"/>
      <c r="AH628" s="111"/>
      <c r="AI628" s="111"/>
      <c r="AJ628" s="111"/>
      <c r="AK628" s="111"/>
      <c r="AL628" s="111"/>
      <c r="AM628" s="111"/>
      <c r="AN628" s="111"/>
      <c r="AO628" s="111"/>
      <c r="AP628" s="55"/>
      <c r="DN628" s="115"/>
    </row>
    <row r="629" spans="14:118" x14ac:dyDescent="0.25">
      <c r="N629" s="111"/>
      <c r="O629" s="111"/>
      <c r="P629" s="111"/>
      <c r="Q629" s="111"/>
      <c r="R629" s="111"/>
      <c r="S629" s="111"/>
      <c r="T629" s="111"/>
      <c r="U629" s="111"/>
      <c r="V629" s="111"/>
      <c r="W629" s="111"/>
      <c r="X629" s="111"/>
      <c r="Y629" s="111"/>
      <c r="Z629" s="111"/>
      <c r="AA629" s="111"/>
      <c r="AB629" s="111"/>
      <c r="AC629" s="111"/>
      <c r="AD629" s="111"/>
      <c r="AE629" s="111"/>
      <c r="AF629" s="111"/>
      <c r="AG629" s="111"/>
      <c r="AH629" s="111"/>
      <c r="AI629" s="111"/>
      <c r="AJ629" s="111"/>
      <c r="AK629" s="111"/>
      <c r="AL629" s="111"/>
      <c r="AM629" s="111"/>
      <c r="AN629" s="111"/>
      <c r="AO629" s="111"/>
      <c r="AP629" s="55"/>
      <c r="DN629" s="115"/>
    </row>
    <row r="630" spans="14:118" x14ac:dyDescent="0.25">
      <c r="N630" s="111"/>
      <c r="O630" s="111"/>
      <c r="P630" s="111"/>
      <c r="Q630" s="111"/>
      <c r="R630" s="111"/>
      <c r="S630" s="111"/>
      <c r="T630" s="111"/>
      <c r="U630" s="111"/>
      <c r="V630" s="111"/>
      <c r="W630" s="111"/>
      <c r="X630" s="111"/>
      <c r="Y630" s="111"/>
      <c r="Z630" s="111"/>
      <c r="AA630" s="111"/>
      <c r="AB630" s="111"/>
      <c r="AC630" s="111"/>
      <c r="AD630" s="111"/>
      <c r="AE630" s="111"/>
      <c r="AF630" s="111"/>
      <c r="AG630" s="111"/>
      <c r="AH630" s="111"/>
      <c r="AI630" s="111"/>
      <c r="AJ630" s="111"/>
      <c r="AK630" s="111"/>
      <c r="AL630" s="111"/>
      <c r="AM630" s="111"/>
      <c r="AN630" s="111"/>
      <c r="AO630" s="111"/>
      <c r="AP630" s="55"/>
      <c r="DN630" s="115"/>
    </row>
    <row r="631" spans="14:118" x14ac:dyDescent="0.25">
      <c r="N631" s="111"/>
      <c r="O631" s="111"/>
      <c r="P631" s="111"/>
      <c r="Q631" s="111"/>
      <c r="R631" s="111"/>
      <c r="S631" s="111"/>
      <c r="T631" s="111"/>
      <c r="U631" s="111"/>
      <c r="V631" s="111"/>
      <c r="W631" s="111"/>
      <c r="X631" s="111"/>
      <c r="Y631" s="111"/>
      <c r="Z631" s="111"/>
      <c r="AA631" s="111"/>
      <c r="AB631" s="111"/>
      <c r="AC631" s="111"/>
      <c r="AD631" s="111"/>
      <c r="AE631" s="111"/>
      <c r="AF631" s="111"/>
      <c r="AG631" s="111"/>
      <c r="AH631" s="111"/>
      <c r="AI631" s="111"/>
      <c r="AJ631" s="111"/>
      <c r="AK631" s="111"/>
      <c r="AL631" s="111"/>
      <c r="AM631" s="111"/>
      <c r="AN631" s="111"/>
      <c r="AO631" s="111"/>
      <c r="AP631" s="55"/>
      <c r="DN631" s="115"/>
    </row>
    <row r="632" spans="14:118" x14ac:dyDescent="0.25">
      <c r="N632" s="111"/>
      <c r="O632" s="111"/>
      <c r="P632" s="111"/>
      <c r="Q632" s="111"/>
      <c r="R632" s="111"/>
      <c r="S632" s="111"/>
      <c r="T632" s="111"/>
      <c r="U632" s="111"/>
      <c r="V632" s="111"/>
      <c r="W632" s="111"/>
      <c r="X632" s="111"/>
      <c r="Y632" s="111"/>
      <c r="Z632" s="111"/>
      <c r="AA632" s="111"/>
      <c r="AB632" s="111"/>
      <c r="AC632" s="111"/>
      <c r="AD632" s="111"/>
      <c r="AE632" s="111"/>
      <c r="AF632" s="111"/>
      <c r="AG632" s="111"/>
      <c r="AH632" s="111"/>
      <c r="AI632" s="111"/>
      <c r="AJ632" s="111"/>
      <c r="AK632" s="111"/>
      <c r="AL632" s="111"/>
      <c r="AM632" s="111"/>
      <c r="AN632" s="111"/>
      <c r="AO632" s="111"/>
      <c r="AP632" s="55"/>
      <c r="DN632" s="115"/>
    </row>
    <row r="633" spans="14:118" x14ac:dyDescent="0.25">
      <c r="N633" s="111"/>
      <c r="O633" s="111"/>
      <c r="P633" s="111"/>
      <c r="Q633" s="111"/>
      <c r="R633" s="111"/>
      <c r="S633" s="111"/>
      <c r="T633" s="111"/>
      <c r="U633" s="111"/>
      <c r="V633" s="111"/>
      <c r="W633" s="111"/>
      <c r="X633" s="111"/>
      <c r="Y633" s="111"/>
      <c r="Z633" s="111"/>
      <c r="AA633" s="111"/>
      <c r="AB633" s="111"/>
      <c r="AC633" s="111"/>
      <c r="AD633" s="111"/>
      <c r="AE633" s="111"/>
      <c r="AF633" s="111"/>
      <c r="AG633" s="111"/>
      <c r="AH633" s="111"/>
      <c r="AI633" s="111"/>
      <c r="AJ633" s="111"/>
      <c r="AK633" s="111"/>
      <c r="AL633" s="111"/>
      <c r="AM633" s="111"/>
      <c r="AN633" s="111"/>
      <c r="AO633" s="111"/>
      <c r="AP633" s="55"/>
      <c r="DN633" s="115"/>
    </row>
    <row r="634" spans="14:118" x14ac:dyDescent="0.25">
      <c r="N634" s="111"/>
      <c r="O634" s="111"/>
      <c r="P634" s="111"/>
      <c r="Q634" s="111"/>
      <c r="R634" s="111"/>
      <c r="S634" s="111"/>
      <c r="T634" s="111"/>
      <c r="U634" s="111"/>
      <c r="V634" s="111"/>
      <c r="W634" s="111"/>
      <c r="X634" s="111"/>
      <c r="Y634" s="111"/>
      <c r="Z634" s="111"/>
      <c r="AA634" s="111"/>
      <c r="AB634" s="111"/>
      <c r="AC634" s="111"/>
      <c r="AD634" s="111"/>
      <c r="AE634" s="111"/>
      <c r="AF634" s="111"/>
      <c r="AG634" s="111"/>
      <c r="AH634" s="111"/>
      <c r="AI634" s="111"/>
      <c r="AJ634" s="111"/>
      <c r="AK634" s="111"/>
      <c r="AL634" s="111"/>
      <c r="AM634" s="111"/>
      <c r="AN634" s="111"/>
      <c r="AO634" s="111"/>
      <c r="AP634" s="55"/>
      <c r="DN634" s="115"/>
    </row>
    <row r="635" spans="14:118" x14ac:dyDescent="0.25">
      <c r="N635" s="111"/>
      <c r="O635" s="111"/>
      <c r="P635" s="111"/>
      <c r="Q635" s="111"/>
      <c r="R635" s="111"/>
      <c r="S635" s="111"/>
      <c r="T635" s="111"/>
      <c r="U635" s="111"/>
      <c r="V635" s="111"/>
      <c r="W635" s="111"/>
      <c r="X635" s="111"/>
      <c r="Y635" s="111"/>
      <c r="Z635" s="111"/>
      <c r="AA635" s="111"/>
      <c r="AB635" s="111"/>
      <c r="AC635" s="111"/>
      <c r="AD635" s="111"/>
      <c r="AE635" s="111"/>
      <c r="AF635" s="111"/>
      <c r="AG635" s="111"/>
      <c r="AH635" s="111"/>
      <c r="AI635" s="111"/>
      <c r="AJ635" s="111"/>
      <c r="AK635" s="111"/>
      <c r="AL635" s="111"/>
      <c r="AM635" s="111"/>
      <c r="AN635" s="111"/>
      <c r="AO635" s="111"/>
      <c r="AP635" s="55"/>
      <c r="DN635" s="115"/>
    </row>
    <row r="636" spans="14:118" x14ac:dyDescent="0.25">
      <c r="N636" s="111"/>
      <c r="O636" s="111"/>
      <c r="P636" s="111"/>
      <c r="Q636" s="111"/>
      <c r="R636" s="111"/>
      <c r="S636" s="111"/>
      <c r="T636" s="111"/>
      <c r="U636" s="111"/>
      <c r="V636" s="111"/>
      <c r="W636" s="111"/>
      <c r="X636" s="111"/>
      <c r="Y636" s="111"/>
      <c r="Z636" s="111"/>
      <c r="AA636" s="111"/>
      <c r="AB636" s="111"/>
      <c r="AC636" s="111"/>
      <c r="AD636" s="111"/>
      <c r="AE636" s="111"/>
      <c r="AF636" s="111"/>
      <c r="AG636" s="111"/>
      <c r="AH636" s="111"/>
      <c r="AI636" s="111"/>
      <c r="AJ636" s="111"/>
      <c r="AK636" s="111"/>
      <c r="AL636" s="111"/>
      <c r="AM636" s="111"/>
      <c r="AN636" s="111"/>
      <c r="AO636" s="111"/>
      <c r="AP636" s="55"/>
      <c r="DN636" s="115"/>
    </row>
    <row r="637" spans="14:118" x14ac:dyDescent="0.25">
      <c r="N637" s="111"/>
      <c r="O637" s="111"/>
      <c r="P637" s="111"/>
      <c r="Q637" s="111"/>
      <c r="R637" s="111"/>
      <c r="S637" s="111"/>
      <c r="T637" s="111"/>
      <c r="U637" s="111"/>
      <c r="V637" s="111"/>
      <c r="W637" s="111"/>
      <c r="X637" s="111"/>
      <c r="Y637" s="111"/>
      <c r="Z637" s="111"/>
      <c r="AA637" s="111"/>
      <c r="AB637" s="111"/>
      <c r="AC637" s="111"/>
      <c r="AD637" s="111"/>
      <c r="AE637" s="111"/>
      <c r="AF637" s="111"/>
      <c r="AG637" s="111"/>
      <c r="AH637" s="111"/>
      <c r="AI637" s="111"/>
      <c r="AJ637" s="111"/>
      <c r="AK637" s="111"/>
      <c r="AL637" s="111"/>
      <c r="AM637" s="111"/>
      <c r="AN637" s="111"/>
      <c r="AO637" s="111"/>
      <c r="AP637" s="55"/>
      <c r="DN637" s="115"/>
    </row>
    <row r="638" spans="14:118" x14ac:dyDescent="0.25">
      <c r="N638" s="111"/>
      <c r="O638" s="111"/>
      <c r="P638" s="111"/>
      <c r="Q638" s="111"/>
      <c r="R638" s="111"/>
      <c r="S638" s="111"/>
      <c r="T638" s="111"/>
      <c r="U638" s="111"/>
      <c r="V638" s="111"/>
      <c r="W638" s="111"/>
      <c r="X638" s="111"/>
      <c r="Y638" s="111"/>
      <c r="Z638" s="111"/>
      <c r="AA638" s="111"/>
      <c r="AB638" s="111"/>
      <c r="AC638" s="111"/>
      <c r="AD638" s="111"/>
      <c r="AE638" s="111"/>
      <c r="AF638" s="111"/>
      <c r="AG638" s="111"/>
      <c r="AH638" s="111"/>
      <c r="AI638" s="111"/>
      <c r="AJ638" s="111"/>
      <c r="AK638" s="111"/>
      <c r="AL638" s="111"/>
      <c r="AM638" s="111"/>
      <c r="AN638" s="111"/>
      <c r="AO638" s="111"/>
      <c r="AP638" s="55"/>
      <c r="DN638" s="115"/>
    </row>
    <row r="639" spans="14:118" x14ac:dyDescent="0.25">
      <c r="N639" s="111"/>
      <c r="O639" s="111"/>
      <c r="P639" s="111"/>
      <c r="Q639" s="111"/>
      <c r="R639" s="111"/>
      <c r="S639" s="111"/>
      <c r="T639" s="111"/>
      <c r="U639" s="111"/>
      <c r="V639" s="111"/>
      <c r="W639" s="111"/>
      <c r="X639" s="111"/>
      <c r="Y639" s="111"/>
      <c r="Z639" s="111"/>
      <c r="AA639" s="111"/>
      <c r="AB639" s="111"/>
      <c r="AC639" s="111"/>
      <c r="AD639" s="111"/>
      <c r="AE639" s="111"/>
      <c r="AF639" s="111"/>
      <c r="AG639" s="111"/>
      <c r="AH639" s="111"/>
      <c r="AI639" s="111"/>
      <c r="AJ639" s="111"/>
      <c r="AK639" s="111"/>
      <c r="AL639" s="111"/>
      <c r="AM639" s="111"/>
      <c r="AN639" s="111"/>
      <c r="AO639" s="111"/>
      <c r="AP639" s="55"/>
      <c r="DN639" s="115"/>
    </row>
    <row r="640" spans="14:118" x14ac:dyDescent="0.25">
      <c r="N640" s="111"/>
      <c r="O640" s="111"/>
      <c r="P640" s="111"/>
      <c r="Q640" s="111"/>
      <c r="R640" s="111"/>
      <c r="S640" s="111"/>
      <c r="T640" s="111"/>
      <c r="U640" s="111"/>
      <c r="V640" s="111"/>
      <c r="W640" s="111"/>
      <c r="X640" s="111"/>
      <c r="Y640" s="111"/>
      <c r="Z640" s="111"/>
      <c r="AA640" s="111"/>
      <c r="AB640" s="111"/>
      <c r="AC640" s="111"/>
      <c r="AD640" s="111"/>
      <c r="AE640" s="111"/>
      <c r="AF640" s="111"/>
      <c r="AG640" s="111"/>
      <c r="AH640" s="111"/>
      <c r="AI640" s="111"/>
      <c r="AJ640" s="111"/>
      <c r="AK640" s="111"/>
      <c r="AL640" s="111"/>
      <c r="AM640" s="111"/>
      <c r="AN640" s="111"/>
      <c r="AO640" s="111"/>
      <c r="AP640" s="55"/>
      <c r="DN640" s="115"/>
    </row>
    <row r="641" spans="14:118" x14ac:dyDescent="0.25">
      <c r="N641" s="111"/>
      <c r="O641" s="111"/>
      <c r="P641" s="111"/>
      <c r="Q641" s="111"/>
      <c r="R641" s="111"/>
      <c r="S641" s="111"/>
      <c r="T641" s="111"/>
      <c r="U641" s="111"/>
      <c r="V641" s="111"/>
      <c r="W641" s="111"/>
      <c r="X641" s="111"/>
      <c r="Y641" s="111"/>
      <c r="Z641" s="111"/>
      <c r="AA641" s="111"/>
      <c r="AB641" s="111"/>
      <c r="AC641" s="111"/>
      <c r="AD641" s="111"/>
      <c r="AE641" s="111"/>
      <c r="AF641" s="111"/>
      <c r="AG641" s="111"/>
      <c r="AH641" s="111"/>
      <c r="AI641" s="111"/>
      <c r="AJ641" s="111"/>
      <c r="AK641" s="111"/>
      <c r="AL641" s="111"/>
      <c r="AM641" s="111"/>
      <c r="AN641" s="111"/>
      <c r="AO641" s="111"/>
      <c r="AP641" s="55"/>
      <c r="DN641" s="115"/>
    </row>
    <row r="642" spans="14:118" x14ac:dyDescent="0.25">
      <c r="N642" s="111"/>
      <c r="O642" s="111"/>
      <c r="P642" s="111"/>
      <c r="Q642" s="111"/>
      <c r="R642" s="111"/>
      <c r="S642" s="111"/>
      <c r="T642" s="111"/>
      <c r="U642" s="111"/>
      <c r="V642" s="111"/>
      <c r="W642" s="111"/>
      <c r="X642" s="111"/>
      <c r="Y642" s="111"/>
      <c r="Z642" s="111"/>
      <c r="AA642" s="111"/>
      <c r="AB642" s="111"/>
      <c r="AC642" s="111"/>
      <c r="AD642" s="111"/>
      <c r="AE642" s="111"/>
      <c r="AF642" s="111"/>
      <c r="AG642" s="111"/>
      <c r="AH642" s="111"/>
      <c r="AI642" s="111"/>
      <c r="AJ642" s="111"/>
      <c r="AK642" s="111"/>
      <c r="AL642" s="111"/>
      <c r="AM642" s="111"/>
      <c r="AN642" s="111"/>
      <c r="AO642" s="111"/>
      <c r="AP642" s="55"/>
      <c r="DN642" s="115"/>
    </row>
    <row r="643" spans="14:118" x14ac:dyDescent="0.25">
      <c r="N643" s="111"/>
      <c r="O643" s="111"/>
      <c r="P643" s="111"/>
      <c r="Q643" s="111"/>
      <c r="R643" s="111"/>
      <c r="S643" s="111"/>
      <c r="T643" s="111"/>
      <c r="U643" s="111"/>
      <c r="V643" s="111"/>
      <c r="W643" s="111"/>
      <c r="X643" s="111"/>
      <c r="Y643" s="111"/>
      <c r="Z643" s="111"/>
      <c r="AA643" s="111"/>
      <c r="AB643" s="111"/>
      <c r="AC643" s="111"/>
      <c r="AD643" s="111"/>
      <c r="AE643" s="111"/>
      <c r="AF643" s="111"/>
      <c r="AG643" s="111"/>
      <c r="AH643" s="111"/>
      <c r="AI643" s="111"/>
      <c r="AJ643" s="111"/>
      <c r="AK643" s="111"/>
      <c r="AL643" s="111"/>
      <c r="AM643" s="111"/>
      <c r="AN643" s="111"/>
      <c r="AO643" s="111"/>
      <c r="AP643" s="55"/>
      <c r="DN643" s="115"/>
    </row>
    <row r="644" spans="14:118" x14ac:dyDescent="0.25">
      <c r="N644" s="111"/>
      <c r="O644" s="111"/>
      <c r="P644" s="111"/>
      <c r="Q644" s="111"/>
      <c r="R644" s="111"/>
      <c r="S644" s="111"/>
      <c r="T644" s="111"/>
      <c r="U644" s="111"/>
      <c r="V644" s="111"/>
      <c r="W644" s="111"/>
      <c r="X644" s="111"/>
      <c r="Y644" s="111"/>
      <c r="Z644" s="111"/>
      <c r="AA644" s="111"/>
      <c r="AB644" s="111"/>
      <c r="AC644" s="111"/>
      <c r="AD644" s="111"/>
      <c r="AE644" s="111"/>
      <c r="AF644" s="111"/>
      <c r="AG644" s="111"/>
      <c r="AH644" s="111"/>
      <c r="AI644" s="111"/>
      <c r="AJ644" s="111"/>
      <c r="AK644" s="111"/>
      <c r="AL644" s="111"/>
      <c r="AM644" s="111"/>
      <c r="AN644" s="111"/>
      <c r="AO644" s="111"/>
      <c r="AP644" s="55"/>
      <c r="DN644" s="115"/>
    </row>
    <row r="645" spans="14:118" x14ac:dyDescent="0.25">
      <c r="N645" s="111"/>
      <c r="O645" s="111"/>
      <c r="P645" s="111"/>
      <c r="Q645" s="111"/>
      <c r="R645" s="111"/>
      <c r="S645" s="111"/>
      <c r="T645" s="111"/>
      <c r="U645" s="111"/>
      <c r="V645" s="111"/>
      <c r="W645" s="111"/>
      <c r="X645" s="111"/>
      <c r="Y645" s="111"/>
      <c r="Z645" s="111"/>
      <c r="AA645" s="111"/>
      <c r="AB645" s="111"/>
      <c r="AC645" s="111"/>
      <c r="AD645" s="111"/>
      <c r="AE645" s="111"/>
      <c r="AF645" s="111"/>
      <c r="AG645" s="111"/>
      <c r="AH645" s="111"/>
      <c r="AI645" s="111"/>
      <c r="AJ645" s="111"/>
      <c r="AK645" s="111"/>
      <c r="AL645" s="111"/>
      <c r="AM645" s="111"/>
      <c r="AN645" s="111"/>
      <c r="AO645" s="111"/>
      <c r="AP645" s="55"/>
      <c r="DN645" s="115"/>
    </row>
    <row r="646" spans="14:118" x14ac:dyDescent="0.25">
      <c r="N646" s="111"/>
      <c r="O646" s="111"/>
      <c r="P646" s="111"/>
      <c r="Q646" s="111"/>
      <c r="R646" s="111"/>
      <c r="S646" s="111"/>
      <c r="T646" s="111"/>
      <c r="U646" s="111"/>
      <c r="V646" s="111"/>
      <c r="W646" s="111"/>
      <c r="X646" s="111"/>
      <c r="Y646" s="111"/>
      <c r="Z646" s="111"/>
      <c r="AA646" s="111"/>
      <c r="AB646" s="111"/>
      <c r="AC646" s="111"/>
      <c r="AD646" s="111"/>
      <c r="AE646" s="111"/>
      <c r="AF646" s="111"/>
      <c r="AG646" s="111"/>
      <c r="AH646" s="111"/>
      <c r="AI646" s="111"/>
      <c r="AJ646" s="111"/>
      <c r="AK646" s="111"/>
      <c r="AL646" s="111"/>
      <c r="AM646" s="111"/>
      <c r="AN646" s="111"/>
      <c r="AO646" s="111"/>
      <c r="AP646" s="55"/>
      <c r="DN646" s="115"/>
    </row>
    <row r="647" spans="14:118" x14ac:dyDescent="0.25">
      <c r="N647" s="111"/>
      <c r="O647" s="111"/>
      <c r="P647" s="111"/>
      <c r="Q647" s="111"/>
      <c r="R647" s="111"/>
      <c r="S647" s="111"/>
      <c r="T647" s="111"/>
      <c r="U647" s="111"/>
      <c r="V647" s="111"/>
      <c r="W647" s="111"/>
      <c r="X647" s="111"/>
      <c r="Y647" s="111"/>
      <c r="Z647" s="111"/>
      <c r="AA647" s="111"/>
      <c r="AB647" s="111"/>
      <c r="AC647" s="111"/>
      <c r="AD647" s="111"/>
      <c r="AE647" s="111"/>
      <c r="AF647" s="111"/>
      <c r="AG647" s="111"/>
      <c r="AH647" s="111"/>
      <c r="AI647" s="111"/>
      <c r="AJ647" s="111"/>
      <c r="AK647" s="111"/>
      <c r="AL647" s="111"/>
      <c r="AM647" s="111"/>
      <c r="AN647" s="111"/>
      <c r="AO647" s="111"/>
      <c r="AP647" s="55"/>
      <c r="DN647" s="115"/>
    </row>
    <row r="648" spans="14:118" x14ac:dyDescent="0.25">
      <c r="N648" s="111"/>
      <c r="O648" s="111"/>
      <c r="P648" s="111"/>
      <c r="Q648" s="111"/>
      <c r="R648" s="111"/>
      <c r="S648" s="111"/>
      <c r="T648" s="111"/>
      <c r="U648" s="111"/>
      <c r="V648" s="111"/>
      <c r="W648" s="111"/>
      <c r="X648" s="111"/>
      <c r="Y648" s="111"/>
      <c r="Z648" s="111"/>
      <c r="AA648" s="111"/>
      <c r="AB648" s="111"/>
      <c r="AC648" s="111"/>
      <c r="AD648" s="111"/>
      <c r="AE648" s="111"/>
      <c r="AF648" s="111"/>
      <c r="AG648" s="111"/>
      <c r="AH648" s="111"/>
      <c r="AI648" s="111"/>
      <c r="AJ648" s="111"/>
      <c r="AK648" s="111"/>
      <c r="AL648" s="111"/>
      <c r="AM648" s="111"/>
      <c r="AN648" s="111"/>
      <c r="AO648" s="111"/>
      <c r="AP648" s="55"/>
      <c r="DN648" s="115"/>
    </row>
    <row r="649" spans="14:118" x14ac:dyDescent="0.25">
      <c r="N649" s="111"/>
      <c r="O649" s="111"/>
      <c r="P649" s="111"/>
      <c r="Q649" s="111"/>
      <c r="R649" s="111"/>
      <c r="S649" s="111"/>
      <c r="T649" s="111"/>
      <c r="U649" s="111"/>
      <c r="V649" s="111"/>
      <c r="W649" s="111"/>
      <c r="X649" s="111"/>
      <c r="Y649" s="111"/>
      <c r="Z649" s="111"/>
      <c r="AA649" s="111"/>
      <c r="AB649" s="111"/>
      <c r="AC649" s="111"/>
      <c r="AD649" s="111"/>
      <c r="AE649" s="111"/>
      <c r="AF649" s="111"/>
      <c r="AG649" s="111"/>
      <c r="AH649" s="111"/>
      <c r="AI649" s="111"/>
      <c r="AJ649" s="111"/>
      <c r="AK649" s="111"/>
      <c r="AL649" s="111"/>
      <c r="AM649" s="111"/>
      <c r="AN649" s="111"/>
      <c r="AO649" s="111"/>
      <c r="AP649" s="55"/>
      <c r="DN649" s="115"/>
    </row>
    <row r="650" spans="14:118" x14ac:dyDescent="0.25">
      <c r="N650" s="111"/>
      <c r="O650" s="111"/>
      <c r="P650" s="111"/>
      <c r="Q650" s="111"/>
      <c r="R650" s="111"/>
      <c r="S650" s="111"/>
      <c r="T650" s="111"/>
      <c r="U650" s="111"/>
      <c r="V650" s="111"/>
      <c r="W650" s="111"/>
      <c r="X650" s="111"/>
      <c r="Y650" s="111"/>
      <c r="Z650" s="111"/>
      <c r="AA650" s="111"/>
      <c r="AB650" s="111"/>
      <c r="AC650" s="111"/>
      <c r="AD650" s="111"/>
      <c r="AE650" s="111"/>
      <c r="AF650" s="111"/>
      <c r="AG650" s="111"/>
      <c r="AH650" s="111"/>
      <c r="AI650" s="111"/>
      <c r="AJ650" s="111"/>
      <c r="AK650" s="111"/>
      <c r="AL650" s="111"/>
      <c r="AM650" s="111"/>
      <c r="AN650" s="111"/>
      <c r="AO650" s="111"/>
      <c r="AP650" s="55"/>
      <c r="DN650" s="115"/>
    </row>
    <row r="651" spans="14:118" x14ac:dyDescent="0.25">
      <c r="N651" s="111"/>
      <c r="O651" s="111"/>
      <c r="P651" s="111"/>
      <c r="Q651" s="111"/>
      <c r="R651" s="111"/>
      <c r="S651" s="111"/>
      <c r="T651" s="111"/>
      <c r="U651" s="111"/>
      <c r="V651" s="111"/>
      <c r="W651" s="111"/>
      <c r="X651" s="111"/>
      <c r="Y651" s="111"/>
      <c r="Z651" s="111"/>
      <c r="AA651" s="111"/>
      <c r="AB651" s="111"/>
      <c r="AC651" s="111"/>
      <c r="AD651" s="111"/>
      <c r="AE651" s="111"/>
      <c r="AF651" s="111"/>
      <c r="AG651" s="111"/>
      <c r="AH651" s="111"/>
      <c r="AI651" s="111"/>
      <c r="AJ651" s="111"/>
      <c r="AK651" s="111"/>
      <c r="AL651" s="111"/>
      <c r="AM651" s="111"/>
      <c r="AN651" s="111"/>
      <c r="AO651" s="111"/>
      <c r="AP651" s="55"/>
      <c r="DN651" s="115"/>
    </row>
    <row r="652" spans="14:118" x14ac:dyDescent="0.25">
      <c r="N652" s="111"/>
      <c r="O652" s="111"/>
      <c r="P652" s="111"/>
      <c r="Q652" s="111"/>
      <c r="R652" s="111"/>
      <c r="S652" s="111"/>
      <c r="T652" s="111"/>
      <c r="U652" s="111"/>
      <c r="V652" s="111"/>
      <c r="W652" s="111"/>
      <c r="X652" s="111"/>
      <c r="Y652" s="111"/>
      <c r="Z652" s="111"/>
      <c r="AA652" s="111"/>
      <c r="AB652" s="111"/>
      <c r="AC652" s="111"/>
      <c r="AD652" s="111"/>
      <c r="AE652" s="111"/>
      <c r="AF652" s="111"/>
      <c r="AG652" s="111"/>
      <c r="AH652" s="111"/>
      <c r="AI652" s="111"/>
      <c r="AJ652" s="111"/>
      <c r="AK652" s="111"/>
      <c r="AL652" s="111"/>
      <c r="AM652" s="111"/>
      <c r="AN652" s="111"/>
      <c r="AO652" s="111"/>
      <c r="AP652" s="55"/>
      <c r="DN652" s="115"/>
    </row>
    <row r="653" spans="14:118" x14ac:dyDescent="0.25">
      <c r="N653" s="111"/>
      <c r="O653" s="111"/>
      <c r="P653" s="111"/>
      <c r="Q653" s="111"/>
      <c r="R653" s="111"/>
      <c r="S653" s="111"/>
      <c r="T653" s="111"/>
      <c r="U653" s="111"/>
      <c r="V653" s="111"/>
      <c r="W653" s="111"/>
      <c r="X653" s="111"/>
      <c r="Y653" s="111"/>
      <c r="Z653" s="111"/>
      <c r="AA653" s="111"/>
      <c r="AB653" s="111"/>
      <c r="AC653" s="111"/>
      <c r="AD653" s="111"/>
      <c r="AE653" s="111"/>
      <c r="AF653" s="111"/>
      <c r="AG653" s="111"/>
      <c r="AH653" s="111"/>
      <c r="AI653" s="111"/>
      <c r="AJ653" s="111"/>
      <c r="AK653" s="111"/>
      <c r="AL653" s="111"/>
      <c r="AM653" s="111"/>
      <c r="AN653" s="111"/>
      <c r="AO653" s="111"/>
      <c r="AP653" s="55"/>
      <c r="DN653" s="115"/>
    </row>
    <row r="654" spans="14:118" x14ac:dyDescent="0.25">
      <c r="N654" s="111"/>
      <c r="O654" s="111"/>
      <c r="P654" s="111"/>
      <c r="Q654" s="111"/>
      <c r="R654" s="111"/>
      <c r="S654" s="111"/>
      <c r="T654" s="111"/>
      <c r="U654" s="111"/>
      <c r="V654" s="111"/>
      <c r="W654" s="111"/>
      <c r="X654" s="111"/>
      <c r="Y654" s="111"/>
      <c r="Z654" s="111"/>
      <c r="AA654" s="111"/>
      <c r="AB654" s="111"/>
      <c r="AC654" s="111"/>
      <c r="AD654" s="111"/>
      <c r="AE654" s="111"/>
      <c r="AF654" s="111"/>
      <c r="AG654" s="111"/>
      <c r="AH654" s="111"/>
      <c r="AI654" s="111"/>
      <c r="AJ654" s="111"/>
      <c r="AK654" s="111"/>
      <c r="AL654" s="111"/>
      <c r="AM654" s="111"/>
      <c r="AN654" s="111"/>
      <c r="AO654" s="111"/>
      <c r="AP654" s="55"/>
      <c r="DN654" s="115"/>
    </row>
    <row r="655" spans="14:118" x14ac:dyDescent="0.25">
      <c r="N655" s="111"/>
      <c r="O655" s="111"/>
      <c r="P655" s="111"/>
      <c r="Q655" s="111"/>
      <c r="R655" s="111"/>
      <c r="S655" s="111"/>
      <c r="T655" s="111"/>
      <c r="U655" s="111"/>
      <c r="V655" s="111"/>
      <c r="W655" s="111"/>
      <c r="X655" s="111"/>
      <c r="Y655" s="111"/>
      <c r="Z655" s="111"/>
      <c r="AA655" s="111"/>
      <c r="AB655" s="111"/>
      <c r="AC655" s="111"/>
      <c r="AD655" s="111"/>
      <c r="AE655" s="111"/>
      <c r="AF655" s="111"/>
      <c r="AG655" s="111"/>
      <c r="AH655" s="111"/>
      <c r="AI655" s="111"/>
      <c r="AJ655" s="111"/>
      <c r="AK655" s="111"/>
      <c r="AL655" s="111"/>
      <c r="AM655" s="111"/>
      <c r="AN655" s="111"/>
      <c r="AO655" s="111"/>
      <c r="AP655" s="55"/>
      <c r="DN655" s="115"/>
    </row>
    <row r="656" spans="14:118" x14ac:dyDescent="0.25">
      <c r="N656" s="111"/>
      <c r="O656" s="111"/>
      <c r="P656" s="111"/>
      <c r="Q656" s="111"/>
      <c r="R656" s="111"/>
      <c r="S656" s="111"/>
      <c r="T656" s="111"/>
      <c r="U656" s="111"/>
      <c r="V656" s="111"/>
      <c r="W656" s="111"/>
      <c r="X656" s="111"/>
      <c r="Y656" s="111"/>
      <c r="Z656" s="111"/>
      <c r="AA656" s="111"/>
      <c r="AB656" s="111"/>
      <c r="AC656" s="111"/>
      <c r="AD656" s="111"/>
      <c r="AE656" s="111"/>
      <c r="AF656" s="111"/>
      <c r="AG656" s="111"/>
      <c r="AH656" s="111"/>
      <c r="AI656" s="111"/>
      <c r="AJ656" s="111"/>
      <c r="AK656" s="111"/>
      <c r="AL656" s="111"/>
      <c r="AM656" s="111"/>
      <c r="AN656" s="111"/>
      <c r="AO656" s="111"/>
      <c r="AP656" s="55"/>
      <c r="DN656" s="115"/>
    </row>
    <row r="657" spans="14:118" x14ac:dyDescent="0.25">
      <c r="N657" s="111"/>
      <c r="O657" s="111"/>
      <c r="P657" s="111"/>
      <c r="Q657" s="111"/>
      <c r="R657" s="111"/>
      <c r="S657" s="111"/>
      <c r="T657" s="111"/>
      <c r="U657" s="111"/>
      <c r="V657" s="111"/>
      <c r="W657" s="111"/>
      <c r="X657" s="111"/>
      <c r="Y657" s="111"/>
      <c r="Z657" s="111"/>
      <c r="AA657" s="111"/>
      <c r="AB657" s="111"/>
      <c r="AC657" s="111"/>
      <c r="AD657" s="111"/>
      <c r="AE657" s="111"/>
      <c r="AF657" s="111"/>
      <c r="AG657" s="111"/>
      <c r="AH657" s="111"/>
      <c r="AI657" s="111"/>
      <c r="AJ657" s="111"/>
      <c r="AK657" s="111"/>
      <c r="AL657" s="111"/>
      <c r="AM657" s="111"/>
      <c r="AN657" s="111"/>
      <c r="AO657" s="111"/>
      <c r="AP657" s="55"/>
      <c r="DN657" s="115"/>
    </row>
    <row r="658" spans="14:118" x14ac:dyDescent="0.25">
      <c r="N658" s="111"/>
      <c r="O658" s="111"/>
      <c r="P658" s="111"/>
      <c r="Q658" s="111"/>
      <c r="R658" s="111"/>
      <c r="S658" s="111"/>
      <c r="T658" s="111"/>
      <c r="U658" s="111"/>
      <c r="V658" s="111"/>
      <c r="W658" s="111"/>
      <c r="X658" s="111"/>
      <c r="Y658" s="111"/>
      <c r="Z658" s="111"/>
      <c r="AA658" s="111"/>
      <c r="AB658" s="111"/>
      <c r="AC658" s="111"/>
      <c r="AD658" s="111"/>
      <c r="AE658" s="111"/>
      <c r="AF658" s="111"/>
      <c r="AG658" s="111"/>
      <c r="AH658" s="111"/>
      <c r="AI658" s="111"/>
      <c r="AJ658" s="111"/>
      <c r="AK658" s="111"/>
      <c r="AL658" s="111"/>
      <c r="AM658" s="111"/>
      <c r="AN658" s="111"/>
      <c r="AO658" s="111"/>
      <c r="AP658" s="55"/>
      <c r="DN658" s="115"/>
    </row>
    <row r="659" spans="14:118" x14ac:dyDescent="0.25">
      <c r="N659" s="111"/>
      <c r="O659" s="111"/>
      <c r="P659" s="111"/>
      <c r="Q659" s="111"/>
      <c r="R659" s="111"/>
      <c r="S659" s="111"/>
      <c r="T659" s="111"/>
      <c r="U659" s="111"/>
      <c r="V659" s="111"/>
      <c r="W659" s="111"/>
      <c r="X659" s="111"/>
      <c r="Y659" s="111"/>
      <c r="Z659" s="111"/>
      <c r="AA659" s="111"/>
      <c r="AB659" s="111"/>
      <c r="AC659" s="111"/>
      <c r="AD659" s="111"/>
      <c r="AE659" s="111"/>
      <c r="AF659" s="111"/>
      <c r="AG659" s="111"/>
      <c r="AH659" s="111"/>
      <c r="AI659" s="111"/>
      <c r="AJ659" s="111"/>
      <c r="AK659" s="111"/>
      <c r="AL659" s="111"/>
      <c r="AM659" s="111"/>
      <c r="AN659" s="111"/>
      <c r="AO659" s="111"/>
      <c r="AP659" s="55"/>
      <c r="DN659" s="115"/>
    </row>
    <row r="660" spans="14:118" x14ac:dyDescent="0.25">
      <c r="N660" s="111"/>
      <c r="O660" s="111"/>
      <c r="P660" s="111"/>
      <c r="Q660" s="111"/>
      <c r="R660" s="111"/>
      <c r="S660" s="111"/>
      <c r="T660" s="111"/>
      <c r="U660" s="111"/>
      <c r="V660" s="111"/>
      <c r="W660" s="111"/>
      <c r="X660" s="111"/>
      <c r="Y660" s="111"/>
      <c r="Z660" s="111"/>
      <c r="AA660" s="111"/>
      <c r="AB660" s="111"/>
      <c r="AC660" s="111"/>
      <c r="AD660" s="111"/>
      <c r="AE660" s="111"/>
      <c r="AF660" s="111"/>
      <c r="AG660" s="111"/>
      <c r="AH660" s="111"/>
      <c r="AI660" s="111"/>
      <c r="AJ660" s="111"/>
      <c r="AK660" s="111"/>
      <c r="AL660" s="111"/>
      <c r="AM660" s="111"/>
      <c r="AN660" s="111"/>
      <c r="AO660" s="111"/>
      <c r="AP660" s="55"/>
      <c r="DN660" s="115"/>
    </row>
    <row r="661" spans="14:118" x14ac:dyDescent="0.25">
      <c r="N661" s="111"/>
      <c r="O661" s="111"/>
      <c r="P661" s="111"/>
      <c r="Q661" s="111"/>
      <c r="R661" s="111"/>
      <c r="S661" s="111"/>
      <c r="T661" s="111"/>
      <c r="U661" s="111"/>
      <c r="V661" s="111"/>
      <c r="W661" s="111"/>
      <c r="X661" s="111"/>
      <c r="Y661" s="111"/>
      <c r="Z661" s="111"/>
      <c r="AA661" s="111"/>
      <c r="AB661" s="111"/>
      <c r="AC661" s="111"/>
      <c r="AD661" s="111"/>
      <c r="AE661" s="111"/>
      <c r="AF661" s="111"/>
      <c r="AG661" s="111"/>
      <c r="AH661" s="111"/>
      <c r="AI661" s="111"/>
      <c r="AJ661" s="111"/>
      <c r="AK661" s="111"/>
      <c r="AL661" s="111"/>
      <c r="AM661" s="111"/>
      <c r="AN661" s="111"/>
      <c r="AO661" s="111"/>
      <c r="AP661" s="55"/>
      <c r="DN661" s="115"/>
    </row>
    <row r="662" spans="14:118" x14ac:dyDescent="0.25">
      <c r="N662" s="111"/>
      <c r="O662" s="111"/>
      <c r="P662" s="111"/>
      <c r="Q662" s="111"/>
      <c r="R662" s="111"/>
      <c r="S662" s="111"/>
      <c r="T662" s="111"/>
      <c r="U662" s="111"/>
      <c r="V662" s="111"/>
      <c r="W662" s="111"/>
      <c r="X662" s="111"/>
      <c r="Y662" s="111"/>
      <c r="Z662" s="111"/>
      <c r="AA662" s="111"/>
      <c r="AB662" s="111"/>
      <c r="AC662" s="111"/>
      <c r="AD662" s="111"/>
      <c r="AE662" s="111"/>
      <c r="AF662" s="111"/>
      <c r="AG662" s="111"/>
      <c r="AH662" s="111"/>
      <c r="AI662" s="111"/>
      <c r="AJ662" s="111"/>
      <c r="AK662" s="111"/>
      <c r="AL662" s="111"/>
      <c r="AM662" s="111"/>
      <c r="AN662" s="111"/>
      <c r="AO662" s="111"/>
      <c r="AP662" s="55"/>
      <c r="DN662" s="115"/>
    </row>
    <row r="663" spans="14:118" x14ac:dyDescent="0.25">
      <c r="N663" s="111"/>
      <c r="O663" s="111"/>
      <c r="P663" s="111"/>
      <c r="Q663" s="111"/>
      <c r="R663" s="111"/>
      <c r="S663" s="111"/>
      <c r="T663" s="111"/>
      <c r="U663" s="111"/>
      <c r="V663" s="111"/>
      <c r="W663" s="111"/>
      <c r="X663" s="111"/>
      <c r="Y663" s="111"/>
      <c r="Z663" s="111"/>
      <c r="AA663" s="111"/>
      <c r="AB663" s="111"/>
      <c r="AC663" s="111"/>
      <c r="AD663" s="111"/>
      <c r="AE663" s="111"/>
      <c r="AF663" s="111"/>
      <c r="AG663" s="111"/>
      <c r="AH663" s="111"/>
      <c r="AI663" s="111"/>
      <c r="AJ663" s="111"/>
      <c r="AK663" s="111"/>
      <c r="AL663" s="111"/>
      <c r="AM663" s="111"/>
      <c r="AN663" s="111"/>
      <c r="AO663" s="111"/>
      <c r="AP663" s="55"/>
      <c r="DN663" s="115"/>
    </row>
    <row r="664" spans="14:118" x14ac:dyDescent="0.25">
      <c r="N664" s="111"/>
      <c r="O664" s="111"/>
      <c r="P664" s="111"/>
      <c r="Q664" s="111"/>
      <c r="R664" s="111"/>
      <c r="S664" s="111"/>
      <c r="T664" s="111"/>
      <c r="U664" s="111"/>
      <c r="V664" s="111"/>
      <c r="W664" s="111"/>
      <c r="X664" s="111"/>
      <c r="Y664" s="111"/>
      <c r="Z664" s="111"/>
      <c r="AA664" s="111"/>
      <c r="AB664" s="111"/>
      <c r="AC664" s="111"/>
      <c r="AD664" s="111"/>
      <c r="AE664" s="111"/>
      <c r="AF664" s="111"/>
      <c r="AG664" s="111"/>
      <c r="AH664" s="111"/>
      <c r="AI664" s="111"/>
      <c r="AJ664" s="111"/>
      <c r="AK664" s="111"/>
      <c r="AL664" s="111"/>
      <c r="AM664" s="111"/>
      <c r="AN664" s="111"/>
      <c r="AO664" s="111"/>
      <c r="AP664" s="55"/>
      <c r="DN664" s="115"/>
    </row>
    <row r="665" spans="14:118" x14ac:dyDescent="0.25">
      <c r="N665" s="111"/>
      <c r="O665" s="111"/>
      <c r="P665" s="111"/>
      <c r="Q665" s="111"/>
      <c r="R665" s="111"/>
      <c r="S665" s="111"/>
      <c r="T665" s="111"/>
      <c r="U665" s="111"/>
      <c r="V665" s="111"/>
      <c r="W665" s="111"/>
      <c r="X665" s="111"/>
      <c r="Y665" s="111"/>
      <c r="Z665" s="111"/>
      <c r="AA665" s="111"/>
      <c r="AB665" s="111"/>
      <c r="AC665" s="111"/>
      <c r="AD665" s="111"/>
      <c r="AE665" s="111"/>
      <c r="AF665" s="111"/>
      <c r="AG665" s="111"/>
      <c r="AH665" s="111"/>
      <c r="AI665" s="111"/>
      <c r="AJ665" s="111"/>
      <c r="AK665" s="111"/>
      <c r="AL665" s="111"/>
      <c r="AM665" s="111"/>
      <c r="AN665" s="111"/>
      <c r="AO665" s="111"/>
      <c r="AP665" s="55"/>
      <c r="DN665" s="115"/>
    </row>
    <row r="666" spans="14:118" x14ac:dyDescent="0.25">
      <c r="N666" s="111"/>
      <c r="O666" s="111"/>
      <c r="P666" s="111"/>
      <c r="Q666" s="111"/>
      <c r="R666" s="111"/>
      <c r="S666" s="111"/>
      <c r="T666" s="111"/>
      <c r="U666" s="111"/>
      <c r="V666" s="111"/>
      <c r="W666" s="111"/>
      <c r="X666" s="111"/>
      <c r="Y666" s="111"/>
      <c r="Z666" s="111"/>
      <c r="AA666" s="111"/>
      <c r="AB666" s="111"/>
      <c r="AC666" s="111"/>
      <c r="AD666" s="111"/>
      <c r="AE666" s="111"/>
      <c r="AF666" s="111"/>
      <c r="AG666" s="111"/>
      <c r="AH666" s="111"/>
      <c r="AI666" s="111"/>
      <c r="AJ666" s="111"/>
      <c r="AK666" s="111"/>
      <c r="AL666" s="111"/>
      <c r="AM666" s="111"/>
      <c r="AN666" s="111"/>
      <c r="AO666" s="111"/>
      <c r="AP666" s="55"/>
      <c r="DN666" s="115"/>
    </row>
    <row r="667" spans="14:118" x14ac:dyDescent="0.25">
      <c r="N667" s="111"/>
      <c r="O667" s="111"/>
      <c r="P667" s="111"/>
      <c r="Q667" s="111"/>
      <c r="R667" s="111"/>
      <c r="S667" s="111"/>
      <c r="T667" s="111"/>
      <c r="U667" s="111"/>
      <c r="V667" s="111"/>
      <c r="W667" s="111"/>
      <c r="X667" s="111"/>
      <c r="Y667" s="111"/>
      <c r="Z667" s="111"/>
      <c r="AA667" s="111"/>
      <c r="AB667" s="111"/>
      <c r="AC667" s="111"/>
      <c r="AD667" s="111"/>
      <c r="AE667" s="111"/>
      <c r="AF667" s="111"/>
      <c r="AG667" s="111"/>
      <c r="AH667" s="111"/>
      <c r="AI667" s="111"/>
      <c r="AJ667" s="111"/>
      <c r="AK667" s="111"/>
      <c r="AL667" s="111"/>
      <c r="AM667" s="111"/>
      <c r="AN667" s="111"/>
      <c r="AO667" s="111"/>
      <c r="AP667" s="55"/>
      <c r="DN667" s="115"/>
    </row>
    <row r="668" spans="14:118" x14ac:dyDescent="0.25">
      <c r="N668" s="111"/>
      <c r="O668" s="111"/>
      <c r="P668" s="111"/>
      <c r="Q668" s="111"/>
      <c r="R668" s="111"/>
      <c r="S668" s="111"/>
      <c r="T668" s="111"/>
      <c r="U668" s="111"/>
      <c r="V668" s="111"/>
      <c r="W668" s="111"/>
      <c r="X668" s="111"/>
      <c r="Y668" s="111"/>
      <c r="Z668" s="111"/>
      <c r="AA668" s="111"/>
      <c r="AB668" s="111"/>
      <c r="AC668" s="111"/>
      <c r="AD668" s="111"/>
      <c r="AE668" s="111"/>
      <c r="AF668" s="111"/>
      <c r="AG668" s="111"/>
      <c r="AH668" s="111"/>
      <c r="AI668" s="111"/>
      <c r="AJ668" s="111"/>
      <c r="AK668" s="111"/>
      <c r="AL668" s="111"/>
      <c r="AM668" s="111"/>
      <c r="AN668" s="111"/>
      <c r="AO668" s="111"/>
      <c r="AP668" s="55"/>
      <c r="DN668" s="115"/>
    </row>
    <row r="669" spans="14:118" x14ac:dyDescent="0.25">
      <c r="N669" s="111"/>
      <c r="O669" s="111"/>
      <c r="P669" s="111"/>
      <c r="Q669" s="111"/>
      <c r="R669" s="111"/>
      <c r="S669" s="111"/>
      <c r="T669" s="111"/>
      <c r="U669" s="111"/>
      <c r="V669" s="111"/>
      <c r="W669" s="111"/>
      <c r="X669" s="111"/>
      <c r="Y669" s="111"/>
      <c r="Z669" s="111"/>
      <c r="AA669" s="111"/>
      <c r="AB669" s="111"/>
      <c r="AC669" s="111"/>
      <c r="AD669" s="111"/>
      <c r="AE669" s="111"/>
      <c r="AF669" s="111"/>
      <c r="AG669" s="111"/>
      <c r="AH669" s="111"/>
      <c r="AI669" s="111"/>
      <c r="AJ669" s="111"/>
      <c r="AK669" s="111"/>
      <c r="AL669" s="111"/>
      <c r="AM669" s="111"/>
      <c r="AN669" s="111"/>
      <c r="AO669" s="111"/>
      <c r="AP669" s="55"/>
      <c r="DN669" s="115"/>
    </row>
    <row r="670" spans="14:118" x14ac:dyDescent="0.25">
      <c r="N670" s="111"/>
      <c r="O670" s="111"/>
      <c r="P670" s="111"/>
      <c r="Q670" s="111"/>
      <c r="R670" s="111"/>
      <c r="S670" s="111"/>
      <c r="T670" s="111"/>
      <c r="U670" s="111"/>
      <c r="V670" s="111"/>
      <c r="W670" s="111"/>
      <c r="X670" s="111"/>
      <c r="Y670" s="111"/>
      <c r="Z670" s="111"/>
      <c r="AA670" s="111"/>
      <c r="AB670" s="111"/>
      <c r="AC670" s="111"/>
      <c r="AD670" s="111"/>
      <c r="AE670" s="111"/>
      <c r="AF670" s="111"/>
      <c r="AG670" s="111"/>
      <c r="AH670" s="111"/>
      <c r="AI670" s="111"/>
      <c r="AJ670" s="111"/>
      <c r="AK670" s="111"/>
      <c r="AL670" s="111"/>
      <c r="AM670" s="111"/>
      <c r="AN670" s="111"/>
      <c r="AO670" s="111"/>
      <c r="AP670" s="55"/>
      <c r="DN670" s="115"/>
    </row>
    <row r="671" spans="14:118" x14ac:dyDescent="0.25">
      <c r="N671" s="111"/>
      <c r="O671" s="111"/>
      <c r="P671" s="111"/>
      <c r="Q671" s="111"/>
      <c r="R671" s="111"/>
      <c r="S671" s="111"/>
      <c r="T671" s="111"/>
      <c r="U671" s="111"/>
      <c r="V671" s="111"/>
      <c r="W671" s="111"/>
      <c r="X671" s="111"/>
      <c r="Y671" s="111"/>
      <c r="Z671" s="111"/>
      <c r="AA671" s="111"/>
      <c r="AB671" s="111"/>
      <c r="AC671" s="111"/>
      <c r="AD671" s="111"/>
      <c r="AE671" s="111"/>
      <c r="AF671" s="111"/>
      <c r="AG671" s="111"/>
      <c r="AH671" s="111"/>
      <c r="AI671" s="111"/>
      <c r="AJ671" s="111"/>
      <c r="AK671" s="111"/>
      <c r="AL671" s="111"/>
      <c r="AM671" s="111"/>
      <c r="AN671" s="111"/>
      <c r="AO671" s="111"/>
      <c r="AP671" s="55"/>
      <c r="DN671" s="115"/>
    </row>
    <row r="672" spans="14:118" x14ac:dyDescent="0.25">
      <c r="N672" s="111"/>
      <c r="O672" s="111"/>
      <c r="P672" s="111"/>
      <c r="Q672" s="111"/>
      <c r="R672" s="111"/>
      <c r="S672" s="111"/>
      <c r="T672" s="111"/>
      <c r="U672" s="111"/>
      <c r="V672" s="111"/>
      <c r="W672" s="111"/>
      <c r="X672" s="111"/>
      <c r="Y672" s="111"/>
      <c r="Z672" s="111"/>
      <c r="AA672" s="111"/>
      <c r="AB672" s="111"/>
      <c r="AC672" s="111"/>
      <c r="AD672" s="111"/>
      <c r="AE672" s="111"/>
      <c r="AF672" s="111"/>
      <c r="AG672" s="111"/>
      <c r="AH672" s="111"/>
      <c r="AI672" s="111"/>
      <c r="AJ672" s="111"/>
      <c r="AK672" s="111"/>
      <c r="AL672" s="111"/>
      <c r="AM672" s="111"/>
      <c r="AN672" s="111"/>
      <c r="AO672" s="111"/>
      <c r="AP672" s="55"/>
      <c r="DN672" s="115"/>
    </row>
    <row r="673" spans="14:118" x14ac:dyDescent="0.25">
      <c r="N673" s="111"/>
      <c r="O673" s="111"/>
      <c r="P673" s="111"/>
      <c r="Q673" s="111"/>
      <c r="R673" s="111"/>
      <c r="S673" s="111"/>
      <c r="T673" s="111"/>
      <c r="U673" s="111"/>
      <c r="V673" s="111"/>
      <c r="W673" s="111"/>
      <c r="X673" s="111"/>
      <c r="Y673" s="111"/>
      <c r="Z673" s="111"/>
      <c r="AA673" s="111"/>
      <c r="AB673" s="111"/>
      <c r="AC673" s="111"/>
      <c r="AD673" s="111"/>
      <c r="AE673" s="111"/>
      <c r="AF673" s="111"/>
      <c r="AG673" s="111"/>
      <c r="AH673" s="111"/>
      <c r="AI673" s="111"/>
      <c r="AJ673" s="111"/>
      <c r="AK673" s="111"/>
      <c r="AL673" s="111"/>
      <c r="AM673" s="111"/>
      <c r="AN673" s="111"/>
      <c r="AO673" s="111"/>
      <c r="AP673" s="55"/>
      <c r="DN673" s="115"/>
    </row>
    <row r="674" spans="14:118" x14ac:dyDescent="0.25">
      <c r="N674" s="111"/>
      <c r="O674" s="111"/>
      <c r="P674" s="111"/>
      <c r="Q674" s="111"/>
      <c r="R674" s="111"/>
      <c r="S674" s="111"/>
      <c r="T674" s="111"/>
      <c r="U674" s="111"/>
      <c r="V674" s="111"/>
      <c r="W674" s="111"/>
      <c r="X674" s="111"/>
      <c r="Y674" s="111"/>
      <c r="Z674" s="111"/>
      <c r="AA674" s="111"/>
      <c r="AB674" s="111"/>
      <c r="AC674" s="111"/>
      <c r="AD674" s="111"/>
      <c r="AE674" s="111"/>
      <c r="AF674" s="111"/>
      <c r="AG674" s="111"/>
      <c r="AH674" s="111"/>
      <c r="AI674" s="111"/>
      <c r="AJ674" s="111"/>
      <c r="AK674" s="111"/>
      <c r="AL674" s="111"/>
      <c r="AM674" s="111"/>
      <c r="AN674" s="111"/>
      <c r="AO674" s="111"/>
      <c r="AP674" s="55"/>
      <c r="DN674" s="115"/>
    </row>
    <row r="675" spans="14:118" x14ac:dyDescent="0.25">
      <c r="N675" s="111"/>
      <c r="O675" s="111"/>
      <c r="P675" s="111"/>
      <c r="Q675" s="111"/>
      <c r="R675" s="111"/>
      <c r="S675" s="111"/>
      <c r="T675" s="111"/>
      <c r="U675" s="111"/>
      <c r="V675" s="111"/>
      <c r="W675" s="111"/>
      <c r="X675" s="111"/>
      <c r="Y675" s="111"/>
      <c r="Z675" s="111"/>
      <c r="AA675" s="111"/>
      <c r="AB675" s="111"/>
      <c r="AC675" s="111"/>
      <c r="AD675" s="111"/>
      <c r="AE675" s="111"/>
      <c r="AF675" s="111"/>
      <c r="AG675" s="111"/>
      <c r="AH675" s="111"/>
      <c r="AI675" s="111"/>
      <c r="AJ675" s="111"/>
      <c r="AK675" s="111"/>
      <c r="AL675" s="111"/>
      <c r="AM675" s="111"/>
      <c r="AN675" s="111"/>
      <c r="AO675" s="111"/>
      <c r="AP675" s="55"/>
      <c r="DN675" s="115"/>
    </row>
    <row r="676" spans="14:118" x14ac:dyDescent="0.25">
      <c r="N676" s="111"/>
      <c r="O676" s="111"/>
      <c r="P676" s="111"/>
      <c r="Q676" s="111"/>
      <c r="R676" s="111"/>
      <c r="S676" s="111"/>
      <c r="T676" s="111"/>
      <c r="U676" s="111"/>
      <c r="V676" s="111"/>
      <c r="W676" s="111"/>
      <c r="X676" s="111"/>
      <c r="Y676" s="111"/>
      <c r="Z676" s="111"/>
      <c r="AA676" s="111"/>
      <c r="AB676" s="111"/>
      <c r="AC676" s="111"/>
      <c r="AD676" s="111"/>
      <c r="AE676" s="111"/>
      <c r="AF676" s="111"/>
      <c r="AG676" s="111"/>
      <c r="AH676" s="111"/>
      <c r="AI676" s="111"/>
      <c r="AJ676" s="111"/>
      <c r="AK676" s="111"/>
      <c r="AL676" s="111"/>
      <c r="AM676" s="111"/>
      <c r="AN676" s="111"/>
      <c r="AO676" s="111"/>
      <c r="AP676" s="55"/>
      <c r="DN676" s="115"/>
    </row>
    <row r="677" spans="14:118" x14ac:dyDescent="0.25">
      <c r="N677" s="111"/>
      <c r="O677" s="111"/>
      <c r="P677" s="111"/>
      <c r="Q677" s="111"/>
      <c r="R677" s="111"/>
      <c r="S677" s="111"/>
      <c r="T677" s="111"/>
      <c r="U677" s="111"/>
      <c r="V677" s="111"/>
      <c r="W677" s="111"/>
      <c r="X677" s="111"/>
      <c r="Y677" s="111"/>
      <c r="Z677" s="111"/>
      <c r="AA677" s="111"/>
      <c r="AB677" s="111"/>
      <c r="AC677" s="111"/>
      <c r="AD677" s="111"/>
      <c r="AE677" s="111"/>
      <c r="AF677" s="111"/>
      <c r="AG677" s="111"/>
      <c r="AH677" s="111"/>
      <c r="AI677" s="111"/>
      <c r="AJ677" s="111"/>
      <c r="AK677" s="111"/>
      <c r="AL677" s="111"/>
      <c r="AM677" s="111"/>
      <c r="AN677" s="111"/>
      <c r="AO677" s="111"/>
      <c r="AP677" s="55"/>
      <c r="DN677" s="115"/>
    </row>
    <row r="678" spans="14:118" x14ac:dyDescent="0.25">
      <c r="N678" s="111"/>
      <c r="O678" s="111"/>
      <c r="P678" s="111"/>
      <c r="Q678" s="111"/>
      <c r="R678" s="111"/>
      <c r="S678" s="111"/>
      <c r="T678" s="111"/>
      <c r="U678" s="111"/>
      <c r="V678" s="111"/>
      <c r="W678" s="111"/>
      <c r="X678" s="111"/>
      <c r="Y678" s="111"/>
      <c r="Z678" s="111"/>
      <c r="AA678" s="111"/>
      <c r="AB678" s="111"/>
      <c r="AC678" s="111"/>
      <c r="AD678" s="111"/>
      <c r="AE678" s="111"/>
      <c r="AF678" s="111"/>
      <c r="AG678" s="111"/>
      <c r="AH678" s="111"/>
      <c r="AI678" s="111"/>
      <c r="AJ678" s="111"/>
      <c r="AK678" s="111"/>
      <c r="AL678" s="111"/>
      <c r="AM678" s="111"/>
      <c r="AN678" s="111"/>
      <c r="AO678" s="111"/>
      <c r="AP678" s="55"/>
      <c r="DN678" s="115"/>
    </row>
    <row r="679" spans="14:118" x14ac:dyDescent="0.25">
      <c r="N679" s="111"/>
      <c r="O679" s="111"/>
      <c r="P679" s="111"/>
      <c r="Q679" s="111"/>
      <c r="R679" s="111"/>
      <c r="S679" s="111"/>
      <c r="T679" s="111"/>
      <c r="U679" s="111"/>
      <c r="V679" s="111"/>
      <c r="W679" s="111"/>
      <c r="X679" s="111"/>
      <c r="Y679" s="111"/>
      <c r="Z679" s="111"/>
      <c r="AA679" s="111"/>
      <c r="AB679" s="111"/>
      <c r="AC679" s="111"/>
      <c r="AD679" s="111"/>
      <c r="AE679" s="111"/>
      <c r="AF679" s="111"/>
      <c r="AG679" s="111"/>
      <c r="AH679" s="111"/>
      <c r="AI679" s="111"/>
      <c r="AJ679" s="111"/>
      <c r="AK679" s="111"/>
      <c r="AL679" s="111"/>
      <c r="AM679" s="111"/>
      <c r="AN679" s="111"/>
      <c r="AO679" s="111"/>
      <c r="AP679" s="55"/>
      <c r="DN679" s="115"/>
    </row>
    <row r="680" spans="14:118" x14ac:dyDescent="0.25">
      <c r="N680" s="111"/>
      <c r="O680" s="111"/>
      <c r="P680" s="111"/>
      <c r="Q680" s="111"/>
      <c r="R680" s="111"/>
      <c r="S680" s="111"/>
      <c r="T680" s="111"/>
      <c r="U680" s="111"/>
      <c r="V680" s="111"/>
      <c r="W680" s="111"/>
      <c r="X680" s="111"/>
      <c r="Y680" s="111"/>
      <c r="Z680" s="111"/>
      <c r="AA680" s="111"/>
      <c r="AB680" s="111"/>
      <c r="AC680" s="111"/>
      <c r="AD680" s="111"/>
      <c r="AE680" s="111"/>
      <c r="AF680" s="111"/>
      <c r="AG680" s="111"/>
      <c r="AH680" s="111"/>
      <c r="AI680" s="111"/>
      <c r="AJ680" s="111"/>
      <c r="AK680" s="111"/>
      <c r="AL680" s="111"/>
      <c r="AM680" s="111"/>
      <c r="AN680" s="111"/>
      <c r="AO680" s="111"/>
      <c r="AP680" s="55"/>
      <c r="DN680" s="115"/>
    </row>
    <row r="681" spans="14:118" x14ac:dyDescent="0.25">
      <c r="N681" s="111"/>
      <c r="O681" s="111"/>
      <c r="P681" s="111"/>
      <c r="Q681" s="111"/>
      <c r="R681" s="111"/>
      <c r="S681" s="111"/>
      <c r="T681" s="111"/>
      <c r="U681" s="111"/>
      <c r="V681" s="111"/>
      <c r="W681" s="111"/>
      <c r="X681" s="111"/>
      <c r="Y681" s="111"/>
      <c r="Z681" s="111"/>
      <c r="AA681" s="111"/>
      <c r="AB681" s="111"/>
      <c r="AC681" s="111"/>
      <c r="AD681" s="111"/>
      <c r="AE681" s="111"/>
      <c r="AF681" s="111"/>
      <c r="AG681" s="111"/>
      <c r="AH681" s="111"/>
      <c r="AI681" s="111"/>
      <c r="AJ681" s="111"/>
      <c r="AK681" s="111"/>
      <c r="AL681" s="111"/>
      <c r="AM681" s="111"/>
      <c r="AN681" s="111"/>
      <c r="AO681" s="111"/>
      <c r="AP681" s="55"/>
      <c r="DN681" s="115"/>
    </row>
    <row r="682" spans="14:118" x14ac:dyDescent="0.25">
      <c r="N682" s="111"/>
      <c r="O682" s="111"/>
      <c r="P682" s="111"/>
      <c r="Q682" s="111"/>
      <c r="R682" s="111"/>
      <c r="S682" s="111"/>
      <c r="T682" s="111"/>
      <c r="U682" s="111"/>
      <c r="V682" s="111"/>
      <c r="W682" s="111"/>
      <c r="X682" s="111"/>
      <c r="Y682" s="111"/>
      <c r="Z682" s="111"/>
      <c r="AA682" s="111"/>
      <c r="AB682" s="111"/>
      <c r="AC682" s="111"/>
      <c r="AD682" s="111"/>
      <c r="AE682" s="111"/>
      <c r="AF682" s="111"/>
      <c r="AG682" s="111"/>
      <c r="AH682" s="111"/>
      <c r="AI682" s="111"/>
      <c r="AJ682" s="111"/>
      <c r="AK682" s="111"/>
      <c r="AL682" s="111"/>
      <c r="AM682" s="111"/>
      <c r="AN682" s="111"/>
      <c r="AO682" s="111"/>
      <c r="AP682" s="55"/>
      <c r="DN682" s="115"/>
    </row>
    <row r="683" spans="14:118" x14ac:dyDescent="0.25">
      <c r="N683" s="111"/>
      <c r="O683" s="111"/>
      <c r="P683" s="111"/>
      <c r="Q683" s="111"/>
      <c r="R683" s="111"/>
      <c r="S683" s="111"/>
      <c r="T683" s="111"/>
      <c r="U683" s="111"/>
      <c r="V683" s="111"/>
      <c r="W683" s="111"/>
      <c r="X683" s="111"/>
      <c r="Y683" s="111"/>
      <c r="Z683" s="111"/>
      <c r="AA683" s="111"/>
      <c r="AB683" s="111"/>
      <c r="AC683" s="111"/>
      <c r="AD683" s="111"/>
      <c r="AE683" s="111"/>
      <c r="AF683" s="111"/>
      <c r="AG683" s="111"/>
      <c r="AH683" s="111"/>
      <c r="AI683" s="111"/>
      <c r="AJ683" s="111"/>
      <c r="AK683" s="111"/>
      <c r="AL683" s="111"/>
      <c r="AM683" s="111"/>
      <c r="AN683" s="111"/>
      <c r="AO683" s="111"/>
      <c r="AP683" s="55"/>
      <c r="DN683" s="115"/>
    </row>
    <row r="684" spans="14:118" x14ac:dyDescent="0.25">
      <c r="N684" s="111"/>
      <c r="O684" s="111"/>
      <c r="P684" s="111"/>
      <c r="Q684" s="111"/>
      <c r="R684" s="111"/>
      <c r="S684" s="111"/>
      <c r="T684" s="111"/>
      <c r="U684" s="111"/>
      <c r="V684" s="111"/>
      <c r="W684" s="111"/>
      <c r="X684" s="111"/>
      <c r="Y684" s="111"/>
      <c r="Z684" s="111"/>
      <c r="AA684" s="111"/>
      <c r="AB684" s="111"/>
      <c r="AC684" s="111"/>
      <c r="AD684" s="111"/>
      <c r="AE684" s="111"/>
      <c r="AF684" s="111"/>
      <c r="AG684" s="111"/>
      <c r="AH684" s="111"/>
      <c r="AI684" s="111"/>
      <c r="AJ684" s="111"/>
      <c r="AK684" s="111"/>
      <c r="AL684" s="111"/>
      <c r="AM684" s="111"/>
      <c r="AN684" s="111"/>
      <c r="AO684" s="111"/>
      <c r="AP684" s="55"/>
      <c r="DN684" s="115"/>
    </row>
    <row r="685" spans="14:118" x14ac:dyDescent="0.25">
      <c r="N685" s="111"/>
      <c r="O685" s="111"/>
      <c r="P685" s="111"/>
      <c r="Q685" s="111"/>
      <c r="R685" s="111"/>
      <c r="S685" s="111"/>
      <c r="T685" s="111"/>
      <c r="U685" s="111"/>
      <c r="V685" s="111"/>
      <c r="W685" s="111"/>
      <c r="X685" s="111"/>
      <c r="Y685" s="111"/>
      <c r="Z685" s="111"/>
      <c r="AA685" s="111"/>
      <c r="AB685" s="111"/>
      <c r="AC685" s="111"/>
      <c r="AD685" s="111"/>
      <c r="AE685" s="111"/>
      <c r="AF685" s="111"/>
      <c r="AG685" s="111"/>
      <c r="AH685" s="111"/>
      <c r="AI685" s="111"/>
      <c r="AJ685" s="111"/>
      <c r="AK685" s="111"/>
      <c r="AL685" s="111"/>
      <c r="AM685" s="111"/>
      <c r="AN685" s="111"/>
      <c r="AO685" s="111"/>
      <c r="AP685" s="55"/>
      <c r="DN685" s="115"/>
    </row>
    <row r="686" spans="14:118" x14ac:dyDescent="0.25">
      <c r="N686" s="111"/>
      <c r="O686" s="111"/>
      <c r="P686" s="111"/>
      <c r="Q686" s="111"/>
      <c r="R686" s="111"/>
      <c r="S686" s="111"/>
      <c r="T686" s="111"/>
      <c r="U686" s="111"/>
      <c r="V686" s="111"/>
      <c r="W686" s="111"/>
      <c r="X686" s="111"/>
      <c r="Y686" s="111"/>
      <c r="Z686" s="111"/>
      <c r="AA686" s="111"/>
      <c r="AB686" s="111"/>
      <c r="AC686" s="111"/>
      <c r="AD686" s="111"/>
      <c r="AE686" s="111"/>
      <c r="AF686" s="111"/>
      <c r="AG686" s="111"/>
      <c r="AH686" s="111"/>
      <c r="AI686" s="111"/>
      <c r="AJ686" s="111"/>
      <c r="AK686" s="111"/>
      <c r="AL686" s="111"/>
      <c r="AM686" s="111"/>
      <c r="AN686" s="111"/>
      <c r="AO686" s="111"/>
      <c r="AP686" s="55"/>
      <c r="DN686" s="115"/>
    </row>
    <row r="687" spans="14:118" x14ac:dyDescent="0.25">
      <c r="N687" s="111"/>
      <c r="O687" s="111"/>
      <c r="P687" s="111"/>
      <c r="Q687" s="111"/>
      <c r="R687" s="111"/>
      <c r="S687" s="111"/>
      <c r="T687" s="111"/>
      <c r="U687" s="111"/>
      <c r="V687" s="111"/>
      <c r="W687" s="111"/>
      <c r="X687" s="111"/>
      <c r="Y687" s="111"/>
      <c r="Z687" s="111"/>
      <c r="AA687" s="111"/>
      <c r="AB687" s="111"/>
      <c r="AC687" s="111"/>
      <c r="AD687" s="111"/>
      <c r="AE687" s="111"/>
      <c r="AF687" s="111"/>
      <c r="AG687" s="111"/>
      <c r="AH687" s="111"/>
      <c r="AI687" s="111"/>
      <c r="AJ687" s="111"/>
      <c r="AK687" s="111"/>
      <c r="AL687" s="111"/>
      <c r="AM687" s="111"/>
      <c r="AN687" s="111"/>
      <c r="AO687" s="111"/>
      <c r="AP687" s="55"/>
      <c r="DN687" s="115"/>
    </row>
    <row r="688" spans="14:118" x14ac:dyDescent="0.25">
      <c r="N688" s="111"/>
      <c r="O688" s="111"/>
      <c r="P688" s="111"/>
      <c r="Q688" s="111"/>
      <c r="R688" s="111"/>
      <c r="S688" s="111"/>
      <c r="T688" s="111"/>
      <c r="U688" s="111"/>
      <c r="V688" s="111"/>
      <c r="W688" s="111"/>
      <c r="X688" s="111"/>
      <c r="Y688" s="111"/>
      <c r="Z688" s="111"/>
      <c r="AA688" s="111"/>
      <c r="AB688" s="111"/>
      <c r="AC688" s="111"/>
      <c r="AD688" s="111"/>
      <c r="AE688" s="111"/>
      <c r="AF688" s="111"/>
      <c r="AG688" s="111"/>
      <c r="AH688" s="111"/>
      <c r="AI688" s="111"/>
      <c r="AJ688" s="111"/>
      <c r="AK688" s="111"/>
      <c r="AL688" s="111"/>
      <c r="AM688" s="111"/>
      <c r="AN688" s="111"/>
      <c r="AO688" s="111"/>
      <c r="AP688" s="55"/>
      <c r="DN688" s="115"/>
    </row>
    <row r="689" spans="14:118" x14ac:dyDescent="0.25">
      <c r="N689" s="111"/>
      <c r="O689" s="111"/>
      <c r="P689" s="111"/>
      <c r="Q689" s="111"/>
      <c r="R689" s="111"/>
      <c r="S689" s="111"/>
      <c r="T689" s="111"/>
      <c r="U689" s="111"/>
      <c r="V689" s="111"/>
      <c r="W689" s="111"/>
      <c r="X689" s="111"/>
      <c r="Y689" s="111"/>
      <c r="Z689" s="111"/>
      <c r="AA689" s="111"/>
      <c r="AB689" s="111"/>
      <c r="AC689" s="111"/>
      <c r="AD689" s="111"/>
      <c r="AE689" s="111"/>
      <c r="AF689" s="111"/>
      <c r="AG689" s="111"/>
      <c r="AH689" s="111"/>
      <c r="AI689" s="111"/>
      <c r="AJ689" s="111"/>
      <c r="AK689" s="111"/>
      <c r="AL689" s="111"/>
      <c r="AM689" s="111"/>
      <c r="AN689" s="111"/>
      <c r="AO689" s="111"/>
      <c r="AP689" s="55"/>
      <c r="DN689" s="115"/>
    </row>
    <row r="690" spans="14:118" x14ac:dyDescent="0.25">
      <c r="N690" s="111"/>
      <c r="O690" s="111"/>
      <c r="P690" s="111"/>
      <c r="Q690" s="111"/>
      <c r="R690" s="111"/>
      <c r="S690" s="111"/>
      <c r="T690" s="111"/>
      <c r="U690" s="111"/>
      <c r="V690" s="111"/>
      <c r="W690" s="111"/>
      <c r="X690" s="111"/>
      <c r="Y690" s="111"/>
      <c r="Z690" s="111"/>
      <c r="AA690" s="111"/>
      <c r="AB690" s="111"/>
      <c r="AC690" s="111"/>
      <c r="AD690" s="111"/>
      <c r="AE690" s="111"/>
      <c r="AF690" s="111"/>
      <c r="AG690" s="111"/>
      <c r="AH690" s="111"/>
      <c r="AI690" s="111"/>
      <c r="AJ690" s="111"/>
      <c r="AK690" s="111"/>
      <c r="AL690" s="111"/>
      <c r="AM690" s="111"/>
      <c r="AN690" s="111"/>
      <c r="AO690" s="111"/>
      <c r="AP690" s="55"/>
      <c r="DN690" s="115"/>
    </row>
    <row r="691" spans="14:118" x14ac:dyDescent="0.25">
      <c r="N691" s="111"/>
      <c r="O691" s="111"/>
      <c r="P691" s="111"/>
      <c r="Q691" s="111"/>
      <c r="R691" s="111"/>
      <c r="S691" s="111"/>
      <c r="T691" s="111"/>
      <c r="U691" s="111"/>
      <c r="V691" s="111"/>
      <c r="W691" s="111"/>
      <c r="X691" s="111"/>
      <c r="Y691" s="111"/>
      <c r="Z691" s="111"/>
      <c r="AA691" s="111"/>
      <c r="AB691" s="111"/>
      <c r="AC691" s="111"/>
      <c r="AD691" s="111"/>
      <c r="AE691" s="111"/>
      <c r="AF691" s="111"/>
      <c r="AG691" s="111"/>
      <c r="AH691" s="111"/>
      <c r="AI691" s="111"/>
      <c r="AJ691" s="111"/>
      <c r="AK691" s="111"/>
      <c r="AL691" s="111"/>
      <c r="AM691" s="111"/>
      <c r="AN691" s="111"/>
      <c r="AO691" s="111"/>
      <c r="AP691" s="55"/>
      <c r="DN691" s="115"/>
    </row>
    <row r="692" spans="14:118" x14ac:dyDescent="0.25">
      <c r="N692" s="111"/>
      <c r="O692" s="111"/>
      <c r="P692" s="111"/>
      <c r="Q692" s="111"/>
      <c r="R692" s="111"/>
      <c r="S692" s="111"/>
      <c r="T692" s="111"/>
      <c r="U692" s="111"/>
      <c r="V692" s="111"/>
      <c r="W692" s="111"/>
      <c r="X692" s="111"/>
      <c r="Y692" s="111"/>
      <c r="Z692" s="111"/>
      <c r="AA692" s="111"/>
      <c r="AB692" s="111"/>
      <c r="AC692" s="111"/>
      <c r="AD692" s="111"/>
      <c r="AE692" s="111"/>
      <c r="AF692" s="111"/>
      <c r="AG692" s="111"/>
      <c r="AH692" s="111"/>
      <c r="AI692" s="111"/>
      <c r="AJ692" s="111"/>
      <c r="AK692" s="111"/>
      <c r="AL692" s="111"/>
      <c r="AM692" s="111"/>
      <c r="AN692" s="111"/>
      <c r="AO692" s="111"/>
      <c r="AP692" s="55"/>
      <c r="DN692" s="115"/>
    </row>
    <row r="693" spans="14:118" x14ac:dyDescent="0.25">
      <c r="N693" s="111"/>
      <c r="O693" s="111"/>
      <c r="P693" s="111"/>
      <c r="Q693" s="111"/>
      <c r="R693" s="111"/>
      <c r="S693" s="111"/>
      <c r="T693" s="111"/>
      <c r="U693" s="111"/>
      <c r="V693" s="111"/>
      <c r="W693" s="111"/>
      <c r="X693" s="111"/>
      <c r="Y693" s="111"/>
      <c r="Z693" s="111"/>
      <c r="AA693" s="111"/>
      <c r="AB693" s="111"/>
      <c r="AC693" s="111"/>
      <c r="AD693" s="111"/>
      <c r="AE693" s="111"/>
      <c r="AF693" s="111"/>
      <c r="AG693" s="111"/>
      <c r="AH693" s="111"/>
      <c r="AI693" s="111"/>
      <c r="AJ693" s="111"/>
      <c r="AK693" s="111"/>
      <c r="AL693" s="111"/>
      <c r="AM693" s="111"/>
      <c r="AN693" s="111"/>
      <c r="AO693" s="111"/>
      <c r="AP693" s="55"/>
      <c r="DN693" s="115"/>
    </row>
    <row r="694" spans="14:118" x14ac:dyDescent="0.25">
      <c r="N694" s="111"/>
      <c r="O694" s="111"/>
      <c r="P694" s="111"/>
      <c r="Q694" s="111"/>
      <c r="R694" s="111"/>
      <c r="S694" s="111"/>
      <c r="T694" s="111"/>
      <c r="U694" s="111"/>
      <c r="V694" s="111"/>
      <c r="W694" s="111"/>
      <c r="X694" s="111"/>
      <c r="Y694" s="111"/>
      <c r="Z694" s="111"/>
      <c r="AA694" s="111"/>
      <c r="AB694" s="111"/>
      <c r="AC694" s="111"/>
      <c r="AD694" s="111"/>
      <c r="AE694" s="111"/>
      <c r="AF694" s="111"/>
      <c r="AG694" s="111"/>
      <c r="AH694" s="111"/>
      <c r="AI694" s="111"/>
      <c r="AJ694" s="111"/>
      <c r="AK694" s="111"/>
      <c r="AL694" s="111"/>
      <c r="AM694" s="111"/>
      <c r="AN694" s="111"/>
      <c r="AO694" s="111"/>
      <c r="AP694" s="55"/>
      <c r="DN694" s="115"/>
    </row>
    <row r="695" spans="14:118" x14ac:dyDescent="0.25">
      <c r="N695" s="111"/>
      <c r="O695" s="111"/>
      <c r="P695" s="111"/>
      <c r="Q695" s="111"/>
      <c r="R695" s="111"/>
      <c r="S695" s="111"/>
      <c r="T695" s="111"/>
      <c r="U695" s="111"/>
      <c r="V695" s="111"/>
      <c r="W695" s="111"/>
      <c r="X695" s="111"/>
      <c r="Y695" s="111"/>
      <c r="Z695" s="111"/>
      <c r="AA695" s="111"/>
      <c r="AB695" s="111"/>
      <c r="AC695" s="111"/>
      <c r="AD695" s="111"/>
      <c r="AE695" s="111"/>
      <c r="AF695" s="111"/>
      <c r="AG695" s="111"/>
      <c r="AH695" s="111"/>
      <c r="AI695" s="111"/>
      <c r="AJ695" s="111"/>
      <c r="AK695" s="111"/>
      <c r="AL695" s="111"/>
      <c r="AM695" s="111"/>
      <c r="AN695" s="111"/>
      <c r="AO695" s="111"/>
      <c r="AP695" s="55"/>
      <c r="DN695" s="115"/>
    </row>
    <row r="696" spans="14:118" x14ac:dyDescent="0.25">
      <c r="N696" s="111"/>
      <c r="O696" s="111"/>
      <c r="P696" s="111"/>
      <c r="Q696" s="111"/>
      <c r="R696" s="111"/>
      <c r="S696" s="111"/>
      <c r="T696" s="111"/>
      <c r="U696" s="111"/>
      <c r="V696" s="111"/>
      <c r="W696" s="111"/>
      <c r="X696" s="111"/>
      <c r="Y696" s="111"/>
      <c r="Z696" s="111"/>
      <c r="AA696" s="111"/>
      <c r="AB696" s="111"/>
      <c r="AC696" s="111"/>
      <c r="AD696" s="111"/>
      <c r="AE696" s="111"/>
      <c r="AF696" s="111"/>
      <c r="AG696" s="111"/>
      <c r="AH696" s="111"/>
      <c r="AI696" s="111"/>
      <c r="AJ696" s="111"/>
      <c r="AK696" s="111"/>
      <c r="AL696" s="111"/>
      <c r="AM696" s="111"/>
      <c r="AN696" s="111"/>
      <c r="AO696" s="111"/>
      <c r="AP696" s="55"/>
      <c r="DN696" s="115"/>
    </row>
    <row r="697" spans="14:118" x14ac:dyDescent="0.25">
      <c r="N697" s="111"/>
      <c r="O697" s="111"/>
      <c r="P697" s="111"/>
      <c r="Q697" s="111"/>
      <c r="R697" s="111"/>
      <c r="S697" s="111"/>
      <c r="T697" s="111"/>
      <c r="U697" s="111"/>
      <c r="V697" s="111"/>
      <c r="W697" s="111"/>
      <c r="X697" s="111"/>
      <c r="Y697" s="111"/>
      <c r="Z697" s="111"/>
      <c r="AA697" s="111"/>
      <c r="AB697" s="111"/>
      <c r="AC697" s="111"/>
      <c r="AD697" s="111"/>
      <c r="AE697" s="111"/>
      <c r="AF697" s="111"/>
      <c r="AG697" s="111"/>
      <c r="AH697" s="111"/>
      <c r="AI697" s="111"/>
      <c r="AJ697" s="111"/>
      <c r="AK697" s="111"/>
      <c r="AL697" s="111"/>
      <c r="AM697" s="111"/>
      <c r="AN697" s="111"/>
      <c r="AO697" s="111"/>
      <c r="AP697" s="55"/>
      <c r="DN697" s="115"/>
    </row>
    <row r="698" spans="14:118" x14ac:dyDescent="0.25">
      <c r="N698" s="111"/>
      <c r="O698" s="111"/>
      <c r="P698" s="111"/>
      <c r="Q698" s="111"/>
      <c r="R698" s="111"/>
      <c r="S698" s="111"/>
      <c r="T698" s="111"/>
      <c r="U698" s="111"/>
      <c r="V698" s="111"/>
      <c r="W698" s="111"/>
      <c r="X698" s="111"/>
      <c r="Y698" s="111"/>
      <c r="Z698" s="111"/>
      <c r="AA698" s="111"/>
      <c r="AB698" s="111"/>
      <c r="AC698" s="111"/>
      <c r="AD698" s="111"/>
      <c r="AE698" s="111"/>
      <c r="AF698" s="111"/>
      <c r="AG698" s="111"/>
      <c r="AH698" s="111"/>
      <c r="AI698" s="111"/>
      <c r="AJ698" s="111"/>
      <c r="AK698" s="111"/>
      <c r="AL698" s="111"/>
      <c r="AM698" s="111"/>
      <c r="AN698" s="111"/>
      <c r="AO698" s="111"/>
      <c r="AP698" s="55"/>
      <c r="DN698" s="115"/>
    </row>
    <row r="699" spans="14:118" x14ac:dyDescent="0.25">
      <c r="N699" s="111"/>
      <c r="O699" s="111"/>
      <c r="P699" s="111"/>
      <c r="Q699" s="111"/>
      <c r="R699" s="111"/>
      <c r="S699" s="111"/>
      <c r="T699" s="111"/>
      <c r="U699" s="111"/>
      <c r="V699" s="111"/>
      <c r="W699" s="111"/>
      <c r="X699" s="111"/>
      <c r="Y699" s="111"/>
      <c r="Z699" s="111"/>
      <c r="AA699" s="111"/>
      <c r="AB699" s="111"/>
      <c r="AC699" s="111"/>
      <c r="AD699" s="111"/>
      <c r="AE699" s="111"/>
      <c r="AF699" s="111"/>
      <c r="AG699" s="111"/>
      <c r="AH699" s="111"/>
      <c r="AI699" s="111"/>
      <c r="AJ699" s="111"/>
      <c r="AK699" s="111"/>
      <c r="AL699" s="111"/>
      <c r="AM699" s="111"/>
      <c r="AN699" s="111"/>
      <c r="AO699" s="111"/>
      <c r="AP699" s="55"/>
      <c r="DN699" s="115"/>
    </row>
    <row r="700" spans="14:118" x14ac:dyDescent="0.25">
      <c r="N700" s="111"/>
      <c r="O700" s="111"/>
      <c r="P700" s="111"/>
      <c r="Q700" s="111"/>
      <c r="R700" s="111"/>
      <c r="S700" s="111"/>
      <c r="T700" s="111"/>
      <c r="U700" s="111"/>
      <c r="V700" s="111"/>
      <c r="W700" s="111"/>
      <c r="X700" s="111"/>
      <c r="Y700" s="111"/>
      <c r="Z700" s="111"/>
      <c r="AA700" s="111"/>
      <c r="AB700" s="111"/>
      <c r="AC700" s="111"/>
      <c r="AD700" s="111"/>
      <c r="AE700" s="111"/>
      <c r="AF700" s="111"/>
      <c r="AG700" s="111"/>
      <c r="AH700" s="111"/>
      <c r="AI700" s="111"/>
      <c r="AJ700" s="111"/>
      <c r="AK700" s="111"/>
      <c r="AL700" s="111"/>
      <c r="AM700" s="111"/>
      <c r="AN700" s="111"/>
      <c r="AO700" s="111"/>
      <c r="AP700" s="55"/>
      <c r="DN700" s="115"/>
    </row>
    <row r="701" spans="14:118" x14ac:dyDescent="0.25">
      <c r="N701" s="111"/>
      <c r="O701" s="111"/>
      <c r="P701" s="111"/>
      <c r="Q701" s="111"/>
      <c r="R701" s="111"/>
      <c r="S701" s="111"/>
      <c r="T701" s="111"/>
      <c r="U701" s="111"/>
      <c r="V701" s="111"/>
      <c r="W701" s="111"/>
      <c r="X701" s="111"/>
      <c r="Y701" s="111"/>
      <c r="Z701" s="111"/>
      <c r="AA701" s="111"/>
      <c r="AB701" s="111"/>
      <c r="AC701" s="111"/>
      <c r="AD701" s="111"/>
      <c r="AE701" s="111"/>
      <c r="AF701" s="111"/>
      <c r="AG701" s="111"/>
      <c r="AH701" s="111"/>
      <c r="AI701" s="111"/>
      <c r="AJ701" s="111"/>
      <c r="AK701" s="111"/>
      <c r="AL701" s="111"/>
      <c r="AM701" s="111"/>
      <c r="AN701" s="111"/>
      <c r="AO701" s="111"/>
      <c r="AP701" s="55"/>
      <c r="DN701" s="115"/>
    </row>
    <row r="702" spans="14:118" x14ac:dyDescent="0.25">
      <c r="N702" s="111"/>
      <c r="O702" s="111"/>
      <c r="P702" s="111"/>
      <c r="Q702" s="111"/>
      <c r="R702" s="111"/>
      <c r="S702" s="111"/>
      <c r="T702" s="111"/>
      <c r="U702" s="111"/>
      <c r="V702" s="111"/>
      <c r="W702" s="111"/>
      <c r="X702" s="111"/>
      <c r="Y702" s="111"/>
      <c r="Z702" s="111"/>
      <c r="AA702" s="111"/>
      <c r="AB702" s="111"/>
      <c r="AC702" s="111"/>
      <c r="AD702" s="111"/>
      <c r="AE702" s="111"/>
      <c r="AF702" s="111"/>
      <c r="AG702" s="111"/>
      <c r="AH702" s="111"/>
      <c r="AI702" s="111"/>
      <c r="AJ702" s="111"/>
      <c r="AK702" s="111"/>
      <c r="AL702" s="111"/>
      <c r="AM702" s="111"/>
      <c r="AN702" s="111"/>
      <c r="AO702" s="111"/>
      <c r="AP702" s="55"/>
      <c r="DN702" s="115"/>
    </row>
    <row r="703" spans="14:118" x14ac:dyDescent="0.25">
      <c r="N703" s="111"/>
      <c r="O703" s="111"/>
      <c r="P703" s="111"/>
      <c r="Q703" s="111"/>
      <c r="R703" s="111"/>
      <c r="S703" s="111"/>
      <c r="T703" s="111"/>
      <c r="U703" s="111"/>
      <c r="V703" s="111"/>
      <c r="W703" s="111"/>
      <c r="X703" s="111"/>
      <c r="Y703" s="111"/>
      <c r="Z703" s="111"/>
      <c r="AA703" s="111"/>
      <c r="AB703" s="111"/>
      <c r="AC703" s="111"/>
      <c r="AD703" s="111"/>
      <c r="AE703" s="111"/>
      <c r="AF703" s="111"/>
      <c r="AG703" s="111"/>
      <c r="AH703" s="111"/>
      <c r="AI703" s="111"/>
      <c r="AJ703" s="111"/>
      <c r="AK703" s="111"/>
      <c r="AL703" s="111"/>
      <c r="AM703" s="111"/>
      <c r="AN703" s="111"/>
      <c r="AO703" s="111"/>
      <c r="AP703" s="55"/>
      <c r="DN703" s="115"/>
    </row>
    <row r="704" spans="14:118" x14ac:dyDescent="0.25">
      <c r="N704" s="111"/>
      <c r="O704" s="111"/>
      <c r="P704" s="111"/>
      <c r="Q704" s="111"/>
      <c r="R704" s="111"/>
      <c r="S704" s="111"/>
      <c r="T704" s="111"/>
      <c r="U704" s="111"/>
      <c r="V704" s="111"/>
      <c r="W704" s="111"/>
      <c r="X704" s="111"/>
      <c r="Y704" s="111"/>
      <c r="Z704" s="111"/>
      <c r="AA704" s="111"/>
      <c r="AB704" s="111"/>
      <c r="AC704" s="111"/>
      <c r="AD704" s="111"/>
      <c r="AE704" s="111"/>
      <c r="AF704" s="111"/>
      <c r="AG704" s="111"/>
      <c r="AH704" s="111"/>
      <c r="AI704" s="111"/>
      <c r="AJ704" s="111"/>
      <c r="AK704" s="111"/>
      <c r="AL704" s="111"/>
      <c r="AM704" s="111"/>
      <c r="AN704" s="111"/>
      <c r="AO704" s="111"/>
      <c r="AP704" s="55"/>
      <c r="DN704" s="115"/>
    </row>
    <row r="705" spans="14:118" x14ac:dyDescent="0.25">
      <c r="N705" s="111"/>
      <c r="O705" s="111"/>
      <c r="P705" s="111"/>
      <c r="Q705" s="111"/>
      <c r="R705" s="111"/>
      <c r="S705" s="111"/>
      <c r="T705" s="111"/>
      <c r="U705" s="111"/>
      <c r="V705" s="111"/>
      <c r="W705" s="111"/>
      <c r="X705" s="111"/>
      <c r="Y705" s="111"/>
      <c r="Z705" s="111"/>
      <c r="AA705" s="111"/>
      <c r="AB705" s="111"/>
      <c r="AC705" s="111"/>
      <c r="AD705" s="111"/>
      <c r="AE705" s="111"/>
      <c r="AF705" s="111"/>
      <c r="AG705" s="111"/>
      <c r="AH705" s="111"/>
      <c r="AI705" s="111"/>
      <c r="AJ705" s="111"/>
      <c r="AK705" s="111"/>
      <c r="AL705" s="111"/>
      <c r="AM705" s="111"/>
      <c r="AN705" s="111"/>
      <c r="AO705" s="111"/>
      <c r="AP705" s="55"/>
      <c r="DN705" s="115"/>
    </row>
    <row r="706" spans="14:118" x14ac:dyDescent="0.25">
      <c r="N706" s="111"/>
      <c r="O706" s="111"/>
      <c r="P706" s="111"/>
      <c r="Q706" s="111"/>
      <c r="R706" s="111"/>
      <c r="S706" s="111"/>
      <c r="T706" s="111"/>
      <c r="U706" s="111"/>
      <c r="V706" s="111"/>
      <c r="W706" s="111"/>
      <c r="X706" s="111"/>
      <c r="Y706" s="111"/>
      <c r="Z706" s="111"/>
      <c r="AA706" s="111"/>
      <c r="AB706" s="111"/>
      <c r="AC706" s="111"/>
      <c r="AD706" s="111"/>
      <c r="AE706" s="111"/>
      <c r="AF706" s="111"/>
      <c r="AG706" s="111"/>
      <c r="AH706" s="111"/>
      <c r="AI706" s="111"/>
      <c r="AJ706" s="111"/>
      <c r="AK706" s="111"/>
      <c r="AL706" s="111"/>
      <c r="AM706" s="111"/>
      <c r="AN706" s="111"/>
      <c r="AO706" s="111"/>
      <c r="AP706" s="55"/>
      <c r="DN706" s="115"/>
    </row>
    <row r="707" spans="14:118" x14ac:dyDescent="0.25">
      <c r="N707" s="111"/>
      <c r="O707" s="111"/>
      <c r="P707" s="111"/>
      <c r="Q707" s="111"/>
      <c r="R707" s="111"/>
      <c r="S707" s="111"/>
      <c r="T707" s="111"/>
      <c r="U707" s="111"/>
      <c r="V707" s="111"/>
      <c r="W707" s="111"/>
      <c r="X707" s="111"/>
      <c r="Y707" s="111"/>
      <c r="Z707" s="111"/>
      <c r="AA707" s="111"/>
      <c r="AB707" s="111"/>
      <c r="AC707" s="111"/>
      <c r="AD707" s="111"/>
      <c r="AE707" s="111"/>
      <c r="AF707" s="111"/>
      <c r="AG707" s="111"/>
      <c r="AH707" s="111"/>
      <c r="AI707" s="111"/>
      <c r="AJ707" s="111"/>
      <c r="AK707" s="111"/>
      <c r="AL707" s="111"/>
      <c r="AM707" s="111"/>
      <c r="AN707" s="111"/>
      <c r="AO707" s="111"/>
      <c r="AP707" s="55"/>
      <c r="DN707" s="115"/>
    </row>
    <row r="708" spans="14:118" x14ac:dyDescent="0.25">
      <c r="N708" s="111"/>
      <c r="O708" s="111"/>
      <c r="P708" s="111"/>
      <c r="Q708" s="111"/>
      <c r="R708" s="111"/>
      <c r="S708" s="111"/>
      <c r="T708" s="111"/>
      <c r="U708" s="111"/>
      <c r="V708" s="111"/>
      <c r="W708" s="111"/>
      <c r="X708" s="111"/>
      <c r="Y708" s="111"/>
      <c r="Z708" s="111"/>
      <c r="AA708" s="111"/>
      <c r="AB708" s="111"/>
      <c r="AC708" s="111"/>
      <c r="AD708" s="111"/>
      <c r="AE708" s="111"/>
      <c r="AF708" s="111"/>
      <c r="AG708" s="111"/>
      <c r="AH708" s="111"/>
      <c r="AI708" s="111"/>
      <c r="AJ708" s="111"/>
      <c r="AK708" s="111"/>
      <c r="AL708" s="111"/>
      <c r="AM708" s="111"/>
      <c r="AN708" s="111"/>
      <c r="AO708" s="111"/>
      <c r="AP708" s="55"/>
      <c r="DN708" s="115"/>
    </row>
    <row r="709" spans="14:118" x14ac:dyDescent="0.25">
      <c r="N709" s="111"/>
      <c r="O709" s="111"/>
      <c r="P709" s="111"/>
      <c r="Q709" s="111"/>
      <c r="R709" s="111"/>
      <c r="S709" s="111"/>
      <c r="T709" s="111"/>
      <c r="U709" s="111"/>
      <c r="V709" s="111"/>
      <c r="W709" s="111"/>
      <c r="X709" s="111"/>
      <c r="Y709" s="111"/>
      <c r="Z709" s="111"/>
      <c r="AA709" s="111"/>
      <c r="AB709" s="111"/>
      <c r="AC709" s="111"/>
      <c r="AD709" s="111"/>
      <c r="AE709" s="111"/>
      <c r="AF709" s="111"/>
      <c r="AG709" s="111"/>
      <c r="AH709" s="111"/>
      <c r="AI709" s="111"/>
      <c r="AJ709" s="111"/>
      <c r="AK709" s="111"/>
      <c r="AL709" s="111"/>
      <c r="AM709" s="111"/>
      <c r="AN709" s="111"/>
      <c r="AO709" s="111"/>
      <c r="AP709" s="55"/>
      <c r="DN709" s="115"/>
    </row>
    <row r="710" spans="14:118" x14ac:dyDescent="0.25">
      <c r="N710" s="111"/>
      <c r="O710" s="111"/>
      <c r="P710" s="111"/>
      <c r="Q710" s="111"/>
      <c r="R710" s="111"/>
      <c r="S710" s="111"/>
      <c r="T710" s="111"/>
      <c r="U710" s="111"/>
      <c r="V710" s="111"/>
      <c r="W710" s="111"/>
      <c r="X710" s="111"/>
      <c r="Y710" s="111"/>
      <c r="Z710" s="111"/>
      <c r="AA710" s="111"/>
      <c r="AB710" s="111"/>
      <c r="AC710" s="111"/>
      <c r="AD710" s="111"/>
      <c r="AE710" s="111"/>
      <c r="AF710" s="111"/>
      <c r="AG710" s="111"/>
      <c r="AH710" s="111"/>
      <c r="AI710" s="111"/>
      <c r="AJ710" s="111"/>
      <c r="AK710" s="111"/>
      <c r="AL710" s="111"/>
      <c r="AM710" s="111"/>
      <c r="AN710" s="111"/>
      <c r="AO710" s="111"/>
      <c r="AP710" s="55"/>
      <c r="DN710" s="115"/>
    </row>
    <row r="711" spans="14:118" x14ac:dyDescent="0.25">
      <c r="N711" s="111"/>
      <c r="O711" s="111"/>
      <c r="P711" s="111"/>
      <c r="Q711" s="111"/>
      <c r="R711" s="111"/>
      <c r="S711" s="111"/>
      <c r="T711" s="111"/>
      <c r="U711" s="111"/>
      <c r="V711" s="111"/>
      <c r="W711" s="111"/>
      <c r="X711" s="111"/>
      <c r="Y711" s="111"/>
      <c r="Z711" s="111"/>
      <c r="AA711" s="111"/>
      <c r="AB711" s="111"/>
      <c r="AC711" s="111"/>
      <c r="AD711" s="111"/>
      <c r="AE711" s="111"/>
      <c r="AF711" s="111"/>
      <c r="AG711" s="111"/>
      <c r="AH711" s="111"/>
      <c r="AI711" s="111"/>
      <c r="AJ711" s="111"/>
      <c r="AK711" s="111"/>
      <c r="AL711" s="111"/>
      <c r="AM711" s="111"/>
      <c r="AN711" s="111"/>
      <c r="AO711" s="111"/>
      <c r="AP711" s="55"/>
      <c r="DN711" s="115"/>
    </row>
    <row r="712" spans="14:118" x14ac:dyDescent="0.25">
      <c r="N712" s="111"/>
      <c r="O712" s="111"/>
      <c r="P712" s="111"/>
      <c r="Q712" s="111"/>
      <c r="R712" s="111"/>
      <c r="S712" s="111"/>
      <c r="T712" s="111"/>
      <c r="U712" s="111"/>
      <c r="V712" s="111"/>
      <c r="W712" s="111"/>
      <c r="X712" s="111"/>
      <c r="Y712" s="111"/>
      <c r="Z712" s="111"/>
      <c r="AA712" s="111"/>
      <c r="AB712" s="111"/>
      <c r="AC712" s="111"/>
      <c r="AD712" s="111"/>
      <c r="AE712" s="111"/>
      <c r="AF712" s="111"/>
      <c r="AG712" s="111"/>
      <c r="AH712" s="111"/>
      <c r="AI712" s="111"/>
      <c r="AJ712" s="111"/>
      <c r="AK712" s="111"/>
      <c r="AL712" s="111"/>
      <c r="AM712" s="111"/>
      <c r="AN712" s="111"/>
      <c r="AO712" s="111"/>
      <c r="AP712" s="55"/>
      <c r="DN712" s="115"/>
    </row>
    <row r="713" spans="14:118" x14ac:dyDescent="0.25">
      <c r="N713" s="111"/>
      <c r="O713" s="111"/>
      <c r="P713" s="111"/>
      <c r="Q713" s="111"/>
      <c r="R713" s="111"/>
      <c r="S713" s="111"/>
      <c r="T713" s="111"/>
      <c r="U713" s="111"/>
      <c r="V713" s="111"/>
      <c r="W713" s="111"/>
      <c r="X713" s="111"/>
      <c r="Y713" s="111"/>
      <c r="Z713" s="111"/>
      <c r="AA713" s="111"/>
      <c r="AB713" s="111"/>
      <c r="AC713" s="111"/>
      <c r="AD713" s="111"/>
      <c r="AE713" s="111"/>
      <c r="AF713" s="111"/>
      <c r="AG713" s="111"/>
      <c r="AH713" s="111"/>
      <c r="AI713" s="111"/>
      <c r="AJ713" s="111"/>
      <c r="AK713" s="111"/>
      <c r="AL713" s="111"/>
      <c r="AM713" s="111"/>
      <c r="AN713" s="111"/>
      <c r="AO713" s="111"/>
      <c r="AP713" s="55"/>
      <c r="DN713" s="115"/>
    </row>
    <row r="714" spans="14:118" x14ac:dyDescent="0.25">
      <c r="N714" s="111"/>
      <c r="O714" s="111"/>
      <c r="P714" s="111"/>
      <c r="Q714" s="111"/>
      <c r="R714" s="111"/>
      <c r="S714" s="111"/>
      <c r="T714" s="111"/>
      <c r="U714" s="111"/>
      <c r="V714" s="111"/>
      <c r="W714" s="111"/>
      <c r="X714" s="111"/>
      <c r="Y714" s="111"/>
      <c r="Z714" s="111"/>
      <c r="AA714" s="111"/>
      <c r="AB714" s="111"/>
      <c r="AC714" s="111"/>
      <c r="AD714" s="111"/>
      <c r="AE714" s="111"/>
      <c r="AF714" s="111"/>
      <c r="AG714" s="111"/>
      <c r="AH714" s="111"/>
      <c r="AI714" s="111"/>
      <c r="AJ714" s="111"/>
      <c r="AK714" s="111"/>
      <c r="AL714" s="111"/>
      <c r="AM714" s="111"/>
      <c r="AN714" s="111"/>
      <c r="AO714" s="111"/>
      <c r="AP714" s="55"/>
      <c r="DN714" s="115"/>
    </row>
    <row r="715" spans="14:118" x14ac:dyDescent="0.25">
      <c r="N715" s="111"/>
      <c r="O715" s="111"/>
      <c r="P715" s="111"/>
      <c r="Q715" s="111"/>
      <c r="R715" s="111"/>
      <c r="S715" s="111"/>
      <c r="T715" s="111"/>
      <c r="U715" s="111"/>
      <c r="V715" s="111"/>
      <c r="W715" s="111"/>
      <c r="X715" s="111"/>
      <c r="Y715" s="111"/>
      <c r="Z715" s="111"/>
      <c r="AA715" s="111"/>
      <c r="AB715" s="111"/>
      <c r="AC715" s="111"/>
      <c r="AD715" s="111"/>
      <c r="AE715" s="111"/>
      <c r="AF715" s="111"/>
      <c r="AG715" s="111"/>
      <c r="AH715" s="111"/>
      <c r="AI715" s="111"/>
      <c r="AJ715" s="111"/>
      <c r="AK715" s="111"/>
      <c r="AL715" s="111"/>
      <c r="AM715" s="111"/>
      <c r="AN715" s="111"/>
      <c r="AO715" s="111"/>
      <c r="AP715" s="55"/>
      <c r="DN715" s="115"/>
    </row>
    <row r="716" spans="14:118" x14ac:dyDescent="0.25">
      <c r="N716" s="111"/>
      <c r="O716" s="111"/>
      <c r="P716" s="111"/>
      <c r="Q716" s="111"/>
      <c r="R716" s="111"/>
      <c r="S716" s="111"/>
      <c r="T716" s="111"/>
      <c r="U716" s="111"/>
      <c r="V716" s="111"/>
      <c r="W716" s="111"/>
      <c r="X716" s="111"/>
      <c r="Y716" s="111"/>
      <c r="Z716" s="111"/>
      <c r="AA716" s="111"/>
      <c r="AB716" s="111"/>
      <c r="AC716" s="111"/>
      <c r="AD716" s="111"/>
      <c r="AE716" s="111"/>
      <c r="AF716" s="111"/>
      <c r="AG716" s="111"/>
      <c r="AH716" s="111"/>
      <c r="AI716" s="111"/>
      <c r="AJ716" s="111"/>
      <c r="AK716" s="111"/>
      <c r="AL716" s="111"/>
      <c r="AM716" s="111"/>
      <c r="AN716" s="111"/>
      <c r="AO716" s="111"/>
      <c r="AP716" s="55"/>
      <c r="DN716" s="115"/>
    </row>
    <row r="717" spans="14:118" x14ac:dyDescent="0.25">
      <c r="N717" s="111"/>
      <c r="O717" s="111"/>
      <c r="P717" s="111"/>
      <c r="Q717" s="111"/>
      <c r="R717" s="111"/>
      <c r="S717" s="111"/>
      <c r="T717" s="111"/>
      <c r="U717" s="111"/>
      <c r="V717" s="111"/>
      <c r="W717" s="111"/>
      <c r="X717" s="111"/>
      <c r="Y717" s="111"/>
      <c r="Z717" s="111"/>
      <c r="AA717" s="111"/>
      <c r="AB717" s="111"/>
      <c r="AC717" s="111"/>
      <c r="AD717" s="111"/>
      <c r="AE717" s="111"/>
      <c r="AF717" s="111"/>
      <c r="AG717" s="111"/>
      <c r="AH717" s="111"/>
      <c r="AI717" s="111"/>
      <c r="AJ717" s="111"/>
      <c r="AK717" s="111"/>
      <c r="AL717" s="111"/>
      <c r="AM717" s="111"/>
      <c r="AN717" s="111"/>
      <c r="AO717" s="111"/>
      <c r="AP717" s="55"/>
      <c r="DN717" s="115"/>
    </row>
    <row r="718" spans="14:118" x14ac:dyDescent="0.25">
      <c r="N718" s="111"/>
      <c r="O718" s="111"/>
      <c r="P718" s="111"/>
      <c r="Q718" s="111"/>
      <c r="R718" s="111"/>
      <c r="S718" s="111"/>
      <c r="T718" s="111"/>
      <c r="U718" s="111"/>
      <c r="V718" s="111"/>
      <c r="W718" s="111"/>
      <c r="X718" s="111"/>
      <c r="Y718" s="111"/>
      <c r="Z718" s="111"/>
      <c r="AA718" s="111"/>
      <c r="AB718" s="111"/>
      <c r="AC718" s="111"/>
      <c r="AD718" s="111"/>
      <c r="AE718" s="111"/>
      <c r="AF718" s="111"/>
      <c r="AG718" s="111"/>
      <c r="AH718" s="111"/>
      <c r="AI718" s="111"/>
      <c r="AJ718" s="111"/>
      <c r="AK718" s="111"/>
      <c r="AL718" s="111"/>
      <c r="AM718" s="111"/>
      <c r="AN718" s="111"/>
      <c r="AO718" s="111"/>
      <c r="AP718" s="55"/>
      <c r="DN718" s="115"/>
    </row>
    <row r="719" spans="14:118" x14ac:dyDescent="0.25">
      <c r="N719" s="111"/>
      <c r="O719" s="111"/>
      <c r="P719" s="111"/>
      <c r="Q719" s="111"/>
      <c r="R719" s="111"/>
      <c r="S719" s="111"/>
      <c r="T719" s="111"/>
      <c r="U719" s="111"/>
      <c r="V719" s="111"/>
      <c r="W719" s="111"/>
      <c r="X719" s="111"/>
      <c r="Y719" s="111"/>
      <c r="Z719" s="111"/>
      <c r="AA719" s="111"/>
      <c r="AB719" s="111"/>
      <c r="AC719" s="111"/>
      <c r="AD719" s="111"/>
      <c r="AE719" s="111"/>
      <c r="AF719" s="111"/>
      <c r="AG719" s="111"/>
      <c r="AH719" s="111"/>
      <c r="AI719" s="111"/>
      <c r="AJ719" s="111"/>
      <c r="AK719" s="111"/>
      <c r="AL719" s="111"/>
      <c r="AM719" s="111"/>
      <c r="AN719" s="111"/>
      <c r="AO719" s="111"/>
      <c r="AP719" s="55"/>
      <c r="DN719" s="115"/>
    </row>
    <row r="720" spans="14:118" x14ac:dyDescent="0.25">
      <c r="N720" s="111"/>
      <c r="O720" s="111"/>
      <c r="P720" s="111"/>
      <c r="Q720" s="111"/>
      <c r="R720" s="111"/>
      <c r="S720" s="111"/>
      <c r="T720" s="111"/>
      <c r="U720" s="111"/>
      <c r="V720" s="111"/>
      <c r="W720" s="111"/>
      <c r="X720" s="111"/>
      <c r="Y720" s="111"/>
      <c r="Z720" s="111"/>
      <c r="AA720" s="111"/>
      <c r="AB720" s="111"/>
      <c r="AC720" s="111"/>
      <c r="AD720" s="111"/>
      <c r="AE720" s="111"/>
      <c r="AF720" s="111"/>
      <c r="AG720" s="111"/>
      <c r="AH720" s="111"/>
      <c r="AI720" s="111"/>
      <c r="AJ720" s="111"/>
      <c r="AK720" s="111"/>
      <c r="AL720" s="111"/>
      <c r="AM720" s="111"/>
      <c r="AN720" s="111"/>
      <c r="AO720" s="111"/>
      <c r="AP720" s="55"/>
      <c r="DN720" s="115"/>
    </row>
    <row r="721" spans="14:118" x14ac:dyDescent="0.25">
      <c r="N721" s="111"/>
      <c r="O721" s="111"/>
      <c r="P721" s="111"/>
      <c r="Q721" s="111"/>
      <c r="R721" s="111"/>
      <c r="S721" s="111"/>
      <c r="T721" s="111"/>
      <c r="U721" s="111"/>
      <c r="V721" s="111"/>
      <c r="W721" s="111"/>
      <c r="X721" s="111"/>
      <c r="Y721" s="111"/>
      <c r="Z721" s="111"/>
      <c r="AA721" s="111"/>
      <c r="AB721" s="111"/>
      <c r="AC721" s="111"/>
      <c r="AD721" s="111"/>
      <c r="AE721" s="111"/>
      <c r="AF721" s="111"/>
      <c r="AG721" s="111"/>
      <c r="AH721" s="111"/>
      <c r="AI721" s="111"/>
      <c r="AJ721" s="111"/>
      <c r="AK721" s="111"/>
      <c r="AL721" s="111"/>
      <c r="AM721" s="111"/>
      <c r="AN721" s="111"/>
      <c r="AO721" s="111"/>
      <c r="AP721" s="55"/>
      <c r="DN721" s="115"/>
    </row>
    <row r="722" spans="14:118" x14ac:dyDescent="0.25">
      <c r="N722" s="111"/>
      <c r="O722" s="111"/>
      <c r="P722" s="111"/>
      <c r="Q722" s="111"/>
      <c r="R722" s="111"/>
      <c r="S722" s="111"/>
      <c r="T722" s="111"/>
      <c r="U722" s="111"/>
      <c r="V722" s="111"/>
      <c r="W722" s="111"/>
      <c r="X722" s="111"/>
      <c r="Y722" s="111"/>
      <c r="Z722" s="111"/>
      <c r="AA722" s="111"/>
      <c r="AB722" s="111"/>
      <c r="AC722" s="111"/>
      <c r="AD722" s="111"/>
      <c r="AE722" s="111"/>
      <c r="AF722" s="111"/>
      <c r="AG722" s="111"/>
      <c r="AH722" s="111"/>
      <c r="AI722" s="111"/>
      <c r="AJ722" s="111"/>
      <c r="AK722" s="111"/>
      <c r="AL722" s="111"/>
      <c r="AM722" s="111"/>
      <c r="AN722" s="111"/>
      <c r="AO722" s="111"/>
      <c r="AP722" s="55"/>
      <c r="DN722" s="115"/>
    </row>
    <row r="723" spans="14:118" x14ac:dyDescent="0.25">
      <c r="N723" s="111"/>
      <c r="O723" s="111"/>
      <c r="P723" s="111"/>
      <c r="Q723" s="111"/>
      <c r="R723" s="111"/>
      <c r="S723" s="111"/>
      <c r="T723" s="111"/>
      <c r="U723" s="111"/>
      <c r="V723" s="111"/>
      <c r="W723" s="111"/>
      <c r="X723" s="111"/>
      <c r="Y723" s="111"/>
      <c r="Z723" s="111"/>
      <c r="AA723" s="111"/>
      <c r="AB723" s="111"/>
      <c r="AC723" s="111"/>
      <c r="AD723" s="111"/>
      <c r="AE723" s="111"/>
      <c r="AF723" s="111"/>
      <c r="AG723" s="111"/>
      <c r="AH723" s="111"/>
      <c r="AI723" s="111"/>
      <c r="AJ723" s="111"/>
      <c r="AK723" s="111"/>
      <c r="AL723" s="111"/>
      <c r="AM723" s="111"/>
      <c r="AN723" s="111"/>
      <c r="AO723" s="111"/>
      <c r="AP723" s="55"/>
      <c r="DN723" s="115"/>
    </row>
    <row r="724" spans="14:118" x14ac:dyDescent="0.25">
      <c r="N724" s="111"/>
      <c r="O724" s="111"/>
      <c r="P724" s="111"/>
      <c r="Q724" s="111"/>
      <c r="R724" s="111"/>
      <c r="S724" s="111"/>
      <c r="T724" s="111"/>
      <c r="U724" s="111"/>
      <c r="V724" s="111"/>
      <c r="W724" s="111"/>
      <c r="X724" s="111"/>
      <c r="Y724" s="111"/>
      <c r="Z724" s="111"/>
      <c r="AA724" s="111"/>
      <c r="AB724" s="111"/>
      <c r="AC724" s="111"/>
      <c r="AD724" s="111"/>
      <c r="AE724" s="111"/>
      <c r="AF724" s="111"/>
      <c r="AG724" s="111"/>
      <c r="AH724" s="111"/>
      <c r="AI724" s="111"/>
      <c r="AJ724" s="111"/>
      <c r="AK724" s="111"/>
      <c r="AL724" s="111"/>
      <c r="AM724" s="111"/>
      <c r="AN724" s="111"/>
      <c r="AO724" s="111"/>
      <c r="AP724" s="55"/>
      <c r="DN724" s="115"/>
    </row>
    <row r="725" spans="14:118" x14ac:dyDescent="0.25">
      <c r="N725" s="111"/>
      <c r="O725" s="111"/>
      <c r="P725" s="111"/>
      <c r="Q725" s="111"/>
      <c r="R725" s="111"/>
      <c r="S725" s="111"/>
      <c r="T725" s="111"/>
      <c r="U725" s="111"/>
      <c r="V725" s="111"/>
      <c r="W725" s="111"/>
      <c r="X725" s="111"/>
      <c r="Y725" s="111"/>
      <c r="Z725" s="111"/>
      <c r="AA725" s="111"/>
      <c r="AB725" s="111"/>
      <c r="AC725" s="111"/>
      <c r="AD725" s="111"/>
      <c r="AE725" s="111"/>
      <c r="AF725" s="111"/>
      <c r="AG725" s="111"/>
      <c r="AH725" s="111"/>
      <c r="AI725" s="111"/>
      <c r="AJ725" s="111"/>
      <c r="AK725" s="111"/>
      <c r="AL725" s="111"/>
      <c r="AM725" s="111"/>
      <c r="AN725" s="111"/>
      <c r="AO725" s="111"/>
      <c r="AP725" s="55"/>
      <c r="DN725" s="115"/>
    </row>
    <row r="726" spans="14:118" x14ac:dyDescent="0.25">
      <c r="N726" s="111"/>
      <c r="O726" s="111"/>
      <c r="P726" s="111"/>
      <c r="Q726" s="111"/>
      <c r="R726" s="111"/>
      <c r="S726" s="111"/>
      <c r="T726" s="111"/>
      <c r="U726" s="111"/>
      <c r="V726" s="111"/>
      <c r="W726" s="111"/>
      <c r="X726" s="111"/>
      <c r="Y726" s="111"/>
      <c r="Z726" s="111"/>
      <c r="AA726" s="111"/>
      <c r="AB726" s="111"/>
      <c r="AC726" s="111"/>
      <c r="AD726" s="111"/>
      <c r="AE726" s="111"/>
      <c r="AF726" s="111"/>
      <c r="AG726" s="111"/>
      <c r="AH726" s="111"/>
      <c r="AI726" s="111"/>
      <c r="AJ726" s="111"/>
      <c r="AK726" s="111"/>
      <c r="AL726" s="111"/>
      <c r="AM726" s="111"/>
      <c r="AN726" s="111"/>
      <c r="AO726" s="111"/>
      <c r="AP726" s="55"/>
      <c r="DN726" s="115"/>
    </row>
    <row r="727" spans="14:118" x14ac:dyDescent="0.25">
      <c r="N727" s="111"/>
      <c r="O727" s="111"/>
      <c r="P727" s="111"/>
      <c r="Q727" s="111"/>
      <c r="R727" s="111"/>
      <c r="S727" s="111"/>
      <c r="T727" s="111"/>
      <c r="U727" s="111"/>
      <c r="V727" s="111"/>
      <c r="W727" s="111"/>
      <c r="X727" s="111"/>
      <c r="Y727" s="111"/>
      <c r="Z727" s="111"/>
      <c r="AA727" s="111"/>
      <c r="AB727" s="111"/>
      <c r="AC727" s="111"/>
      <c r="AD727" s="111"/>
      <c r="AE727" s="111"/>
      <c r="AF727" s="111"/>
      <c r="AG727" s="111"/>
      <c r="AH727" s="111"/>
      <c r="AI727" s="111"/>
      <c r="AJ727" s="111"/>
      <c r="AK727" s="111"/>
      <c r="AL727" s="111"/>
      <c r="AM727" s="111"/>
      <c r="AN727" s="111"/>
      <c r="AO727" s="111"/>
      <c r="AP727" s="55"/>
      <c r="DN727" s="115"/>
    </row>
    <row r="728" spans="14:118" x14ac:dyDescent="0.25">
      <c r="N728" s="111"/>
      <c r="O728" s="111"/>
      <c r="P728" s="111"/>
      <c r="Q728" s="111"/>
      <c r="R728" s="111"/>
      <c r="S728" s="111"/>
      <c r="T728" s="111"/>
      <c r="U728" s="111"/>
      <c r="V728" s="111"/>
      <c r="W728" s="111"/>
      <c r="X728" s="111"/>
      <c r="Y728" s="111"/>
      <c r="Z728" s="111"/>
      <c r="AA728" s="111"/>
      <c r="AB728" s="111"/>
      <c r="AC728" s="111"/>
      <c r="AD728" s="111"/>
      <c r="AE728" s="111"/>
      <c r="AF728" s="111"/>
      <c r="AG728" s="111"/>
      <c r="AH728" s="111"/>
      <c r="AI728" s="111"/>
      <c r="AJ728" s="111"/>
      <c r="AK728" s="111"/>
      <c r="AL728" s="111"/>
      <c r="AM728" s="111"/>
      <c r="AN728" s="111"/>
      <c r="AO728" s="111"/>
      <c r="AP728" s="55"/>
      <c r="DN728" s="115"/>
    </row>
    <row r="729" spans="14:118" x14ac:dyDescent="0.25">
      <c r="N729" s="111"/>
      <c r="O729" s="111"/>
      <c r="P729" s="111"/>
      <c r="Q729" s="111"/>
      <c r="R729" s="111"/>
      <c r="S729" s="111"/>
      <c r="T729" s="111"/>
      <c r="U729" s="111"/>
      <c r="V729" s="111"/>
      <c r="W729" s="111"/>
      <c r="X729" s="111"/>
      <c r="Y729" s="111"/>
      <c r="Z729" s="111"/>
      <c r="AA729" s="111"/>
      <c r="AB729" s="111"/>
      <c r="AC729" s="111"/>
      <c r="AD729" s="111"/>
      <c r="AE729" s="111"/>
      <c r="AF729" s="111"/>
      <c r="AG729" s="111"/>
      <c r="AH729" s="111"/>
      <c r="AI729" s="111"/>
      <c r="AJ729" s="111"/>
      <c r="AK729" s="111"/>
      <c r="AL729" s="111"/>
      <c r="AM729" s="111"/>
      <c r="AN729" s="111"/>
      <c r="AO729" s="111"/>
      <c r="AP729" s="55"/>
      <c r="DN729" s="115"/>
    </row>
    <row r="730" spans="14:118" x14ac:dyDescent="0.25">
      <c r="N730" s="111"/>
      <c r="O730" s="111"/>
      <c r="P730" s="111"/>
      <c r="Q730" s="111"/>
      <c r="R730" s="111"/>
      <c r="S730" s="111"/>
      <c r="T730" s="111"/>
      <c r="U730" s="111"/>
      <c r="V730" s="111"/>
      <c r="W730" s="111"/>
      <c r="X730" s="111"/>
      <c r="Y730" s="111"/>
      <c r="Z730" s="111"/>
      <c r="AA730" s="111"/>
      <c r="AB730" s="111"/>
      <c r="AC730" s="111"/>
      <c r="AD730" s="111"/>
      <c r="AE730" s="111"/>
      <c r="AF730" s="111"/>
      <c r="AG730" s="111"/>
      <c r="AH730" s="111"/>
      <c r="AI730" s="111"/>
      <c r="AJ730" s="111"/>
      <c r="AK730" s="111"/>
      <c r="AL730" s="111"/>
      <c r="AM730" s="111"/>
      <c r="AN730" s="111"/>
      <c r="AO730" s="111"/>
      <c r="AP730" s="55"/>
      <c r="DN730" s="115"/>
    </row>
    <row r="731" spans="14:118" x14ac:dyDescent="0.25">
      <c r="N731" s="111"/>
      <c r="O731" s="111"/>
      <c r="P731" s="111"/>
      <c r="Q731" s="111"/>
      <c r="R731" s="111"/>
      <c r="S731" s="111"/>
      <c r="T731" s="111"/>
      <c r="U731" s="111"/>
      <c r="V731" s="111"/>
      <c r="W731" s="111"/>
      <c r="X731" s="111"/>
      <c r="Y731" s="111"/>
      <c r="Z731" s="111"/>
      <c r="AA731" s="111"/>
      <c r="AB731" s="111"/>
      <c r="AC731" s="111"/>
      <c r="AD731" s="111"/>
      <c r="AE731" s="111"/>
      <c r="AF731" s="111"/>
      <c r="AG731" s="111"/>
      <c r="AH731" s="111"/>
      <c r="AI731" s="111"/>
      <c r="AJ731" s="111"/>
      <c r="AK731" s="111"/>
      <c r="AL731" s="111"/>
      <c r="AM731" s="111"/>
      <c r="AN731" s="111"/>
      <c r="AO731" s="111"/>
      <c r="AP731" s="55"/>
      <c r="DN731" s="115"/>
    </row>
    <row r="732" spans="14:118" x14ac:dyDescent="0.25">
      <c r="N732" s="111"/>
      <c r="O732" s="111"/>
      <c r="P732" s="111"/>
      <c r="Q732" s="111"/>
      <c r="R732" s="111"/>
      <c r="S732" s="111"/>
      <c r="T732" s="111"/>
      <c r="U732" s="111"/>
      <c r="V732" s="111"/>
      <c r="W732" s="111"/>
      <c r="X732" s="111"/>
      <c r="Y732" s="111"/>
      <c r="Z732" s="111"/>
      <c r="AA732" s="111"/>
      <c r="AB732" s="111"/>
      <c r="AC732" s="111"/>
      <c r="AD732" s="111"/>
      <c r="AE732" s="111"/>
      <c r="AF732" s="111"/>
      <c r="AG732" s="111"/>
      <c r="AH732" s="111"/>
      <c r="AI732" s="111"/>
      <c r="AJ732" s="111"/>
      <c r="AK732" s="111"/>
      <c r="AL732" s="111"/>
      <c r="AM732" s="111"/>
      <c r="AN732" s="111"/>
      <c r="AO732" s="111"/>
      <c r="AP732" s="55"/>
      <c r="DN732" s="115"/>
    </row>
    <row r="733" spans="14:118" x14ac:dyDescent="0.25">
      <c r="N733" s="111"/>
      <c r="O733" s="111"/>
      <c r="P733" s="111"/>
      <c r="Q733" s="111"/>
      <c r="R733" s="111"/>
      <c r="S733" s="111"/>
      <c r="T733" s="111"/>
      <c r="U733" s="111"/>
      <c r="V733" s="111"/>
      <c r="W733" s="111"/>
      <c r="X733" s="111"/>
      <c r="Y733" s="111"/>
      <c r="Z733" s="111"/>
      <c r="AA733" s="111"/>
      <c r="AB733" s="111"/>
      <c r="AC733" s="111"/>
      <c r="AD733" s="111"/>
      <c r="AE733" s="111"/>
      <c r="AF733" s="111"/>
      <c r="AG733" s="111"/>
      <c r="AH733" s="111"/>
      <c r="AI733" s="111"/>
      <c r="AJ733" s="111"/>
      <c r="AK733" s="111"/>
      <c r="AL733" s="111"/>
      <c r="AM733" s="111"/>
      <c r="AN733" s="111"/>
      <c r="AO733" s="111"/>
      <c r="AP733" s="55"/>
      <c r="DN733" s="115"/>
    </row>
    <row r="734" spans="14:118" x14ac:dyDescent="0.25">
      <c r="N734" s="111"/>
      <c r="O734" s="111"/>
      <c r="P734" s="111"/>
      <c r="Q734" s="111"/>
      <c r="R734" s="111"/>
      <c r="S734" s="111"/>
      <c r="T734" s="111"/>
      <c r="U734" s="111"/>
      <c r="V734" s="111"/>
      <c r="W734" s="111"/>
      <c r="X734" s="111"/>
      <c r="Y734" s="111"/>
      <c r="Z734" s="111"/>
      <c r="AA734" s="111"/>
      <c r="AB734" s="111"/>
      <c r="AC734" s="111"/>
      <c r="AD734" s="111"/>
      <c r="AE734" s="111"/>
      <c r="AF734" s="111"/>
      <c r="AG734" s="111"/>
      <c r="AH734" s="111"/>
      <c r="AI734" s="111"/>
      <c r="AJ734" s="111"/>
      <c r="AK734" s="111"/>
      <c r="AL734" s="111"/>
      <c r="AM734" s="111"/>
      <c r="AN734" s="111"/>
      <c r="AO734" s="111"/>
      <c r="AP734" s="55"/>
      <c r="DN734" s="115"/>
    </row>
    <row r="735" spans="14:118" x14ac:dyDescent="0.25">
      <c r="N735" s="111"/>
      <c r="O735" s="111"/>
      <c r="P735" s="111"/>
      <c r="Q735" s="111"/>
      <c r="R735" s="111"/>
      <c r="S735" s="111"/>
      <c r="T735" s="111"/>
      <c r="U735" s="111"/>
      <c r="V735" s="111"/>
      <c r="W735" s="111"/>
      <c r="X735" s="111"/>
      <c r="Y735" s="111"/>
      <c r="Z735" s="111"/>
      <c r="AA735" s="111"/>
      <c r="AB735" s="111"/>
      <c r="AC735" s="111"/>
      <c r="AD735" s="111"/>
      <c r="AE735" s="111"/>
      <c r="AF735" s="111"/>
      <c r="AG735" s="111"/>
      <c r="AH735" s="111"/>
      <c r="AI735" s="111"/>
      <c r="AJ735" s="111"/>
      <c r="AK735" s="111"/>
      <c r="AL735" s="111"/>
      <c r="AM735" s="111"/>
      <c r="AN735" s="111"/>
      <c r="AO735" s="111"/>
      <c r="AP735" s="55"/>
      <c r="DN735" s="115"/>
    </row>
    <row r="736" spans="14:118" x14ac:dyDescent="0.25">
      <c r="N736" s="111"/>
      <c r="O736" s="111"/>
      <c r="P736" s="111"/>
      <c r="Q736" s="111"/>
      <c r="R736" s="111"/>
      <c r="S736" s="111"/>
      <c r="T736" s="111"/>
      <c r="U736" s="111"/>
      <c r="V736" s="111"/>
      <c r="W736" s="111"/>
      <c r="X736" s="111"/>
      <c r="Y736" s="111"/>
      <c r="Z736" s="111"/>
      <c r="AA736" s="111"/>
      <c r="AB736" s="111"/>
      <c r="AC736" s="111"/>
      <c r="AD736" s="111"/>
      <c r="AE736" s="111"/>
      <c r="AF736" s="111"/>
      <c r="AG736" s="111"/>
      <c r="AH736" s="111"/>
      <c r="AI736" s="111"/>
      <c r="AJ736" s="111"/>
      <c r="AK736" s="111"/>
      <c r="AL736" s="111"/>
      <c r="AM736" s="111"/>
      <c r="AN736" s="111"/>
      <c r="AO736" s="111"/>
      <c r="AP736" s="55"/>
      <c r="DN736" s="115"/>
    </row>
    <row r="737" spans="14:118" x14ac:dyDescent="0.25">
      <c r="N737" s="111"/>
      <c r="O737" s="111"/>
      <c r="P737" s="111"/>
      <c r="Q737" s="111"/>
      <c r="R737" s="111"/>
      <c r="S737" s="111"/>
      <c r="T737" s="111"/>
      <c r="U737" s="111"/>
      <c r="V737" s="111"/>
      <c r="W737" s="111"/>
      <c r="X737" s="111"/>
      <c r="Y737" s="111"/>
      <c r="Z737" s="111"/>
      <c r="AA737" s="111"/>
      <c r="AB737" s="111"/>
      <c r="AC737" s="111"/>
      <c r="AD737" s="111"/>
      <c r="AE737" s="111"/>
      <c r="AF737" s="111"/>
      <c r="AG737" s="111"/>
      <c r="AH737" s="111"/>
      <c r="AI737" s="111"/>
      <c r="AJ737" s="111"/>
      <c r="AK737" s="111"/>
      <c r="AL737" s="111"/>
      <c r="AM737" s="111"/>
      <c r="AN737" s="111"/>
      <c r="AO737" s="111"/>
      <c r="AP737" s="55"/>
      <c r="DN737" s="115"/>
    </row>
    <row r="738" spans="14:118" x14ac:dyDescent="0.25">
      <c r="N738" s="111"/>
      <c r="O738" s="111"/>
      <c r="P738" s="111"/>
      <c r="Q738" s="111"/>
      <c r="R738" s="111"/>
      <c r="S738" s="111"/>
      <c r="T738" s="111"/>
      <c r="U738" s="111"/>
      <c r="V738" s="111"/>
      <c r="W738" s="111"/>
      <c r="X738" s="111"/>
      <c r="Y738" s="111"/>
      <c r="Z738" s="111"/>
      <c r="AA738" s="111"/>
      <c r="AB738" s="111"/>
      <c r="AC738" s="111"/>
      <c r="AD738" s="111"/>
      <c r="AE738" s="111"/>
      <c r="AF738" s="111"/>
      <c r="AG738" s="111"/>
      <c r="AH738" s="111"/>
      <c r="AI738" s="111"/>
      <c r="AJ738" s="111"/>
      <c r="AK738" s="111"/>
      <c r="AL738" s="111"/>
      <c r="AM738" s="111"/>
      <c r="AN738" s="111"/>
      <c r="AO738" s="111"/>
      <c r="AP738" s="55"/>
      <c r="DN738" s="115"/>
    </row>
    <row r="739" spans="14:118" x14ac:dyDescent="0.25">
      <c r="N739" s="111"/>
      <c r="O739" s="111"/>
      <c r="P739" s="111"/>
      <c r="Q739" s="111"/>
      <c r="R739" s="111"/>
      <c r="S739" s="111"/>
      <c r="T739" s="111"/>
      <c r="U739" s="111"/>
      <c r="V739" s="111"/>
      <c r="W739" s="111"/>
      <c r="X739" s="111"/>
      <c r="Y739" s="111"/>
      <c r="Z739" s="111"/>
      <c r="AA739" s="111"/>
      <c r="AB739" s="111"/>
      <c r="AC739" s="111"/>
      <c r="AD739" s="111"/>
      <c r="AE739" s="111"/>
      <c r="AF739" s="111"/>
      <c r="AG739" s="111"/>
      <c r="AH739" s="111"/>
      <c r="AI739" s="111"/>
      <c r="AJ739" s="111"/>
      <c r="AK739" s="111"/>
      <c r="AL739" s="111"/>
      <c r="AM739" s="111"/>
      <c r="AN739" s="111"/>
      <c r="AO739" s="111"/>
      <c r="AP739" s="55"/>
      <c r="DN739" s="115"/>
    </row>
    <row r="740" spans="14:118" x14ac:dyDescent="0.25">
      <c r="N740" s="111"/>
      <c r="O740" s="111"/>
      <c r="P740" s="111"/>
      <c r="Q740" s="111"/>
      <c r="R740" s="111"/>
      <c r="S740" s="111"/>
      <c r="T740" s="111"/>
      <c r="U740" s="111"/>
      <c r="V740" s="111"/>
      <c r="W740" s="111"/>
      <c r="X740" s="111"/>
      <c r="Y740" s="111"/>
      <c r="Z740" s="111"/>
      <c r="AA740" s="111"/>
      <c r="AB740" s="111"/>
      <c r="AC740" s="111"/>
      <c r="AD740" s="111"/>
      <c r="AE740" s="111"/>
      <c r="AF740" s="111"/>
      <c r="AG740" s="111"/>
      <c r="AH740" s="111"/>
      <c r="AI740" s="111"/>
      <c r="AJ740" s="111"/>
      <c r="AK740" s="111"/>
      <c r="AL740" s="111"/>
      <c r="AM740" s="111"/>
      <c r="AN740" s="111"/>
      <c r="AO740" s="111"/>
      <c r="AP740" s="55"/>
      <c r="DN740" s="115"/>
    </row>
    <row r="741" spans="14:118" x14ac:dyDescent="0.25">
      <c r="N741" s="111"/>
      <c r="O741" s="111"/>
      <c r="P741" s="111"/>
      <c r="Q741" s="111"/>
      <c r="R741" s="111"/>
      <c r="S741" s="111"/>
      <c r="T741" s="111"/>
      <c r="U741" s="111"/>
      <c r="V741" s="111"/>
      <c r="W741" s="111"/>
      <c r="X741" s="111"/>
      <c r="Y741" s="111"/>
      <c r="Z741" s="111"/>
      <c r="AA741" s="111"/>
      <c r="AB741" s="111"/>
      <c r="AC741" s="111"/>
      <c r="AD741" s="111"/>
      <c r="AE741" s="111"/>
      <c r="AF741" s="111"/>
      <c r="AG741" s="111"/>
      <c r="AH741" s="111"/>
      <c r="AI741" s="111"/>
      <c r="AJ741" s="111"/>
      <c r="AK741" s="111"/>
      <c r="AL741" s="111"/>
      <c r="AM741" s="111"/>
      <c r="AN741" s="111"/>
      <c r="AO741" s="111"/>
      <c r="AP741" s="55"/>
      <c r="DN741" s="115"/>
    </row>
    <row r="742" spans="14:118" x14ac:dyDescent="0.25"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DN742" s="115"/>
    </row>
    <row r="743" spans="14:118" x14ac:dyDescent="0.25"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  <c r="DN743" s="115"/>
    </row>
    <row r="744" spans="14:118" x14ac:dyDescent="0.25"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DN744" s="115"/>
    </row>
    <row r="745" spans="14:118" x14ac:dyDescent="0.25"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5"/>
      <c r="AO745" s="55"/>
      <c r="AP745" s="55"/>
      <c r="DN745" s="115"/>
    </row>
    <row r="746" spans="14:118" x14ac:dyDescent="0.25"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  <c r="DN746" s="115"/>
    </row>
    <row r="747" spans="14:118" x14ac:dyDescent="0.25"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5"/>
      <c r="AO747" s="55"/>
      <c r="AP747" s="55"/>
      <c r="DN747" s="115"/>
    </row>
    <row r="748" spans="14:118" x14ac:dyDescent="0.25"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DN748" s="115"/>
    </row>
    <row r="749" spans="14:118" x14ac:dyDescent="0.25"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  <c r="DN749" s="115"/>
    </row>
    <row r="750" spans="14:118" x14ac:dyDescent="0.25"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  <c r="DN750" s="115"/>
    </row>
    <row r="751" spans="14:118" x14ac:dyDescent="0.25"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  <c r="DN751" s="115"/>
    </row>
    <row r="752" spans="14:118" x14ac:dyDescent="0.25"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  <c r="DN752" s="115"/>
    </row>
    <row r="753" spans="14:118" x14ac:dyDescent="0.25"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  <c r="DN753" s="115"/>
    </row>
    <row r="754" spans="14:118" x14ac:dyDescent="0.25"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55"/>
      <c r="AN754" s="55"/>
      <c r="AO754" s="55"/>
      <c r="AP754" s="55"/>
      <c r="DN754" s="115"/>
    </row>
    <row r="755" spans="14:118" x14ac:dyDescent="0.25"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  <c r="DN755" s="115"/>
    </row>
    <row r="756" spans="14:118" x14ac:dyDescent="0.25"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DN756" s="115"/>
    </row>
    <row r="757" spans="14:118" x14ac:dyDescent="0.25"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  <c r="AK757" s="55"/>
      <c r="AL757" s="55"/>
      <c r="AM757" s="55"/>
      <c r="AN757" s="55"/>
      <c r="AO757" s="55"/>
      <c r="AP757" s="55"/>
      <c r="DN757" s="115"/>
    </row>
    <row r="758" spans="14:118" x14ac:dyDescent="0.25"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55"/>
      <c r="AO758" s="55"/>
      <c r="AP758" s="55"/>
      <c r="DN758" s="115"/>
    </row>
    <row r="759" spans="14:118" x14ac:dyDescent="0.25"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55"/>
      <c r="AO759" s="55"/>
      <c r="AP759" s="55"/>
      <c r="DN759" s="115"/>
    </row>
    <row r="760" spans="14:118" x14ac:dyDescent="0.25"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DN760" s="115"/>
    </row>
    <row r="761" spans="14:118" x14ac:dyDescent="0.25"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/>
      <c r="AP761" s="55"/>
      <c r="DN761" s="115"/>
    </row>
    <row r="762" spans="14:118" x14ac:dyDescent="0.25"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DN762" s="115"/>
    </row>
    <row r="763" spans="14:118" x14ac:dyDescent="0.25"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  <c r="DN763" s="115"/>
    </row>
    <row r="764" spans="14:118" x14ac:dyDescent="0.25"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  <c r="DN764" s="115"/>
    </row>
    <row r="765" spans="14:118" x14ac:dyDescent="0.25"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55"/>
      <c r="AN765" s="55"/>
      <c r="AO765" s="55"/>
      <c r="AP765" s="55"/>
      <c r="DN765" s="115"/>
    </row>
    <row r="766" spans="14:118" x14ac:dyDescent="0.25"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55"/>
      <c r="AN766" s="55"/>
      <c r="AO766" s="55"/>
      <c r="AP766" s="55"/>
      <c r="DN766" s="115"/>
    </row>
    <row r="767" spans="14:118" x14ac:dyDescent="0.25"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  <c r="AL767" s="55"/>
      <c r="AM767" s="55"/>
      <c r="AN767" s="55"/>
      <c r="AO767" s="55"/>
      <c r="AP767" s="55"/>
      <c r="DN767" s="115"/>
    </row>
    <row r="768" spans="14:118" x14ac:dyDescent="0.25"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  <c r="DN768" s="115"/>
    </row>
    <row r="769" spans="14:118" x14ac:dyDescent="0.25"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  <c r="AL769" s="55"/>
      <c r="AM769" s="55"/>
      <c r="AN769" s="55"/>
      <c r="AO769" s="55"/>
      <c r="AP769" s="55"/>
      <c r="DN769" s="115"/>
    </row>
    <row r="770" spans="14:118" x14ac:dyDescent="0.25"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  <c r="AL770" s="55"/>
      <c r="AM770" s="55"/>
      <c r="AN770" s="55"/>
      <c r="AO770" s="55"/>
      <c r="AP770" s="55"/>
      <c r="DN770" s="115"/>
    </row>
    <row r="771" spans="14:118" x14ac:dyDescent="0.25"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  <c r="AK771" s="55"/>
      <c r="AL771" s="55"/>
      <c r="AM771" s="55"/>
      <c r="AN771" s="55"/>
      <c r="AO771" s="55"/>
      <c r="AP771" s="55"/>
      <c r="DN771" s="115"/>
    </row>
    <row r="772" spans="14:118" x14ac:dyDescent="0.25"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  <c r="DN772" s="115"/>
    </row>
    <row r="773" spans="14:118" x14ac:dyDescent="0.25"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  <c r="AL773" s="55"/>
      <c r="AM773" s="55"/>
      <c r="AN773" s="55"/>
      <c r="AO773" s="55"/>
      <c r="AP773" s="55"/>
      <c r="DN773" s="115"/>
    </row>
    <row r="774" spans="14:118" x14ac:dyDescent="0.25"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  <c r="AK774" s="55"/>
      <c r="AL774" s="55"/>
      <c r="AM774" s="55"/>
      <c r="AN774" s="55"/>
      <c r="AO774" s="55"/>
      <c r="AP774" s="55"/>
      <c r="DN774" s="115"/>
    </row>
    <row r="775" spans="14:118" x14ac:dyDescent="0.25"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55"/>
      <c r="AN775" s="55"/>
      <c r="AO775" s="55"/>
      <c r="AP775" s="55"/>
      <c r="DN775" s="115"/>
    </row>
    <row r="776" spans="14:118" x14ac:dyDescent="0.25"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  <c r="DN776" s="115"/>
    </row>
    <row r="777" spans="14:118" x14ac:dyDescent="0.25"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55"/>
      <c r="AN777" s="55"/>
      <c r="AO777" s="55"/>
      <c r="AP777" s="55"/>
      <c r="DN777" s="115"/>
    </row>
    <row r="778" spans="14:118" x14ac:dyDescent="0.25"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  <c r="AL778" s="55"/>
      <c r="AM778" s="55"/>
      <c r="AN778" s="55"/>
      <c r="AO778" s="55"/>
      <c r="AP778" s="55"/>
      <c r="DN778" s="115"/>
    </row>
    <row r="779" spans="14:118" x14ac:dyDescent="0.25"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DN779" s="115"/>
    </row>
    <row r="780" spans="14:118" x14ac:dyDescent="0.25"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  <c r="AL780" s="55"/>
      <c r="AM780" s="55"/>
      <c r="AN780" s="55"/>
      <c r="AO780" s="55"/>
      <c r="AP780" s="55"/>
      <c r="DN780" s="115"/>
    </row>
    <row r="781" spans="14:118" x14ac:dyDescent="0.25"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  <c r="AL781" s="55"/>
      <c r="AM781" s="55"/>
      <c r="AN781" s="55"/>
      <c r="AO781" s="55"/>
      <c r="AP781" s="55"/>
      <c r="DN781" s="115"/>
    </row>
    <row r="782" spans="14:118" x14ac:dyDescent="0.25"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  <c r="AL782" s="55"/>
      <c r="AM782" s="55"/>
      <c r="AN782" s="55"/>
      <c r="AO782" s="55"/>
      <c r="AP782" s="55"/>
      <c r="DN782" s="115"/>
    </row>
    <row r="783" spans="14:118" x14ac:dyDescent="0.25"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  <c r="AL783" s="55"/>
      <c r="AM783" s="55"/>
      <c r="AN783" s="55"/>
      <c r="AO783" s="55"/>
      <c r="AP783" s="55"/>
      <c r="DN783" s="115"/>
    </row>
    <row r="784" spans="14:118" x14ac:dyDescent="0.25"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55"/>
      <c r="AN784" s="55"/>
      <c r="AO784" s="55"/>
      <c r="AP784" s="55"/>
      <c r="DN784" s="115"/>
    </row>
    <row r="785" spans="14:118" x14ac:dyDescent="0.25"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55"/>
      <c r="AN785" s="55"/>
      <c r="AO785" s="55"/>
      <c r="AP785" s="55"/>
      <c r="DN785" s="115"/>
    </row>
    <row r="786" spans="14:118" x14ac:dyDescent="0.25"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55"/>
      <c r="AN786" s="55"/>
      <c r="AO786" s="55"/>
      <c r="AP786" s="55"/>
      <c r="DN786" s="115"/>
    </row>
    <row r="787" spans="14:118" x14ac:dyDescent="0.25"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55"/>
      <c r="AN787" s="55"/>
      <c r="AO787" s="55"/>
      <c r="AP787" s="55"/>
      <c r="DN787" s="115"/>
    </row>
    <row r="788" spans="14:118" x14ac:dyDescent="0.25"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55"/>
      <c r="AO788" s="55"/>
      <c r="AP788" s="55"/>
      <c r="DN788" s="115"/>
    </row>
    <row r="789" spans="14:118" x14ac:dyDescent="0.25"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5"/>
      <c r="AP789" s="55"/>
      <c r="DN789" s="115"/>
    </row>
    <row r="790" spans="14:118" x14ac:dyDescent="0.25"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  <c r="AL790" s="55"/>
      <c r="AM790" s="55"/>
      <c r="AN790" s="55"/>
      <c r="AO790" s="55"/>
      <c r="AP790" s="55"/>
      <c r="DN790" s="115"/>
    </row>
    <row r="791" spans="14:118" x14ac:dyDescent="0.25"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  <c r="AL791" s="55"/>
      <c r="AM791" s="55"/>
      <c r="AN791" s="55"/>
      <c r="AO791" s="55"/>
      <c r="AP791" s="55"/>
      <c r="DN791" s="115"/>
    </row>
    <row r="792" spans="14:118" x14ac:dyDescent="0.25"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DN792" s="115"/>
    </row>
    <row r="793" spans="14:118" x14ac:dyDescent="0.25"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DN793" s="115"/>
    </row>
    <row r="794" spans="14:118" x14ac:dyDescent="0.25"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  <c r="AL794" s="55"/>
      <c r="AM794" s="55"/>
      <c r="AN794" s="55"/>
      <c r="AO794" s="55"/>
      <c r="AP794" s="55"/>
      <c r="DN794" s="115"/>
    </row>
    <row r="795" spans="14:118" x14ac:dyDescent="0.25"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  <c r="AL795" s="55"/>
      <c r="AM795" s="55"/>
      <c r="AN795" s="55"/>
      <c r="AO795" s="55"/>
      <c r="AP795" s="55"/>
      <c r="DN795" s="115"/>
    </row>
    <row r="796" spans="14:118" x14ac:dyDescent="0.25"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  <c r="AL796" s="55"/>
      <c r="AM796" s="55"/>
      <c r="AN796" s="55"/>
      <c r="AO796" s="55"/>
      <c r="AP796" s="55"/>
      <c r="DN796" s="115"/>
    </row>
    <row r="797" spans="14:118" x14ac:dyDescent="0.25"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  <c r="AK797" s="55"/>
      <c r="AL797" s="55"/>
      <c r="AM797" s="55"/>
      <c r="AN797" s="55"/>
      <c r="AO797" s="55"/>
      <c r="AP797" s="55"/>
      <c r="DN797" s="115"/>
    </row>
    <row r="798" spans="14:118" x14ac:dyDescent="0.25"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  <c r="AL798" s="55"/>
      <c r="AM798" s="55"/>
      <c r="AN798" s="55"/>
      <c r="AO798" s="55"/>
      <c r="AP798" s="55"/>
      <c r="DN798" s="115"/>
    </row>
    <row r="799" spans="14:118" x14ac:dyDescent="0.25"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  <c r="AL799" s="55"/>
      <c r="AM799" s="55"/>
      <c r="AN799" s="55"/>
      <c r="AO799" s="55"/>
      <c r="AP799" s="55"/>
      <c r="DN799" s="115"/>
    </row>
    <row r="800" spans="14:118" x14ac:dyDescent="0.25"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  <c r="AL800" s="55"/>
      <c r="AM800" s="55"/>
      <c r="AN800" s="55"/>
      <c r="AO800" s="55"/>
      <c r="AP800" s="55"/>
      <c r="DN800" s="115"/>
    </row>
    <row r="801" spans="14:118" x14ac:dyDescent="0.25"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/>
      <c r="AL801" s="55"/>
      <c r="AM801" s="55"/>
      <c r="AN801" s="55"/>
      <c r="AO801" s="55"/>
      <c r="AP801" s="55"/>
      <c r="DN801" s="115"/>
    </row>
    <row r="802" spans="14:118" x14ac:dyDescent="0.25"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  <c r="AL802" s="55"/>
      <c r="AM802" s="55"/>
      <c r="AN802" s="55"/>
      <c r="AO802" s="55"/>
      <c r="AP802" s="55"/>
      <c r="DN802" s="115"/>
    </row>
    <row r="803" spans="14:118" x14ac:dyDescent="0.25"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  <c r="AL803" s="55"/>
      <c r="AM803" s="55"/>
      <c r="AN803" s="55"/>
      <c r="AO803" s="55"/>
      <c r="AP803" s="55"/>
      <c r="DN803" s="115"/>
    </row>
    <row r="804" spans="14:118" x14ac:dyDescent="0.25"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  <c r="AL804" s="55"/>
      <c r="AM804" s="55"/>
      <c r="AN804" s="55"/>
      <c r="AO804" s="55"/>
      <c r="AP804" s="55"/>
      <c r="DN804" s="115"/>
    </row>
    <row r="805" spans="14:118" x14ac:dyDescent="0.25"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  <c r="AL805" s="55"/>
      <c r="AM805" s="55"/>
      <c r="AN805" s="55"/>
      <c r="AO805" s="55"/>
      <c r="AP805" s="55"/>
      <c r="DN805" s="115"/>
    </row>
    <row r="806" spans="14:118" x14ac:dyDescent="0.25"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55"/>
      <c r="AN806" s="55"/>
      <c r="AO806" s="55"/>
      <c r="AP806" s="55"/>
      <c r="DN806" s="115"/>
    </row>
    <row r="807" spans="14:118" x14ac:dyDescent="0.25"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  <c r="AL807" s="55"/>
      <c r="AM807" s="55"/>
      <c r="AN807" s="55"/>
      <c r="AO807" s="55"/>
      <c r="AP807" s="55"/>
      <c r="DN807" s="115"/>
    </row>
    <row r="808" spans="14:118" x14ac:dyDescent="0.25"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  <c r="AL808" s="55"/>
      <c r="AM808" s="55"/>
      <c r="AN808" s="55"/>
      <c r="AO808" s="55"/>
      <c r="AP808" s="55"/>
      <c r="DN808" s="115"/>
    </row>
    <row r="809" spans="14:118" x14ac:dyDescent="0.25"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  <c r="AL809" s="55"/>
      <c r="AM809" s="55"/>
      <c r="AN809" s="55"/>
      <c r="AO809" s="55"/>
      <c r="AP809" s="55"/>
      <c r="DN809" s="115"/>
    </row>
    <row r="810" spans="14:118" x14ac:dyDescent="0.25"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55"/>
      <c r="AN810" s="55"/>
      <c r="AO810" s="55"/>
      <c r="AP810" s="55"/>
      <c r="DN810" s="115"/>
    </row>
    <row r="811" spans="14:118" x14ac:dyDescent="0.25"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  <c r="AL811" s="55"/>
      <c r="AM811" s="55"/>
      <c r="AN811" s="55"/>
      <c r="AO811" s="55"/>
      <c r="AP811" s="55"/>
      <c r="DN811" s="115"/>
    </row>
    <row r="812" spans="14:118" x14ac:dyDescent="0.25"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  <c r="AL812" s="55"/>
      <c r="AM812" s="55"/>
      <c r="AN812" s="55"/>
      <c r="AO812" s="55"/>
      <c r="AP812" s="55"/>
      <c r="DN812" s="115"/>
    </row>
    <row r="813" spans="14:118" x14ac:dyDescent="0.25"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5"/>
      <c r="AP813" s="55"/>
      <c r="DN813" s="115"/>
    </row>
    <row r="814" spans="14:118" x14ac:dyDescent="0.25"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5"/>
      <c r="AP814" s="55"/>
      <c r="DN814" s="115"/>
    </row>
    <row r="815" spans="14:118" x14ac:dyDescent="0.25"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  <c r="AL815" s="55"/>
      <c r="AM815" s="55"/>
      <c r="AN815" s="55"/>
      <c r="AO815" s="55"/>
      <c r="AP815" s="55"/>
      <c r="DN815" s="115"/>
    </row>
    <row r="816" spans="14:118" x14ac:dyDescent="0.25"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DN816" s="115"/>
    </row>
    <row r="817" spans="14:118" x14ac:dyDescent="0.25"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DN817" s="115"/>
    </row>
    <row r="818" spans="14:118" x14ac:dyDescent="0.25"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DN818" s="115"/>
    </row>
    <row r="819" spans="14:118" x14ac:dyDescent="0.25"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  <c r="AK819" s="55"/>
      <c r="AL819" s="55"/>
      <c r="AM819" s="55"/>
      <c r="AN819" s="55"/>
      <c r="AO819" s="55"/>
      <c r="AP819" s="55"/>
      <c r="DN819" s="115"/>
    </row>
    <row r="820" spans="14:118" x14ac:dyDescent="0.25"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DN820" s="115"/>
    </row>
    <row r="821" spans="14:118" x14ac:dyDescent="0.25"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55"/>
      <c r="AN821" s="55"/>
      <c r="AO821" s="55"/>
      <c r="AP821" s="55"/>
      <c r="DN821" s="115"/>
    </row>
    <row r="822" spans="14:118" x14ac:dyDescent="0.25"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  <c r="AK822" s="55"/>
      <c r="AL822" s="55"/>
      <c r="AM822" s="55"/>
      <c r="AN822" s="55"/>
      <c r="AO822" s="55"/>
      <c r="AP822" s="55"/>
      <c r="DN822" s="115"/>
    </row>
    <row r="823" spans="14:118" x14ac:dyDescent="0.25"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  <c r="AL823" s="55"/>
      <c r="AM823" s="55"/>
      <c r="AN823" s="55"/>
      <c r="AO823" s="55"/>
      <c r="AP823" s="55"/>
      <c r="DN823" s="115"/>
    </row>
    <row r="824" spans="14:118" x14ac:dyDescent="0.25"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5"/>
      <c r="AP824" s="55"/>
      <c r="DN824" s="115"/>
    </row>
    <row r="825" spans="14:118" x14ac:dyDescent="0.25"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  <c r="AL825" s="55"/>
      <c r="AM825" s="55"/>
      <c r="AN825" s="55"/>
      <c r="AO825" s="55"/>
      <c r="AP825" s="55"/>
      <c r="DN825" s="115"/>
    </row>
    <row r="826" spans="14:118" x14ac:dyDescent="0.25"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  <c r="AL826" s="55"/>
      <c r="AM826" s="55"/>
      <c r="AN826" s="55"/>
      <c r="AO826" s="55"/>
      <c r="AP826" s="55"/>
      <c r="DN826" s="115"/>
    </row>
    <row r="827" spans="14:118" x14ac:dyDescent="0.25"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  <c r="AL827" s="55"/>
      <c r="AM827" s="55"/>
      <c r="AN827" s="55"/>
      <c r="AO827" s="55"/>
      <c r="AP827" s="55"/>
      <c r="DN827" s="115"/>
    </row>
    <row r="828" spans="14:118" x14ac:dyDescent="0.25"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55"/>
      <c r="AN828" s="55"/>
      <c r="AO828" s="55"/>
      <c r="AP828" s="55"/>
      <c r="DN828" s="115"/>
    </row>
    <row r="829" spans="14:118" x14ac:dyDescent="0.25"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/>
      <c r="AM829" s="55"/>
      <c r="AN829" s="55"/>
      <c r="AO829" s="55"/>
      <c r="AP829" s="55"/>
      <c r="DN829" s="115"/>
    </row>
    <row r="830" spans="14:118" x14ac:dyDescent="0.25"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55"/>
      <c r="AN830" s="55"/>
      <c r="AO830" s="55"/>
      <c r="AP830" s="55"/>
      <c r="DN830" s="115"/>
    </row>
    <row r="831" spans="14:118" x14ac:dyDescent="0.25"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55"/>
      <c r="AN831" s="55"/>
      <c r="AO831" s="55"/>
      <c r="AP831" s="55"/>
      <c r="DN831" s="115"/>
    </row>
    <row r="832" spans="14:118" x14ac:dyDescent="0.25"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55"/>
      <c r="AN832" s="55"/>
      <c r="AO832" s="55"/>
      <c r="AP832" s="55"/>
      <c r="DN832" s="115"/>
    </row>
    <row r="833" spans="14:118" x14ac:dyDescent="0.25"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  <c r="AK833" s="55"/>
      <c r="AL833" s="55"/>
      <c r="AM833" s="55"/>
      <c r="AN833" s="55"/>
      <c r="AO833" s="55"/>
      <c r="AP833" s="55"/>
      <c r="DN833" s="115"/>
    </row>
    <row r="834" spans="14:118" x14ac:dyDescent="0.25"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  <c r="AL834" s="55"/>
      <c r="AM834" s="55"/>
      <c r="AN834" s="55"/>
      <c r="AO834" s="55"/>
      <c r="AP834" s="55"/>
      <c r="DN834" s="115"/>
    </row>
    <row r="835" spans="14:118" x14ac:dyDescent="0.25"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55"/>
      <c r="AN835" s="55"/>
      <c r="AO835" s="55"/>
      <c r="AP835" s="55"/>
      <c r="DN835" s="115"/>
    </row>
    <row r="836" spans="14:118" x14ac:dyDescent="0.25"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  <c r="AK836" s="55"/>
      <c r="AL836" s="55"/>
      <c r="AM836" s="55"/>
      <c r="AN836" s="55"/>
      <c r="AO836" s="55"/>
      <c r="AP836" s="55"/>
      <c r="DN836" s="115"/>
    </row>
    <row r="837" spans="14:118" x14ac:dyDescent="0.25"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/>
      <c r="AL837" s="55"/>
      <c r="AM837" s="55"/>
      <c r="AN837" s="55"/>
      <c r="AO837" s="55"/>
      <c r="AP837" s="55"/>
      <c r="DN837" s="115"/>
    </row>
    <row r="838" spans="14:118" x14ac:dyDescent="0.25"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  <c r="AL838" s="55"/>
      <c r="AM838" s="55"/>
      <c r="AN838" s="55"/>
      <c r="AO838" s="55"/>
      <c r="AP838" s="55"/>
      <c r="DN838" s="115"/>
    </row>
    <row r="839" spans="14:118" x14ac:dyDescent="0.25"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55"/>
      <c r="AN839" s="55"/>
      <c r="AO839" s="55"/>
      <c r="AP839" s="55"/>
      <c r="DN839" s="115"/>
    </row>
    <row r="840" spans="14:118" x14ac:dyDescent="0.25"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DN840" s="115"/>
    </row>
    <row r="841" spans="14:118" x14ac:dyDescent="0.25"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55"/>
      <c r="AN841" s="55"/>
      <c r="AO841" s="55"/>
      <c r="AP841" s="55"/>
      <c r="DN841" s="115"/>
    </row>
    <row r="842" spans="14:118" x14ac:dyDescent="0.25"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DN842" s="115"/>
    </row>
    <row r="843" spans="14:118" x14ac:dyDescent="0.25"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/>
      <c r="AL843" s="55"/>
      <c r="AM843" s="55"/>
      <c r="AN843" s="55"/>
      <c r="AO843" s="55"/>
      <c r="AP843" s="55"/>
      <c r="DN843" s="115"/>
    </row>
    <row r="844" spans="14:118" x14ac:dyDescent="0.25"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DN844" s="115"/>
    </row>
    <row r="845" spans="14:118" x14ac:dyDescent="0.25"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  <c r="AL845" s="55"/>
      <c r="AM845" s="55"/>
      <c r="AN845" s="55"/>
      <c r="AO845" s="55"/>
      <c r="AP845" s="55"/>
      <c r="DN845" s="115"/>
    </row>
    <row r="846" spans="14:118" x14ac:dyDescent="0.25"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  <c r="AL846" s="55"/>
      <c r="AM846" s="55"/>
      <c r="AN846" s="55"/>
      <c r="AO846" s="55"/>
      <c r="AP846" s="55"/>
      <c r="DN846" s="115"/>
    </row>
    <row r="847" spans="14:118" x14ac:dyDescent="0.25"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55"/>
      <c r="AN847" s="55"/>
      <c r="AO847" s="55"/>
      <c r="AP847" s="55"/>
      <c r="DN847" s="115"/>
    </row>
    <row r="848" spans="14:118" x14ac:dyDescent="0.25"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  <c r="AL848" s="55"/>
      <c r="AM848" s="55"/>
      <c r="AN848" s="55"/>
      <c r="AO848" s="55"/>
      <c r="AP848" s="55"/>
      <c r="DN848" s="115"/>
    </row>
    <row r="849" spans="14:118" x14ac:dyDescent="0.25"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  <c r="AL849" s="55"/>
      <c r="AM849" s="55"/>
      <c r="AN849" s="55"/>
      <c r="AO849" s="55"/>
      <c r="AP849" s="55"/>
      <c r="DN849" s="115"/>
    </row>
    <row r="850" spans="14:118" x14ac:dyDescent="0.25"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55"/>
      <c r="AN850" s="55"/>
      <c r="AO850" s="55"/>
      <c r="AP850" s="55"/>
      <c r="DN850" s="115"/>
    </row>
    <row r="851" spans="14:118" x14ac:dyDescent="0.25"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  <c r="AL851" s="55"/>
      <c r="AM851" s="55"/>
      <c r="AN851" s="55"/>
      <c r="AO851" s="55"/>
      <c r="AP851" s="55"/>
      <c r="DN851" s="115"/>
    </row>
    <row r="852" spans="14:118" x14ac:dyDescent="0.25"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  <c r="AL852" s="55"/>
      <c r="AM852" s="55"/>
      <c r="AN852" s="55"/>
      <c r="AO852" s="55"/>
      <c r="AP852" s="55"/>
      <c r="DN852" s="115"/>
    </row>
    <row r="853" spans="14:118" x14ac:dyDescent="0.25"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/>
      <c r="AL853" s="55"/>
      <c r="AM853" s="55"/>
      <c r="AN853" s="55"/>
      <c r="AO853" s="55"/>
      <c r="AP853" s="55"/>
      <c r="DN853" s="115"/>
    </row>
    <row r="854" spans="14:118" x14ac:dyDescent="0.25"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  <c r="AK854" s="55"/>
      <c r="AL854" s="55"/>
      <c r="AM854" s="55"/>
      <c r="AN854" s="55"/>
      <c r="AO854" s="55"/>
      <c r="AP854" s="55"/>
      <c r="DN854" s="115"/>
    </row>
    <row r="855" spans="14:118" x14ac:dyDescent="0.25"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  <c r="AL855" s="55"/>
      <c r="AM855" s="55"/>
      <c r="AN855" s="55"/>
      <c r="AO855" s="55"/>
      <c r="AP855" s="55"/>
      <c r="DN855" s="115"/>
    </row>
    <row r="856" spans="14:118" x14ac:dyDescent="0.25"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  <c r="AK856" s="55"/>
      <c r="AL856" s="55"/>
      <c r="AM856" s="55"/>
      <c r="AN856" s="55"/>
      <c r="AO856" s="55"/>
      <c r="AP856" s="55"/>
      <c r="DN856" s="115"/>
    </row>
    <row r="857" spans="14:118" x14ac:dyDescent="0.25"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  <c r="AL857" s="55"/>
      <c r="AM857" s="55"/>
      <c r="AN857" s="55"/>
      <c r="AO857" s="55"/>
      <c r="AP857" s="55"/>
      <c r="DN857" s="115"/>
    </row>
    <row r="858" spans="14:118" x14ac:dyDescent="0.25"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/>
      <c r="AL858" s="55"/>
      <c r="AM858" s="55"/>
      <c r="AN858" s="55"/>
      <c r="AO858" s="55"/>
      <c r="AP858" s="55"/>
      <c r="DN858" s="115"/>
    </row>
    <row r="859" spans="14:118" x14ac:dyDescent="0.25"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  <c r="AL859" s="55"/>
      <c r="AM859" s="55"/>
      <c r="AN859" s="55"/>
      <c r="AO859" s="55"/>
      <c r="AP859" s="55"/>
      <c r="DN859" s="115"/>
    </row>
    <row r="860" spans="14:118" x14ac:dyDescent="0.25"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55"/>
      <c r="AN860" s="55"/>
      <c r="AO860" s="55"/>
      <c r="AP860" s="55"/>
      <c r="DN860" s="115"/>
    </row>
    <row r="861" spans="14:118" x14ac:dyDescent="0.25"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  <c r="AL861" s="55"/>
      <c r="AM861" s="55"/>
      <c r="AN861" s="55"/>
      <c r="AO861" s="55"/>
      <c r="AP861" s="55"/>
      <c r="DN861" s="115"/>
    </row>
    <row r="862" spans="14:118" x14ac:dyDescent="0.25"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55"/>
      <c r="AN862" s="55"/>
      <c r="AO862" s="55"/>
      <c r="AP862" s="55"/>
      <c r="DN862" s="115"/>
    </row>
    <row r="863" spans="14:118" x14ac:dyDescent="0.25"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  <c r="AL863" s="55"/>
      <c r="AM863" s="55"/>
      <c r="AN863" s="55"/>
      <c r="AO863" s="55"/>
      <c r="AP863" s="55"/>
      <c r="DN863" s="115"/>
    </row>
    <row r="864" spans="14:118" x14ac:dyDescent="0.25"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  <c r="AL864" s="55"/>
      <c r="AM864" s="55"/>
      <c r="AN864" s="55"/>
      <c r="AO864" s="55"/>
      <c r="AP864" s="55"/>
      <c r="DN864" s="115"/>
    </row>
    <row r="865" spans="14:118" x14ac:dyDescent="0.25"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  <c r="AL865" s="55"/>
      <c r="AM865" s="55"/>
      <c r="AN865" s="55"/>
      <c r="AO865" s="55"/>
      <c r="AP865" s="55"/>
      <c r="DN865" s="115"/>
    </row>
    <row r="866" spans="14:118" x14ac:dyDescent="0.25"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55"/>
      <c r="AN866" s="55"/>
      <c r="AO866" s="55"/>
      <c r="AP866" s="55"/>
      <c r="DN866" s="115"/>
    </row>
    <row r="867" spans="14:118" x14ac:dyDescent="0.25"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  <c r="AL867" s="55"/>
      <c r="AM867" s="55"/>
      <c r="AN867" s="55"/>
      <c r="AO867" s="55"/>
      <c r="AP867" s="55"/>
      <c r="DN867" s="115"/>
    </row>
    <row r="868" spans="14:118" x14ac:dyDescent="0.25"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  <c r="AL868" s="55"/>
      <c r="AM868" s="55"/>
      <c r="AN868" s="55"/>
      <c r="AO868" s="55"/>
      <c r="AP868" s="55"/>
      <c r="DN868" s="115"/>
    </row>
    <row r="869" spans="14:118" x14ac:dyDescent="0.25"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  <c r="AL869" s="55"/>
      <c r="AM869" s="55"/>
      <c r="AN869" s="55"/>
      <c r="AO869" s="55"/>
      <c r="AP869" s="55"/>
      <c r="DN869" s="115"/>
    </row>
    <row r="870" spans="14:118" x14ac:dyDescent="0.25"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55"/>
      <c r="AN870" s="55"/>
      <c r="AO870" s="55"/>
      <c r="AP870" s="55"/>
      <c r="DN870" s="115"/>
    </row>
    <row r="871" spans="14:118" x14ac:dyDescent="0.25"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  <c r="AL871" s="55"/>
      <c r="AM871" s="55"/>
      <c r="AN871" s="55"/>
      <c r="AO871" s="55"/>
      <c r="AP871" s="55"/>
      <c r="DN871" s="115"/>
    </row>
    <row r="872" spans="14:118" x14ac:dyDescent="0.25"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  <c r="AL872" s="55"/>
      <c r="AM872" s="55"/>
      <c r="AN872" s="55"/>
      <c r="AO872" s="55"/>
      <c r="AP872" s="55"/>
      <c r="DN872" s="115"/>
    </row>
    <row r="873" spans="14:118" x14ac:dyDescent="0.25"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  <c r="AL873" s="55"/>
      <c r="AM873" s="55"/>
      <c r="AN873" s="55"/>
      <c r="AO873" s="55"/>
      <c r="AP873" s="55"/>
      <c r="DN873" s="115"/>
    </row>
    <row r="874" spans="14:118" x14ac:dyDescent="0.25"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55"/>
      <c r="AN874" s="55"/>
      <c r="AO874" s="55"/>
      <c r="AP874" s="55"/>
      <c r="DN874" s="115"/>
    </row>
    <row r="875" spans="14:118" x14ac:dyDescent="0.25"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5"/>
      <c r="AP875" s="55"/>
      <c r="DN875" s="115"/>
    </row>
    <row r="876" spans="14:118" x14ac:dyDescent="0.25"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  <c r="AL876" s="55"/>
      <c r="AM876" s="55"/>
      <c r="AN876" s="55"/>
      <c r="AO876" s="55"/>
      <c r="AP876" s="55"/>
      <c r="DN876" s="115"/>
    </row>
    <row r="877" spans="14:118" x14ac:dyDescent="0.25"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  <c r="AL877" s="55"/>
      <c r="AM877" s="55"/>
      <c r="AN877" s="55"/>
      <c r="AO877" s="55"/>
      <c r="AP877" s="55"/>
      <c r="DN877" s="115"/>
    </row>
    <row r="878" spans="14:118" x14ac:dyDescent="0.25"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DN878" s="115"/>
    </row>
    <row r="879" spans="14:118" x14ac:dyDescent="0.25"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  <c r="AL879" s="55"/>
      <c r="AM879" s="55"/>
      <c r="AN879" s="55"/>
      <c r="AO879" s="55"/>
      <c r="AP879" s="55"/>
      <c r="DN879" s="115"/>
    </row>
    <row r="880" spans="14:118" x14ac:dyDescent="0.25"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  <c r="AL880" s="55"/>
      <c r="AM880" s="55"/>
      <c r="AN880" s="55"/>
      <c r="AO880" s="55"/>
      <c r="AP880" s="55"/>
      <c r="DN880" s="115"/>
    </row>
    <row r="881" spans="14:118" x14ac:dyDescent="0.25"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  <c r="AL881" s="55"/>
      <c r="AM881" s="55"/>
      <c r="AN881" s="55"/>
      <c r="AO881" s="55"/>
      <c r="AP881" s="55"/>
      <c r="DN881" s="115"/>
    </row>
    <row r="882" spans="14:118" x14ac:dyDescent="0.25"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  <c r="AL882" s="55"/>
      <c r="AM882" s="55"/>
      <c r="AN882" s="55"/>
      <c r="AO882" s="55"/>
      <c r="AP882" s="55"/>
      <c r="DN882" s="115"/>
    </row>
    <row r="883" spans="14:118" x14ac:dyDescent="0.25"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  <c r="AL883" s="55"/>
      <c r="AM883" s="55"/>
      <c r="AN883" s="55"/>
      <c r="AO883" s="55"/>
      <c r="AP883" s="55"/>
      <c r="DN883" s="115"/>
    </row>
    <row r="884" spans="14:118" x14ac:dyDescent="0.25"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  <c r="AK884" s="55"/>
      <c r="AL884" s="55"/>
      <c r="AM884" s="55"/>
      <c r="AN884" s="55"/>
      <c r="AO884" s="55"/>
      <c r="AP884" s="55"/>
      <c r="DN884" s="115"/>
    </row>
    <row r="885" spans="14:118" x14ac:dyDescent="0.25"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  <c r="AL885" s="55"/>
      <c r="AM885" s="55"/>
      <c r="AN885" s="55"/>
      <c r="AO885" s="55"/>
      <c r="AP885" s="55"/>
      <c r="DN885" s="115"/>
    </row>
    <row r="886" spans="14:118" x14ac:dyDescent="0.25"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  <c r="AL886" s="55"/>
      <c r="AM886" s="55"/>
      <c r="AN886" s="55"/>
      <c r="AO886" s="55"/>
      <c r="AP886" s="55"/>
      <c r="DN886" s="115"/>
    </row>
    <row r="887" spans="14:118" x14ac:dyDescent="0.25"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  <c r="AL887" s="55"/>
      <c r="AM887" s="55"/>
      <c r="AN887" s="55"/>
      <c r="AO887" s="55"/>
      <c r="AP887" s="55"/>
      <c r="DN887" s="115"/>
    </row>
    <row r="888" spans="14:118" x14ac:dyDescent="0.25"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  <c r="AL888" s="55"/>
      <c r="AM888" s="55"/>
      <c r="AN888" s="55"/>
      <c r="AO888" s="55"/>
      <c r="AP888" s="55"/>
      <c r="DN888" s="115"/>
    </row>
    <row r="889" spans="14:118" x14ac:dyDescent="0.25"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  <c r="AL889" s="55"/>
      <c r="AM889" s="55"/>
      <c r="AN889" s="55"/>
      <c r="AO889" s="55"/>
      <c r="AP889" s="55"/>
      <c r="DN889" s="115"/>
    </row>
    <row r="890" spans="14:118" x14ac:dyDescent="0.25"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  <c r="AL890" s="55"/>
      <c r="AM890" s="55"/>
      <c r="AN890" s="55"/>
      <c r="AO890" s="55"/>
      <c r="AP890" s="55"/>
      <c r="DN890" s="115"/>
    </row>
    <row r="891" spans="14:118" x14ac:dyDescent="0.25"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  <c r="AL891" s="55"/>
      <c r="AM891" s="55"/>
      <c r="AN891" s="55"/>
      <c r="AO891" s="55"/>
      <c r="AP891" s="55"/>
      <c r="DN891" s="115"/>
    </row>
    <row r="892" spans="14:118" x14ac:dyDescent="0.25"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DN892" s="115"/>
    </row>
    <row r="893" spans="14:118" x14ac:dyDescent="0.25"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  <c r="AL893" s="55"/>
      <c r="AM893" s="55"/>
      <c r="AN893" s="55"/>
      <c r="AO893" s="55"/>
      <c r="AP893" s="55"/>
      <c r="DN893" s="115"/>
    </row>
    <row r="894" spans="14:118" x14ac:dyDescent="0.25"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55"/>
      <c r="AN894" s="55"/>
      <c r="AO894" s="55"/>
      <c r="AP894" s="55"/>
      <c r="DN894" s="115"/>
    </row>
    <row r="895" spans="14:118" x14ac:dyDescent="0.25"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  <c r="AL895" s="55"/>
      <c r="AM895" s="55"/>
      <c r="AN895" s="55"/>
      <c r="AO895" s="55"/>
      <c r="AP895" s="55"/>
      <c r="DN895" s="115"/>
    </row>
    <row r="896" spans="14:118" x14ac:dyDescent="0.25"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5"/>
      <c r="AP896" s="55"/>
      <c r="DN896" s="115"/>
    </row>
    <row r="897" spans="14:118" x14ac:dyDescent="0.25"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55"/>
      <c r="AN897" s="55"/>
      <c r="AO897" s="55"/>
      <c r="AP897" s="55"/>
      <c r="DN897" s="115"/>
    </row>
    <row r="898" spans="14:118" x14ac:dyDescent="0.25"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  <c r="AL898" s="55"/>
      <c r="AM898" s="55"/>
      <c r="AN898" s="55"/>
      <c r="AO898" s="55"/>
      <c r="AP898" s="55"/>
      <c r="DN898" s="115"/>
    </row>
    <row r="899" spans="14:118" x14ac:dyDescent="0.25"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5"/>
      <c r="AP899" s="55"/>
      <c r="DN899" s="115"/>
    </row>
    <row r="900" spans="14:118" x14ac:dyDescent="0.25"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DN900" s="115"/>
    </row>
    <row r="901" spans="14:118" x14ac:dyDescent="0.25"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  <c r="AL901" s="55"/>
      <c r="AM901" s="55"/>
      <c r="AN901" s="55"/>
      <c r="AO901" s="55"/>
      <c r="AP901" s="55"/>
      <c r="DN901" s="115"/>
    </row>
    <row r="902" spans="14:118" x14ac:dyDescent="0.25"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  <c r="AK902" s="55"/>
      <c r="AL902" s="55"/>
      <c r="AM902" s="55"/>
      <c r="AN902" s="55"/>
      <c r="AO902" s="55"/>
      <c r="AP902" s="55"/>
      <c r="DN902" s="115"/>
    </row>
    <row r="903" spans="14:118" x14ac:dyDescent="0.25"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  <c r="AL903" s="55"/>
      <c r="AM903" s="55"/>
      <c r="AN903" s="55"/>
      <c r="AO903" s="55"/>
      <c r="AP903" s="55"/>
      <c r="DN903" s="115"/>
    </row>
    <row r="904" spans="14:118" x14ac:dyDescent="0.25"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55"/>
      <c r="AN904" s="55"/>
      <c r="AO904" s="55"/>
      <c r="AP904" s="55"/>
      <c r="DN904" s="115"/>
    </row>
    <row r="905" spans="14:118" x14ac:dyDescent="0.25"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  <c r="AL905" s="55"/>
      <c r="AM905" s="55"/>
      <c r="AN905" s="55"/>
      <c r="AO905" s="55"/>
      <c r="AP905" s="55"/>
      <c r="DN905" s="115"/>
    </row>
    <row r="906" spans="14:118" x14ac:dyDescent="0.25"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  <c r="AL906" s="55"/>
      <c r="AM906" s="55"/>
      <c r="AN906" s="55"/>
      <c r="AO906" s="55"/>
      <c r="AP906" s="55"/>
      <c r="DN906" s="115"/>
    </row>
    <row r="907" spans="14:118" x14ac:dyDescent="0.25"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  <c r="AL907" s="55"/>
      <c r="AM907" s="55"/>
      <c r="AN907" s="55"/>
      <c r="AO907" s="55"/>
      <c r="AP907" s="55"/>
      <c r="DN907" s="115"/>
    </row>
    <row r="908" spans="14:118" x14ac:dyDescent="0.25"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/>
      <c r="AM908" s="55"/>
      <c r="AN908" s="55"/>
      <c r="AO908" s="55"/>
      <c r="AP908" s="55"/>
      <c r="DN908" s="115"/>
    </row>
    <row r="909" spans="14:118" x14ac:dyDescent="0.25"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  <c r="AL909" s="55"/>
      <c r="AM909" s="55"/>
      <c r="AN909" s="55"/>
      <c r="AO909" s="55"/>
      <c r="AP909" s="55"/>
      <c r="DN909" s="115"/>
    </row>
    <row r="910" spans="14:118" x14ac:dyDescent="0.25"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  <c r="AL910" s="55"/>
      <c r="AM910" s="55"/>
      <c r="AN910" s="55"/>
      <c r="AO910" s="55"/>
      <c r="AP910" s="55"/>
      <c r="DN910" s="115"/>
    </row>
    <row r="911" spans="14:118" x14ac:dyDescent="0.25"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  <c r="AL911" s="55"/>
      <c r="AM911" s="55"/>
      <c r="AN911" s="55"/>
      <c r="AO911" s="55"/>
      <c r="AP911" s="55"/>
      <c r="DN911" s="115"/>
    </row>
    <row r="912" spans="14:118" x14ac:dyDescent="0.25"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  <c r="AL912" s="55"/>
      <c r="AM912" s="55"/>
      <c r="AN912" s="55"/>
      <c r="AO912" s="55"/>
      <c r="AP912" s="55"/>
      <c r="DN912" s="115"/>
    </row>
    <row r="913" spans="14:118" x14ac:dyDescent="0.25"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  <c r="AL913" s="55"/>
      <c r="AM913" s="55"/>
      <c r="AN913" s="55"/>
      <c r="AO913" s="55"/>
      <c r="AP913" s="55"/>
      <c r="DN913" s="115"/>
    </row>
    <row r="914" spans="14:118" x14ac:dyDescent="0.25"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  <c r="AL914" s="55"/>
      <c r="AM914" s="55"/>
      <c r="AN914" s="55"/>
      <c r="AO914" s="55"/>
      <c r="AP914" s="55"/>
      <c r="DN914" s="115"/>
    </row>
    <row r="915" spans="14:118" x14ac:dyDescent="0.25"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  <c r="AL915" s="55"/>
      <c r="AM915" s="55"/>
      <c r="AN915" s="55"/>
      <c r="AO915" s="55"/>
      <c r="AP915" s="55"/>
      <c r="DN915" s="115"/>
    </row>
    <row r="916" spans="14:118" x14ac:dyDescent="0.25"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  <c r="AL916" s="55"/>
      <c r="AM916" s="55"/>
      <c r="AN916" s="55"/>
      <c r="AO916" s="55"/>
      <c r="AP916" s="55"/>
      <c r="DN916" s="115"/>
    </row>
    <row r="917" spans="14:118" x14ac:dyDescent="0.25"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  <c r="AL917" s="55"/>
      <c r="AM917" s="55"/>
      <c r="AN917" s="55"/>
      <c r="AO917" s="55"/>
      <c r="AP917" s="55"/>
      <c r="DN917" s="115"/>
    </row>
    <row r="918" spans="14:118" x14ac:dyDescent="0.25"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  <c r="AL918" s="55"/>
      <c r="AM918" s="55"/>
      <c r="AN918" s="55"/>
      <c r="AO918" s="55"/>
      <c r="AP918" s="55"/>
      <c r="DN918" s="115"/>
    </row>
    <row r="919" spans="14:118" x14ac:dyDescent="0.25"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  <c r="AK919" s="55"/>
      <c r="AL919" s="55"/>
      <c r="AM919" s="55"/>
      <c r="AN919" s="55"/>
      <c r="AO919" s="55"/>
      <c r="AP919" s="55"/>
      <c r="DN919" s="115"/>
    </row>
    <row r="920" spans="14:118" x14ac:dyDescent="0.25"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  <c r="AL920" s="55"/>
      <c r="AM920" s="55"/>
      <c r="AN920" s="55"/>
      <c r="AO920" s="55"/>
      <c r="AP920" s="55"/>
      <c r="DN920" s="115"/>
    </row>
    <row r="921" spans="14:118" x14ac:dyDescent="0.25"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  <c r="AL921" s="55"/>
      <c r="AM921" s="55"/>
      <c r="AN921" s="55"/>
      <c r="AO921" s="55"/>
      <c r="AP921" s="55"/>
      <c r="DN921" s="115"/>
    </row>
    <row r="922" spans="14:118" x14ac:dyDescent="0.25"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  <c r="AL922" s="55"/>
      <c r="AM922" s="55"/>
      <c r="AN922" s="55"/>
      <c r="AO922" s="55"/>
      <c r="AP922" s="55"/>
      <c r="DN922" s="115"/>
    </row>
    <row r="923" spans="14:118" x14ac:dyDescent="0.25"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  <c r="AK923" s="55"/>
      <c r="AL923" s="55"/>
      <c r="AM923" s="55"/>
      <c r="AN923" s="55"/>
      <c r="AO923" s="55"/>
      <c r="AP923" s="55"/>
      <c r="DN923" s="115"/>
    </row>
    <row r="924" spans="14:118" x14ac:dyDescent="0.25"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  <c r="AL924" s="55"/>
      <c r="AM924" s="55"/>
      <c r="AN924" s="55"/>
      <c r="AO924" s="55"/>
      <c r="AP924" s="55"/>
      <c r="DN924" s="115"/>
    </row>
    <row r="925" spans="14:118" x14ac:dyDescent="0.25"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  <c r="AL925" s="55"/>
      <c r="AM925" s="55"/>
      <c r="AN925" s="55"/>
      <c r="AO925" s="55"/>
      <c r="AP925" s="55"/>
      <c r="DN925" s="115"/>
    </row>
    <row r="926" spans="14:118" x14ac:dyDescent="0.25"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  <c r="AK926" s="55"/>
      <c r="AL926" s="55"/>
      <c r="AM926" s="55"/>
      <c r="AN926" s="55"/>
      <c r="AO926" s="55"/>
      <c r="AP926" s="55"/>
      <c r="DN926" s="115"/>
    </row>
    <row r="927" spans="14:118" x14ac:dyDescent="0.25"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  <c r="AK927" s="55"/>
      <c r="AL927" s="55"/>
      <c r="AM927" s="55"/>
      <c r="AN927" s="55"/>
      <c r="AO927" s="55"/>
      <c r="AP927" s="55"/>
      <c r="DN927" s="115"/>
    </row>
    <row r="928" spans="14:118" x14ac:dyDescent="0.25"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  <c r="AL928" s="55"/>
      <c r="AM928" s="55"/>
      <c r="AN928" s="55"/>
      <c r="AO928" s="55"/>
      <c r="AP928" s="55"/>
      <c r="DN928" s="115"/>
    </row>
    <row r="929" spans="14:118" x14ac:dyDescent="0.25"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  <c r="AL929" s="55"/>
      <c r="AM929" s="55"/>
      <c r="AN929" s="55"/>
      <c r="AO929" s="55"/>
      <c r="AP929" s="55"/>
      <c r="DN929" s="115"/>
    </row>
    <row r="930" spans="14:118" x14ac:dyDescent="0.25"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  <c r="AL930" s="55"/>
      <c r="AM930" s="55"/>
      <c r="AN930" s="55"/>
      <c r="AO930" s="55"/>
      <c r="AP930" s="55"/>
      <c r="DN930" s="115"/>
    </row>
    <row r="931" spans="14:118" x14ac:dyDescent="0.25"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  <c r="AL931" s="55"/>
      <c r="AM931" s="55"/>
      <c r="AN931" s="55"/>
      <c r="AO931" s="55"/>
      <c r="AP931" s="55"/>
      <c r="DN931" s="115"/>
    </row>
    <row r="932" spans="14:118" x14ac:dyDescent="0.25"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55"/>
      <c r="AN932" s="55"/>
      <c r="AO932" s="55"/>
      <c r="AP932" s="55"/>
      <c r="DN932" s="115"/>
    </row>
    <row r="933" spans="14:118" x14ac:dyDescent="0.25"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  <c r="AL933" s="55"/>
      <c r="AM933" s="55"/>
      <c r="AN933" s="55"/>
      <c r="AO933" s="55"/>
      <c r="AP933" s="55"/>
      <c r="DN933" s="115"/>
    </row>
    <row r="934" spans="14:118" x14ac:dyDescent="0.25"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  <c r="AL934" s="55"/>
      <c r="AM934" s="55"/>
      <c r="AN934" s="55"/>
      <c r="AO934" s="55"/>
      <c r="AP934" s="55"/>
      <c r="DN934" s="115"/>
    </row>
    <row r="935" spans="14:118" x14ac:dyDescent="0.25"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  <c r="AL935" s="55"/>
      <c r="AM935" s="55"/>
      <c r="AN935" s="55"/>
      <c r="AO935" s="55"/>
      <c r="AP935" s="55"/>
      <c r="DN935" s="115"/>
    </row>
    <row r="936" spans="14:118" x14ac:dyDescent="0.25"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  <c r="AL936" s="55"/>
      <c r="AM936" s="55"/>
      <c r="AN936" s="55"/>
      <c r="AO936" s="55"/>
      <c r="AP936" s="55"/>
      <c r="DN936" s="115"/>
    </row>
    <row r="937" spans="14:118" x14ac:dyDescent="0.25"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55"/>
      <c r="AN937" s="55"/>
      <c r="AO937" s="55"/>
      <c r="AP937" s="55"/>
      <c r="DN937" s="115"/>
    </row>
    <row r="938" spans="14:118" x14ac:dyDescent="0.25"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5"/>
      <c r="AK938" s="55"/>
      <c r="AL938" s="55"/>
      <c r="AM938" s="55"/>
      <c r="AN938" s="55"/>
      <c r="AO938" s="55"/>
      <c r="AP938" s="55"/>
      <c r="DN938" s="115"/>
    </row>
    <row r="939" spans="14:118" x14ac:dyDescent="0.25"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  <c r="AL939" s="55"/>
      <c r="AM939" s="55"/>
      <c r="AN939" s="55"/>
      <c r="AO939" s="55"/>
      <c r="AP939" s="55"/>
      <c r="DN939" s="115"/>
    </row>
    <row r="940" spans="14:118" x14ac:dyDescent="0.25"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  <c r="AL940" s="55"/>
      <c r="AM940" s="55"/>
      <c r="AN940" s="55"/>
      <c r="AO940" s="55"/>
      <c r="AP940" s="55"/>
      <c r="DN940" s="115"/>
    </row>
    <row r="941" spans="14:118" x14ac:dyDescent="0.25"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  <c r="AK941" s="55"/>
      <c r="AL941" s="55"/>
      <c r="AM941" s="55"/>
      <c r="AN941" s="55"/>
      <c r="AO941" s="55"/>
      <c r="AP941" s="55"/>
      <c r="DN941" s="115"/>
    </row>
    <row r="942" spans="14:118" x14ac:dyDescent="0.25"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  <c r="AL942" s="55"/>
      <c r="AM942" s="55"/>
      <c r="AN942" s="55"/>
      <c r="AO942" s="55"/>
      <c r="AP942" s="55"/>
      <c r="DN942" s="115"/>
    </row>
    <row r="943" spans="14:118" x14ac:dyDescent="0.25"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  <c r="AL943" s="55"/>
      <c r="AM943" s="55"/>
      <c r="AN943" s="55"/>
      <c r="AO943" s="55"/>
      <c r="AP943" s="55"/>
      <c r="DN943" s="115"/>
    </row>
    <row r="944" spans="14:118" x14ac:dyDescent="0.25"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  <c r="AL944" s="55"/>
      <c r="AM944" s="55"/>
      <c r="AN944" s="55"/>
      <c r="AO944" s="55"/>
      <c r="AP944" s="55"/>
      <c r="DN944" s="115"/>
    </row>
    <row r="945" spans="14:118" x14ac:dyDescent="0.25"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  <c r="AL945" s="55"/>
      <c r="AM945" s="55"/>
      <c r="AN945" s="55"/>
      <c r="AO945" s="55"/>
      <c r="AP945" s="55"/>
      <c r="DN945" s="115"/>
    </row>
    <row r="946" spans="14:118" x14ac:dyDescent="0.25"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  <c r="AL946" s="55"/>
      <c r="AM946" s="55"/>
      <c r="AN946" s="55"/>
      <c r="AO946" s="55"/>
      <c r="AP946" s="55"/>
      <c r="DN946" s="115"/>
    </row>
    <row r="947" spans="14:118" x14ac:dyDescent="0.25"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  <c r="AK947" s="55"/>
      <c r="AL947" s="55"/>
      <c r="AM947" s="55"/>
      <c r="AN947" s="55"/>
      <c r="AO947" s="55"/>
      <c r="AP947" s="55"/>
      <c r="DN947" s="115"/>
    </row>
    <row r="948" spans="14:118" x14ac:dyDescent="0.25"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  <c r="AL948" s="55"/>
      <c r="AM948" s="55"/>
      <c r="AN948" s="55"/>
      <c r="AO948" s="55"/>
      <c r="AP948" s="55"/>
      <c r="DN948" s="115"/>
    </row>
    <row r="949" spans="14:118" x14ac:dyDescent="0.25"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  <c r="AK949" s="55"/>
      <c r="AL949" s="55"/>
      <c r="AM949" s="55"/>
      <c r="AN949" s="55"/>
      <c r="AO949" s="55"/>
      <c r="AP949" s="55"/>
      <c r="DN949" s="115"/>
    </row>
    <row r="950" spans="14:118" x14ac:dyDescent="0.25"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  <c r="AL950" s="55"/>
      <c r="AM950" s="55"/>
      <c r="AN950" s="55"/>
      <c r="AO950" s="55"/>
      <c r="AP950" s="55"/>
      <c r="DN950" s="115"/>
    </row>
    <row r="951" spans="14:118" x14ac:dyDescent="0.25"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  <c r="AK951" s="55"/>
      <c r="AL951" s="55"/>
      <c r="AM951" s="55"/>
      <c r="AN951" s="55"/>
      <c r="AO951" s="55"/>
      <c r="AP951" s="55"/>
      <c r="DN951" s="115"/>
    </row>
    <row r="952" spans="14:118" x14ac:dyDescent="0.25"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  <c r="AL952" s="55"/>
      <c r="AM952" s="55"/>
      <c r="AN952" s="55"/>
      <c r="AO952" s="55"/>
      <c r="AP952" s="55"/>
      <c r="DN952" s="115"/>
    </row>
    <row r="953" spans="14:118" x14ac:dyDescent="0.25"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  <c r="AL953" s="55"/>
      <c r="AM953" s="55"/>
      <c r="AN953" s="55"/>
      <c r="AO953" s="55"/>
      <c r="AP953" s="55"/>
      <c r="DN953" s="115"/>
    </row>
    <row r="954" spans="14:118" x14ac:dyDescent="0.25"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  <c r="AL954" s="55"/>
      <c r="AM954" s="55"/>
      <c r="AN954" s="55"/>
      <c r="AO954" s="55"/>
      <c r="AP954" s="55"/>
      <c r="DN954" s="115"/>
    </row>
    <row r="955" spans="14:118" x14ac:dyDescent="0.25"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  <c r="AL955" s="55"/>
      <c r="AM955" s="55"/>
      <c r="AN955" s="55"/>
      <c r="AO955" s="55"/>
      <c r="AP955" s="55"/>
      <c r="DN955" s="115"/>
    </row>
    <row r="956" spans="14:118" x14ac:dyDescent="0.25"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  <c r="AL956" s="55"/>
      <c r="AM956" s="55"/>
      <c r="AN956" s="55"/>
      <c r="AO956" s="55"/>
      <c r="AP956" s="55"/>
      <c r="DN956" s="115"/>
    </row>
    <row r="957" spans="14:118" x14ac:dyDescent="0.25"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  <c r="AL957" s="55"/>
      <c r="AM957" s="55"/>
      <c r="AN957" s="55"/>
      <c r="AO957" s="55"/>
      <c r="AP957" s="55"/>
      <c r="DN957" s="115"/>
    </row>
    <row r="958" spans="14:118" x14ac:dyDescent="0.25"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  <c r="AL958" s="55"/>
      <c r="AM958" s="55"/>
      <c r="AN958" s="55"/>
      <c r="AO958" s="55"/>
      <c r="AP958" s="55"/>
      <c r="DN958" s="115"/>
    </row>
    <row r="959" spans="14:118" x14ac:dyDescent="0.25"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5"/>
      <c r="AK959" s="55"/>
      <c r="AL959" s="55"/>
      <c r="AM959" s="55"/>
      <c r="AN959" s="55"/>
      <c r="AO959" s="55"/>
      <c r="AP959" s="55"/>
      <c r="DN959" s="115"/>
    </row>
    <row r="960" spans="14:118" x14ac:dyDescent="0.25"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  <c r="AK960" s="55"/>
      <c r="AL960" s="55"/>
      <c r="AM960" s="55"/>
      <c r="AN960" s="55"/>
      <c r="AO960" s="55"/>
      <c r="AP960" s="55"/>
      <c r="DN960" s="115"/>
    </row>
    <row r="961" spans="14:118" x14ac:dyDescent="0.25"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5"/>
      <c r="AK961" s="55"/>
      <c r="AL961" s="55"/>
      <c r="AM961" s="55"/>
      <c r="AN961" s="55"/>
      <c r="AO961" s="55"/>
      <c r="AP961" s="55"/>
      <c r="DN961" s="115"/>
    </row>
    <row r="962" spans="14:118" x14ac:dyDescent="0.25"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  <c r="AK962" s="55"/>
      <c r="AL962" s="55"/>
      <c r="AM962" s="55"/>
      <c r="AN962" s="55"/>
      <c r="AO962" s="55"/>
      <c r="AP962" s="55"/>
      <c r="DN962" s="115"/>
    </row>
    <row r="963" spans="14:118" x14ac:dyDescent="0.25"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  <c r="AK963" s="55"/>
      <c r="AL963" s="55"/>
      <c r="AM963" s="55"/>
      <c r="AN963" s="55"/>
      <c r="AO963" s="55"/>
      <c r="AP963" s="55"/>
      <c r="DN963" s="115"/>
    </row>
    <row r="964" spans="14:118" x14ac:dyDescent="0.25"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  <c r="AL964" s="55"/>
      <c r="AM964" s="55"/>
      <c r="AN964" s="55"/>
      <c r="AO964" s="55"/>
      <c r="AP964" s="55"/>
      <c r="DN964" s="115"/>
    </row>
    <row r="965" spans="14:118" x14ac:dyDescent="0.25"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  <c r="AK965" s="55"/>
      <c r="AL965" s="55"/>
      <c r="AM965" s="55"/>
      <c r="AN965" s="55"/>
      <c r="AO965" s="55"/>
      <c r="AP965" s="55"/>
      <c r="DN965" s="115"/>
    </row>
    <row r="966" spans="14:118" x14ac:dyDescent="0.25"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5"/>
      <c r="AK966" s="55"/>
      <c r="AL966" s="55"/>
      <c r="AM966" s="55"/>
      <c r="AN966" s="55"/>
      <c r="AO966" s="55"/>
      <c r="AP966" s="55"/>
      <c r="DN966" s="115"/>
    </row>
    <row r="967" spans="14:118" x14ac:dyDescent="0.25"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  <c r="AK967" s="55"/>
      <c r="AL967" s="55"/>
      <c r="AM967" s="55"/>
      <c r="AN967" s="55"/>
      <c r="AO967" s="55"/>
      <c r="AP967" s="55"/>
      <c r="DN967" s="115"/>
    </row>
    <row r="968" spans="14:118" x14ac:dyDescent="0.25"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  <c r="AK968" s="55"/>
      <c r="AL968" s="55"/>
      <c r="AM968" s="55"/>
      <c r="AN968" s="55"/>
      <c r="AO968" s="55"/>
      <c r="AP968" s="55"/>
      <c r="DN968" s="115"/>
    </row>
    <row r="969" spans="14:118" x14ac:dyDescent="0.25"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  <c r="AK969" s="55"/>
      <c r="AL969" s="55"/>
      <c r="AM969" s="55"/>
      <c r="AN969" s="55"/>
      <c r="AO969" s="55"/>
      <c r="AP969" s="55"/>
      <c r="DN969" s="115"/>
    </row>
    <row r="970" spans="14:118" x14ac:dyDescent="0.25"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  <c r="AK970" s="55"/>
      <c r="AL970" s="55"/>
      <c r="AM970" s="55"/>
      <c r="AN970" s="55"/>
      <c r="AO970" s="55"/>
      <c r="AP970" s="55"/>
      <c r="DN970" s="115"/>
    </row>
    <row r="971" spans="14:118" x14ac:dyDescent="0.25"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  <c r="AK971" s="55"/>
      <c r="AL971" s="55"/>
      <c r="AM971" s="55"/>
      <c r="AN971" s="55"/>
      <c r="AO971" s="55"/>
      <c r="AP971" s="55"/>
      <c r="DN971" s="115"/>
    </row>
    <row r="972" spans="14:118" x14ac:dyDescent="0.25"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  <c r="AK972" s="55"/>
      <c r="AL972" s="55"/>
      <c r="AM972" s="55"/>
      <c r="AN972" s="55"/>
      <c r="AO972" s="55"/>
      <c r="AP972" s="55"/>
      <c r="DN972" s="115"/>
    </row>
    <row r="973" spans="14:118" x14ac:dyDescent="0.25"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  <c r="AK973" s="55"/>
      <c r="AL973" s="55"/>
      <c r="AM973" s="55"/>
      <c r="AN973" s="55"/>
      <c r="AO973" s="55"/>
      <c r="AP973" s="55"/>
      <c r="DN973" s="115"/>
    </row>
    <row r="974" spans="14:118" x14ac:dyDescent="0.25"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  <c r="AK974" s="55"/>
      <c r="AL974" s="55"/>
      <c r="AM974" s="55"/>
      <c r="AN974" s="55"/>
      <c r="AO974" s="55"/>
      <c r="AP974" s="55"/>
      <c r="DN974" s="115"/>
    </row>
    <row r="975" spans="14:118" x14ac:dyDescent="0.25"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  <c r="AK975" s="55"/>
      <c r="AL975" s="55"/>
      <c r="AM975" s="55"/>
      <c r="AN975" s="55"/>
      <c r="AO975" s="55"/>
      <c r="AP975" s="55"/>
      <c r="DN975" s="115"/>
    </row>
    <row r="976" spans="14:118" x14ac:dyDescent="0.25"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  <c r="AL976" s="55"/>
      <c r="AM976" s="55"/>
      <c r="AN976" s="55"/>
      <c r="AO976" s="55"/>
      <c r="AP976" s="55"/>
      <c r="DN976" s="115"/>
    </row>
    <row r="977" spans="14:118" x14ac:dyDescent="0.25"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5"/>
      <c r="AK977" s="55"/>
      <c r="AL977" s="55"/>
      <c r="AM977" s="55"/>
      <c r="AN977" s="55"/>
      <c r="AO977" s="55"/>
      <c r="AP977" s="55"/>
      <c r="DN977" s="115"/>
    </row>
    <row r="978" spans="14:118" x14ac:dyDescent="0.25"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  <c r="AK978" s="55"/>
      <c r="AL978" s="55"/>
      <c r="AM978" s="55"/>
      <c r="AN978" s="55"/>
      <c r="AO978" s="55"/>
      <c r="AP978" s="55"/>
      <c r="DN978" s="115"/>
    </row>
    <row r="979" spans="14:118" x14ac:dyDescent="0.25"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5"/>
      <c r="AK979" s="55"/>
      <c r="AL979" s="55"/>
      <c r="AM979" s="55"/>
      <c r="AN979" s="55"/>
      <c r="AO979" s="55"/>
      <c r="AP979" s="55"/>
      <c r="DN979" s="115"/>
    </row>
    <row r="980" spans="14:118" x14ac:dyDescent="0.25"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  <c r="AK980" s="55"/>
      <c r="AL980" s="55"/>
      <c r="AM980" s="55"/>
      <c r="AN980" s="55"/>
      <c r="AO980" s="55"/>
      <c r="AP980" s="55"/>
      <c r="DN980" s="115"/>
    </row>
    <row r="981" spans="14:118" x14ac:dyDescent="0.25"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  <c r="AK981" s="55"/>
      <c r="AL981" s="55"/>
      <c r="AM981" s="55"/>
      <c r="AN981" s="55"/>
      <c r="AO981" s="55"/>
      <c r="AP981" s="55"/>
      <c r="DN981" s="115"/>
    </row>
    <row r="982" spans="14:118" x14ac:dyDescent="0.25"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  <c r="AK982" s="55"/>
      <c r="AL982" s="55"/>
      <c r="AM982" s="55"/>
      <c r="AN982" s="55"/>
      <c r="AO982" s="55"/>
      <c r="AP982" s="55"/>
      <c r="DN982" s="115"/>
    </row>
    <row r="983" spans="14:118" x14ac:dyDescent="0.25"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  <c r="AK983" s="55"/>
      <c r="AL983" s="55"/>
      <c r="AM983" s="55"/>
      <c r="AN983" s="55"/>
      <c r="AO983" s="55"/>
      <c r="AP983" s="55"/>
      <c r="DN983" s="115"/>
    </row>
    <row r="984" spans="14:118" x14ac:dyDescent="0.25"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  <c r="AK984" s="55"/>
      <c r="AL984" s="55"/>
      <c r="AM984" s="55"/>
      <c r="AN984" s="55"/>
      <c r="AO984" s="55"/>
      <c r="AP984" s="55"/>
      <c r="DN984" s="115"/>
    </row>
    <row r="985" spans="14:118" x14ac:dyDescent="0.25"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  <c r="AK985" s="55"/>
      <c r="AL985" s="55"/>
      <c r="AM985" s="55"/>
      <c r="AN985" s="55"/>
      <c r="AO985" s="55"/>
      <c r="AP985" s="55"/>
      <c r="DN985" s="115"/>
    </row>
    <row r="986" spans="14:118" x14ac:dyDescent="0.25"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  <c r="AK986" s="55"/>
      <c r="AL986" s="55"/>
      <c r="AM986" s="55"/>
      <c r="AN986" s="55"/>
      <c r="AO986" s="55"/>
      <c r="AP986" s="55"/>
      <c r="DN986" s="115"/>
    </row>
    <row r="987" spans="14:118" x14ac:dyDescent="0.25"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  <c r="AK987" s="55"/>
      <c r="AL987" s="55"/>
      <c r="AM987" s="55"/>
      <c r="AN987" s="55"/>
      <c r="AO987" s="55"/>
      <c r="AP987" s="55"/>
      <c r="DN987" s="115"/>
    </row>
    <row r="988" spans="14:118" x14ac:dyDescent="0.25"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  <c r="AK988" s="55"/>
      <c r="AL988" s="55"/>
      <c r="AM988" s="55"/>
      <c r="AN988" s="55"/>
      <c r="AO988" s="55"/>
      <c r="AP988" s="55"/>
      <c r="DN988" s="115"/>
    </row>
    <row r="989" spans="14:118" x14ac:dyDescent="0.25"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  <c r="AK989" s="55"/>
      <c r="AL989" s="55"/>
      <c r="AM989" s="55"/>
      <c r="AN989" s="55"/>
      <c r="AO989" s="55"/>
      <c r="AP989" s="55"/>
      <c r="DN989" s="115"/>
    </row>
    <row r="990" spans="14:118" x14ac:dyDescent="0.25"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  <c r="AK990" s="55"/>
      <c r="AL990" s="55"/>
      <c r="AM990" s="55"/>
      <c r="AN990" s="55"/>
      <c r="AO990" s="55"/>
      <c r="AP990" s="55"/>
      <c r="DN990" s="115"/>
    </row>
    <row r="991" spans="14:118" x14ac:dyDescent="0.25"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  <c r="AK991" s="55"/>
      <c r="AL991" s="55"/>
      <c r="AM991" s="55"/>
      <c r="AN991" s="55"/>
      <c r="AO991" s="55"/>
      <c r="AP991" s="55"/>
      <c r="DN991" s="115"/>
    </row>
    <row r="992" spans="14:118" x14ac:dyDescent="0.25"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  <c r="AL992" s="55"/>
      <c r="AM992" s="55"/>
      <c r="AN992" s="55"/>
      <c r="AO992" s="55"/>
      <c r="AP992" s="55"/>
      <c r="DN992" s="115"/>
    </row>
    <row r="993" spans="14:118" x14ac:dyDescent="0.25"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  <c r="AK993" s="55"/>
      <c r="AL993" s="55"/>
      <c r="AM993" s="55"/>
      <c r="AN993" s="55"/>
      <c r="AO993" s="55"/>
      <c r="AP993" s="55"/>
      <c r="DN993" s="115"/>
    </row>
    <row r="994" spans="14:118" x14ac:dyDescent="0.25"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  <c r="AK994" s="55"/>
      <c r="AL994" s="55"/>
      <c r="AM994" s="55"/>
      <c r="AN994" s="55"/>
      <c r="AO994" s="55"/>
      <c r="AP994" s="55"/>
      <c r="DN994" s="115"/>
    </row>
    <row r="995" spans="14:118" x14ac:dyDescent="0.25"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  <c r="AK995" s="55"/>
      <c r="AL995" s="55"/>
      <c r="AM995" s="55"/>
      <c r="AN995" s="55"/>
      <c r="AO995" s="55"/>
      <c r="AP995" s="55"/>
      <c r="DN995" s="115"/>
    </row>
    <row r="996" spans="14:118" x14ac:dyDescent="0.25"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  <c r="AK996" s="55"/>
      <c r="AL996" s="55"/>
      <c r="AM996" s="55"/>
      <c r="AN996" s="55"/>
      <c r="AO996" s="55"/>
      <c r="AP996" s="55"/>
      <c r="DN996" s="115"/>
    </row>
    <row r="997" spans="14:118" x14ac:dyDescent="0.25"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  <c r="AK997" s="55"/>
      <c r="AL997" s="55"/>
      <c r="AM997" s="55"/>
      <c r="AN997" s="55"/>
      <c r="AO997" s="55"/>
      <c r="AP997" s="55"/>
      <c r="DN997" s="115"/>
    </row>
    <row r="998" spans="14:118" x14ac:dyDescent="0.25"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5"/>
      <c r="AK998" s="55"/>
      <c r="AL998" s="55"/>
      <c r="AM998" s="55"/>
      <c r="AN998" s="55"/>
      <c r="AO998" s="55"/>
      <c r="AP998" s="55"/>
      <c r="DN998" s="115"/>
    </row>
    <row r="999" spans="14:118" x14ac:dyDescent="0.25"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5"/>
      <c r="AK999" s="55"/>
      <c r="AL999" s="55"/>
      <c r="AM999" s="55"/>
      <c r="AN999" s="55"/>
      <c r="AO999" s="55"/>
      <c r="AP999" s="55"/>
      <c r="DN999" s="115"/>
    </row>
    <row r="1000" spans="14:118" x14ac:dyDescent="0.25"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5"/>
      <c r="AK1000" s="55"/>
      <c r="AL1000" s="55"/>
      <c r="AM1000" s="55"/>
      <c r="AN1000" s="55"/>
      <c r="AO1000" s="55"/>
      <c r="AP1000" s="55"/>
      <c r="DN1000" s="115"/>
    </row>
    <row r="1001" spans="14:118" x14ac:dyDescent="0.25"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5"/>
      <c r="AK1001" s="55"/>
      <c r="AL1001" s="55"/>
      <c r="AM1001" s="55"/>
      <c r="AN1001" s="55"/>
      <c r="AO1001" s="55"/>
      <c r="AP1001" s="55"/>
      <c r="DN1001" s="115"/>
    </row>
    <row r="1002" spans="14:118" x14ac:dyDescent="0.25"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5"/>
      <c r="AK1002" s="55"/>
      <c r="AL1002" s="55"/>
      <c r="AM1002" s="55"/>
      <c r="AN1002" s="55"/>
      <c r="AO1002" s="55"/>
      <c r="AP1002" s="55"/>
      <c r="DN1002" s="115"/>
    </row>
    <row r="1003" spans="14:118" x14ac:dyDescent="0.25"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5"/>
      <c r="AK1003" s="55"/>
      <c r="AL1003" s="55"/>
      <c r="AM1003" s="55"/>
      <c r="AN1003" s="55"/>
      <c r="AO1003" s="55"/>
      <c r="AP1003" s="55"/>
      <c r="DN1003" s="115"/>
    </row>
    <row r="1004" spans="14:118" x14ac:dyDescent="0.25"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  <c r="AK1004" s="55"/>
      <c r="AL1004" s="55"/>
      <c r="AM1004" s="55"/>
      <c r="AN1004" s="55"/>
      <c r="AO1004" s="55"/>
      <c r="AP1004" s="55"/>
      <c r="DN1004" s="115"/>
    </row>
    <row r="1005" spans="14:118" x14ac:dyDescent="0.25"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5"/>
      <c r="AK1005" s="55"/>
      <c r="AL1005" s="55"/>
      <c r="AM1005" s="55"/>
      <c r="AN1005" s="55"/>
      <c r="AO1005" s="55"/>
      <c r="AP1005" s="55"/>
      <c r="DN1005" s="115"/>
    </row>
    <row r="1006" spans="14:118" x14ac:dyDescent="0.25"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5"/>
      <c r="AK1006" s="55"/>
      <c r="AL1006" s="55"/>
      <c r="AM1006" s="55"/>
      <c r="AN1006" s="55"/>
      <c r="AO1006" s="55"/>
      <c r="AP1006" s="55"/>
      <c r="DN1006" s="115"/>
    </row>
    <row r="1007" spans="14:118" x14ac:dyDescent="0.25"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5"/>
      <c r="AK1007" s="55"/>
      <c r="AL1007" s="55"/>
      <c r="AM1007" s="55"/>
      <c r="AN1007" s="55"/>
      <c r="AO1007" s="55"/>
      <c r="AP1007" s="55"/>
      <c r="DN1007" s="115"/>
    </row>
    <row r="1008" spans="14:118" x14ac:dyDescent="0.25"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5"/>
      <c r="AK1008" s="55"/>
      <c r="AL1008" s="55"/>
      <c r="AM1008" s="55"/>
      <c r="AN1008" s="55"/>
      <c r="AO1008" s="55"/>
      <c r="AP1008" s="55"/>
      <c r="DN1008" s="115"/>
    </row>
    <row r="1009" spans="14:118" x14ac:dyDescent="0.25"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5"/>
      <c r="AK1009" s="55"/>
      <c r="AL1009" s="55"/>
      <c r="AM1009" s="55"/>
      <c r="AN1009" s="55"/>
      <c r="AO1009" s="55"/>
      <c r="AP1009" s="55"/>
      <c r="DN1009" s="115"/>
    </row>
    <row r="1010" spans="14:118" x14ac:dyDescent="0.25"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5"/>
      <c r="AK1010" s="55"/>
      <c r="AL1010" s="55"/>
      <c r="AM1010" s="55"/>
      <c r="AN1010" s="55"/>
      <c r="AO1010" s="55"/>
      <c r="AP1010" s="55"/>
      <c r="DN1010" s="115"/>
    </row>
    <row r="1011" spans="14:118" x14ac:dyDescent="0.25"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5"/>
      <c r="AK1011" s="55"/>
      <c r="AL1011" s="55"/>
      <c r="AM1011" s="55"/>
      <c r="AN1011" s="55"/>
      <c r="AO1011" s="55"/>
      <c r="AP1011" s="55"/>
      <c r="DN1011" s="115"/>
    </row>
    <row r="1012" spans="14:118" x14ac:dyDescent="0.25"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5"/>
      <c r="AK1012" s="55"/>
      <c r="AL1012" s="55"/>
      <c r="AM1012" s="55"/>
      <c r="AN1012" s="55"/>
      <c r="AO1012" s="55"/>
      <c r="AP1012" s="55"/>
      <c r="DN1012" s="115"/>
    </row>
    <row r="1013" spans="14:118" x14ac:dyDescent="0.25"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5"/>
      <c r="AK1013" s="55"/>
      <c r="AL1013" s="55"/>
      <c r="AM1013" s="55"/>
      <c r="AN1013" s="55"/>
      <c r="AO1013" s="55"/>
      <c r="AP1013" s="55"/>
      <c r="DN1013" s="115"/>
    </row>
    <row r="1014" spans="14:118" x14ac:dyDescent="0.25"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5"/>
      <c r="AK1014" s="55"/>
      <c r="AL1014" s="55"/>
      <c r="AM1014" s="55"/>
      <c r="AN1014" s="55"/>
      <c r="AO1014" s="55"/>
      <c r="AP1014" s="55"/>
      <c r="DN1014" s="115"/>
    </row>
    <row r="1015" spans="14:118" x14ac:dyDescent="0.25"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5"/>
      <c r="AK1015" s="55"/>
      <c r="AL1015" s="55"/>
      <c r="AM1015" s="55"/>
      <c r="AN1015" s="55"/>
      <c r="AO1015" s="55"/>
      <c r="AP1015" s="55"/>
      <c r="DN1015" s="115"/>
    </row>
    <row r="1016" spans="14:118" x14ac:dyDescent="0.25"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5"/>
      <c r="AK1016" s="55"/>
      <c r="AL1016" s="55"/>
      <c r="AM1016" s="55"/>
      <c r="AN1016" s="55"/>
      <c r="AO1016" s="55"/>
      <c r="AP1016" s="55"/>
      <c r="DN1016" s="115"/>
    </row>
    <row r="1017" spans="14:118" x14ac:dyDescent="0.25"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5"/>
      <c r="AK1017" s="55"/>
      <c r="AL1017" s="55"/>
      <c r="AM1017" s="55"/>
      <c r="AN1017" s="55"/>
      <c r="AO1017" s="55"/>
      <c r="AP1017" s="55"/>
      <c r="DN1017" s="115"/>
    </row>
    <row r="1018" spans="14:118" x14ac:dyDescent="0.25"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5"/>
      <c r="AK1018" s="55"/>
      <c r="AL1018" s="55"/>
      <c r="AM1018" s="55"/>
      <c r="AN1018" s="55"/>
      <c r="AO1018" s="55"/>
      <c r="AP1018" s="55"/>
      <c r="DN1018" s="115"/>
    </row>
    <row r="1019" spans="14:118" x14ac:dyDescent="0.25"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5"/>
      <c r="AK1019" s="55"/>
      <c r="AL1019" s="55"/>
      <c r="AM1019" s="55"/>
      <c r="AN1019" s="55"/>
      <c r="AO1019" s="55"/>
      <c r="AP1019" s="55"/>
      <c r="DN1019" s="115"/>
    </row>
    <row r="1020" spans="14:118" x14ac:dyDescent="0.25"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5"/>
      <c r="AK1020" s="55"/>
      <c r="AL1020" s="55"/>
      <c r="AM1020" s="55"/>
      <c r="AN1020" s="55"/>
      <c r="AO1020" s="55"/>
      <c r="AP1020" s="55"/>
      <c r="DN1020" s="115"/>
    </row>
    <row r="1021" spans="14:118" x14ac:dyDescent="0.25"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5"/>
      <c r="AK1021" s="55"/>
      <c r="AL1021" s="55"/>
      <c r="AM1021" s="55"/>
      <c r="AN1021" s="55"/>
      <c r="AO1021" s="55"/>
      <c r="AP1021" s="55"/>
      <c r="DN1021" s="115"/>
    </row>
    <row r="1022" spans="14:118" x14ac:dyDescent="0.25"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5"/>
      <c r="AK1022" s="55"/>
      <c r="AL1022" s="55"/>
      <c r="AM1022" s="55"/>
      <c r="AN1022" s="55"/>
      <c r="AO1022" s="55"/>
      <c r="AP1022" s="55"/>
      <c r="DN1022" s="115"/>
    </row>
    <row r="1023" spans="14:118" x14ac:dyDescent="0.25"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5"/>
      <c r="AK1023" s="55"/>
      <c r="AL1023" s="55"/>
      <c r="AM1023" s="55"/>
      <c r="AN1023" s="55"/>
      <c r="AO1023" s="55"/>
      <c r="AP1023" s="55"/>
      <c r="DN1023" s="115"/>
    </row>
    <row r="1024" spans="14:118" x14ac:dyDescent="0.25"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5"/>
      <c r="AK1024" s="55"/>
      <c r="AL1024" s="55"/>
      <c r="AM1024" s="55"/>
      <c r="AN1024" s="55"/>
      <c r="AO1024" s="55"/>
      <c r="AP1024" s="55"/>
      <c r="DN1024" s="115"/>
    </row>
    <row r="1025" spans="14:118" x14ac:dyDescent="0.25">
      <c r="N1025" s="55"/>
      <c r="O1025" s="55"/>
      <c r="P1025" s="55"/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5"/>
      <c r="AK1025" s="55"/>
      <c r="AL1025" s="55"/>
      <c r="AM1025" s="55"/>
      <c r="AN1025" s="55"/>
      <c r="AO1025" s="55"/>
      <c r="AP1025" s="55"/>
      <c r="DN1025" s="115"/>
    </row>
    <row r="1026" spans="14:118" x14ac:dyDescent="0.25"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5"/>
      <c r="AK1026" s="55"/>
      <c r="AL1026" s="55"/>
      <c r="AM1026" s="55"/>
      <c r="AN1026" s="55"/>
      <c r="AO1026" s="55"/>
      <c r="AP1026" s="55"/>
      <c r="DN1026" s="115"/>
    </row>
    <row r="1027" spans="14:118" x14ac:dyDescent="0.25"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5"/>
      <c r="AK1027" s="55"/>
      <c r="AL1027" s="55"/>
      <c r="AM1027" s="55"/>
      <c r="AN1027" s="55"/>
      <c r="AO1027" s="55"/>
      <c r="AP1027" s="55"/>
      <c r="DN1027" s="115"/>
    </row>
    <row r="1028" spans="14:118" x14ac:dyDescent="0.25"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5"/>
      <c r="AK1028" s="55"/>
      <c r="AL1028" s="55"/>
      <c r="AM1028" s="55"/>
      <c r="AN1028" s="55"/>
      <c r="AO1028" s="55"/>
      <c r="AP1028" s="55"/>
      <c r="DN1028" s="115"/>
    </row>
    <row r="1029" spans="14:118" x14ac:dyDescent="0.25"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5"/>
      <c r="AK1029" s="55"/>
      <c r="AL1029" s="55"/>
      <c r="AM1029" s="55"/>
      <c r="AN1029" s="55"/>
      <c r="AO1029" s="55"/>
      <c r="AP1029" s="55"/>
      <c r="DN1029" s="115"/>
    </row>
    <row r="1030" spans="14:118" x14ac:dyDescent="0.25"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5"/>
      <c r="AK1030" s="55"/>
      <c r="AL1030" s="55"/>
      <c r="AM1030" s="55"/>
      <c r="AN1030" s="55"/>
      <c r="AO1030" s="55"/>
      <c r="AP1030" s="55"/>
      <c r="DN1030" s="115"/>
    </row>
    <row r="1031" spans="14:118" x14ac:dyDescent="0.25"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5"/>
      <c r="AK1031" s="55"/>
      <c r="AL1031" s="55"/>
      <c r="AM1031" s="55"/>
      <c r="AN1031" s="55"/>
      <c r="AO1031" s="55"/>
      <c r="AP1031" s="55"/>
      <c r="DN1031" s="115"/>
    </row>
    <row r="1032" spans="14:118" x14ac:dyDescent="0.25"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5"/>
      <c r="AK1032" s="55"/>
      <c r="AL1032" s="55"/>
      <c r="AM1032" s="55"/>
      <c r="AN1032" s="55"/>
      <c r="AO1032" s="55"/>
      <c r="AP1032" s="55"/>
      <c r="DN1032" s="115"/>
    </row>
    <row r="1033" spans="14:118" x14ac:dyDescent="0.25">
      <c r="N1033" s="55"/>
      <c r="O1033" s="55"/>
      <c r="P1033" s="55"/>
      <c r="Q1033" s="55"/>
      <c r="R1033" s="55"/>
      <c r="S1033" s="55"/>
      <c r="T1033" s="55"/>
      <c r="U1033" s="55"/>
      <c r="V1033" s="55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5"/>
      <c r="AK1033" s="55"/>
      <c r="AL1033" s="55"/>
      <c r="AM1033" s="55"/>
      <c r="AN1033" s="55"/>
      <c r="AO1033" s="55"/>
      <c r="AP1033" s="55"/>
      <c r="DN1033" s="115"/>
    </row>
    <row r="1034" spans="14:118" x14ac:dyDescent="0.25">
      <c r="N1034" s="55"/>
      <c r="O1034" s="55"/>
      <c r="P1034" s="55"/>
      <c r="Q1034" s="55"/>
      <c r="R1034" s="55"/>
      <c r="S1034" s="55"/>
      <c r="T1034" s="55"/>
      <c r="U1034" s="55"/>
      <c r="V1034" s="55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5"/>
      <c r="AK1034" s="55"/>
      <c r="AL1034" s="55"/>
      <c r="AM1034" s="55"/>
      <c r="AN1034" s="55"/>
      <c r="AO1034" s="55"/>
      <c r="AP1034" s="55"/>
      <c r="DN1034" s="115"/>
    </row>
    <row r="1035" spans="14:118" x14ac:dyDescent="0.25">
      <c r="N1035" s="55"/>
      <c r="O1035" s="55"/>
      <c r="P1035" s="55"/>
      <c r="Q1035" s="55"/>
      <c r="R1035" s="55"/>
      <c r="S1035" s="55"/>
      <c r="T1035" s="55"/>
      <c r="U1035" s="55"/>
      <c r="V1035" s="55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5"/>
      <c r="AK1035" s="55"/>
      <c r="AL1035" s="55"/>
      <c r="AM1035" s="55"/>
      <c r="AN1035" s="55"/>
      <c r="AO1035" s="55"/>
      <c r="AP1035" s="55"/>
      <c r="DN1035" s="115"/>
    </row>
    <row r="1036" spans="14:118" x14ac:dyDescent="0.25">
      <c r="N1036" s="55"/>
      <c r="O1036" s="55"/>
      <c r="P1036" s="55"/>
      <c r="Q1036" s="55"/>
      <c r="R1036" s="55"/>
      <c r="S1036" s="55"/>
      <c r="T1036" s="55"/>
      <c r="U1036" s="55"/>
      <c r="V1036" s="55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5"/>
      <c r="AK1036" s="55"/>
      <c r="AL1036" s="55"/>
      <c r="AM1036" s="55"/>
      <c r="AN1036" s="55"/>
      <c r="AO1036" s="55"/>
      <c r="AP1036" s="55"/>
      <c r="DN1036" s="115"/>
    </row>
    <row r="1037" spans="14:118" x14ac:dyDescent="0.25">
      <c r="N1037" s="55"/>
      <c r="O1037" s="55"/>
      <c r="P1037" s="55"/>
      <c r="Q1037" s="55"/>
      <c r="R1037" s="55"/>
      <c r="S1037" s="55"/>
      <c r="T1037" s="55"/>
      <c r="U1037" s="55"/>
      <c r="V1037" s="55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5"/>
      <c r="AK1037" s="55"/>
      <c r="AL1037" s="55"/>
      <c r="AM1037" s="55"/>
      <c r="AN1037" s="55"/>
      <c r="AO1037" s="55"/>
      <c r="AP1037" s="55"/>
      <c r="DN1037" s="115"/>
    </row>
    <row r="1038" spans="14:118" x14ac:dyDescent="0.25">
      <c r="N1038" s="55"/>
      <c r="O1038" s="55"/>
      <c r="P1038" s="55"/>
      <c r="Q1038" s="55"/>
      <c r="R1038" s="55"/>
      <c r="S1038" s="55"/>
      <c r="T1038" s="55"/>
      <c r="U1038" s="55"/>
      <c r="V1038" s="55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5"/>
      <c r="AK1038" s="55"/>
      <c r="AL1038" s="55"/>
      <c r="AM1038" s="55"/>
      <c r="AN1038" s="55"/>
      <c r="AO1038" s="55"/>
      <c r="AP1038" s="55"/>
      <c r="DN1038" s="115"/>
    </row>
    <row r="1039" spans="14:118" x14ac:dyDescent="0.25">
      <c r="N1039" s="55"/>
      <c r="O1039" s="55"/>
      <c r="P1039" s="55"/>
      <c r="Q1039" s="55"/>
      <c r="R1039" s="55"/>
      <c r="S1039" s="55"/>
      <c r="T1039" s="55"/>
      <c r="U1039" s="55"/>
      <c r="V1039" s="55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5"/>
      <c r="AK1039" s="55"/>
      <c r="AL1039" s="55"/>
      <c r="AM1039" s="55"/>
      <c r="AN1039" s="55"/>
      <c r="AO1039" s="55"/>
      <c r="AP1039" s="55"/>
      <c r="DN1039" s="115"/>
    </row>
    <row r="1040" spans="14:118" x14ac:dyDescent="0.25">
      <c r="N1040" s="55"/>
      <c r="O1040" s="55"/>
      <c r="P1040" s="55"/>
      <c r="Q1040" s="55"/>
      <c r="R1040" s="55"/>
      <c r="S1040" s="55"/>
      <c r="T1040" s="55"/>
      <c r="U1040" s="55"/>
      <c r="V1040" s="55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5"/>
      <c r="AK1040" s="55"/>
      <c r="AL1040" s="55"/>
      <c r="AM1040" s="55"/>
      <c r="AN1040" s="55"/>
      <c r="AO1040" s="55"/>
      <c r="AP1040" s="55"/>
      <c r="DN1040" s="115"/>
    </row>
    <row r="1041" spans="14:118" x14ac:dyDescent="0.25">
      <c r="N1041" s="55"/>
      <c r="O1041" s="55"/>
      <c r="P1041" s="55"/>
      <c r="Q1041" s="55"/>
      <c r="R1041" s="55"/>
      <c r="S1041" s="55"/>
      <c r="T1041" s="55"/>
      <c r="U1041" s="55"/>
      <c r="V1041" s="55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5"/>
      <c r="AK1041" s="55"/>
      <c r="AL1041" s="55"/>
      <c r="AM1041" s="55"/>
      <c r="AN1041" s="55"/>
      <c r="AO1041" s="55"/>
      <c r="AP1041" s="55"/>
      <c r="DN1041" s="115"/>
    </row>
    <row r="1042" spans="14:118" x14ac:dyDescent="0.25">
      <c r="N1042" s="55"/>
      <c r="O1042" s="55"/>
      <c r="P1042" s="55"/>
      <c r="Q1042" s="55"/>
      <c r="R1042" s="55"/>
      <c r="S1042" s="55"/>
      <c r="T1042" s="55"/>
      <c r="U1042" s="55"/>
      <c r="V1042" s="55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5"/>
      <c r="AK1042" s="55"/>
      <c r="AL1042" s="55"/>
      <c r="AM1042" s="55"/>
      <c r="AN1042" s="55"/>
      <c r="AO1042" s="55"/>
      <c r="AP1042" s="55"/>
      <c r="DN1042" s="115"/>
    </row>
    <row r="1043" spans="14:118" x14ac:dyDescent="0.25">
      <c r="N1043" s="55"/>
      <c r="O1043" s="55"/>
      <c r="P1043" s="55"/>
      <c r="Q1043" s="55"/>
      <c r="R1043" s="55"/>
      <c r="S1043" s="55"/>
      <c r="T1043" s="55"/>
      <c r="U1043" s="55"/>
      <c r="V1043" s="55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5"/>
      <c r="AK1043" s="55"/>
      <c r="AL1043" s="55"/>
      <c r="AM1043" s="55"/>
      <c r="AN1043" s="55"/>
      <c r="AO1043" s="55"/>
      <c r="AP1043" s="55"/>
      <c r="DN1043" s="115"/>
    </row>
    <row r="1044" spans="14:118" x14ac:dyDescent="0.25">
      <c r="N1044" s="55"/>
      <c r="O1044" s="55"/>
      <c r="P1044" s="55"/>
      <c r="Q1044" s="55"/>
      <c r="R1044" s="55"/>
      <c r="S1044" s="55"/>
      <c r="T1044" s="55"/>
      <c r="U1044" s="55"/>
      <c r="V1044" s="55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5"/>
      <c r="AK1044" s="55"/>
      <c r="AL1044" s="55"/>
      <c r="AM1044" s="55"/>
      <c r="AN1044" s="55"/>
      <c r="AO1044" s="55"/>
      <c r="AP1044" s="55"/>
      <c r="DN1044" s="115"/>
    </row>
    <row r="1045" spans="14:118" x14ac:dyDescent="0.25">
      <c r="N1045" s="55"/>
      <c r="O1045" s="55"/>
      <c r="P1045" s="55"/>
      <c r="Q1045" s="55"/>
      <c r="R1045" s="55"/>
      <c r="S1045" s="55"/>
      <c r="T1045" s="55"/>
      <c r="U1045" s="55"/>
      <c r="V1045" s="55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5"/>
      <c r="AK1045" s="55"/>
      <c r="AL1045" s="55"/>
      <c r="AM1045" s="55"/>
      <c r="AN1045" s="55"/>
      <c r="AO1045" s="55"/>
      <c r="AP1045" s="55"/>
      <c r="DN1045" s="115"/>
    </row>
    <row r="1046" spans="14:118" x14ac:dyDescent="0.25">
      <c r="N1046" s="55"/>
      <c r="O1046" s="55"/>
      <c r="P1046" s="55"/>
      <c r="Q1046" s="55"/>
      <c r="R1046" s="55"/>
      <c r="S1046" s="55"/>
      <c r="T1046" s="55"/>
      <c r="U1046" s="55"/>
      <c r="V1046" s="55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5"/>
      <c r="AK1046" s="55"/>
      <c r="AL1046" s="55"/>
      <c r="AM1046" s="55"/>
      <c r="AN1046" s="55"/>
      <c r="AO1046" s="55"/>
      <c r="AP1046" s="55"/>
      <c r="DN1046" s="115"/>
    </row>
    <row r="1047" spans="14:118" x14ac:dyDescent="0.25">
      <c r="N1047" s="55"/>
      <c r="O1047" s="55"/>
      <c r="P1047" s="55"/>
      <c r="Q1047" s="55"/>
      <c r="R1047" s="55"/>
      <c r="S1047" s="55"/>
      <c r="T1047" s="55"/>
      <c r="U1047" s="55"/>
      <c r="V1047" s="55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5"/>
      <c r="AK1047" s="55"/>
      <c r="AL1047" s="55"/>
      <c r="AM1047" s="55"/>
      <c r="AN1047" s="55"/>
      <c r="AO1047" s="55"/>
      <c r="AP1047" s="55"/>
      <c r="DN1047" s="115"/>
    </row>
    <row r="1048" spans="14:118" x14ac:dyDescent="0.25">
      <c r="N1048" s="55"/>
      <c r="O1048" s="55"/>
      <c r="P1048" s="55"/>
      <c r="Q1048" s="55"/>
      <c r="R1048" s="55"/>
      <c r="S1048" s="55"/>
      <c r="T1048" s="55"/>
      <c r="U1048" s="55"/>
      <c r="V1048" s="55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5"/>
      <c r="AK1048" s="55"/>
      <c r="AL1048" s="55"/>
      <c r="AM1048" s="55"/>
      <c r="AN1048" s="55"/>
      <c r="AO1048" s="55"/>
      <c r="AP1048" s="55"/>
      <c r="DN1048" s="115"/>
    </row>
    <row r="1049" spans="14:118" x14ac:dyDescent="0.25">
      <c r="N1049" s="55"/>
      <c r="O1049" s="55"/>
      <c r="P1049" s="55"/>
      <c r="Q1049" s="55"/>
      <c r="R1049" s="55"/>
      <c r="S1049" s="55"/>
      <c r="T1049" s="55"/>
      <c r="U1049" s="55"/>
      <c r="V1049" s="55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5"/>
      <c r="AK1049" s="55"/>
      <c r="AL1049" s="55"/>
      <c r="AM1049" s="55"/>
      <c r="AN1049" s="55"/>
      <c r="AO1049" s="55"/>
      <c r="AP1049" s="55"/>
      <c r="DN1049" s="115"/>
    </row>
    <row r="1050" spans="14:118" x14ac:dyDescent="0.25">
      <c r="N1050" s="55"/>
      <c r="O1050" s="55"/>
      <c r="P1050" s="55"/>
      <c r="Q1050" s="55"/>
      <c r="R1050" s="55"/>
      <c r="S1050" s="55"/>
      <c r="T1050" s="55"/>
      <c r="U1050" s="55"/>
      <c r="V1050" s="55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5"/>
      <c r="AK1050" s="55"/>
      <c r="AL1050" s="55"/>
      <c r="AM1050" s="55"/>
      <c r="AN1050" s="55"/>
      <c r="AO1050" s="55"/>
      <c r="AP1050" s="55"/>
      <c r="DN1050" s="115"/>
    </row>
    <row r="1051" spans="14:118" x14ac:dyDescent="0.25">
      <c r="N1051" s="55"/>
      <c r="O1051" s="55"/>
      <c r="P1051" s="55"/>
      <c r="Q1051" s="55"/>
      <c r="R1051" s="55"/>
      <c r="S1051" s="55"/>
      <c r="T1051" s="55"/>
      <c r="U1051" s="55"/>
      <c r="V1051" s="55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5"/>
      <c r="AK1051" s="55"/>
      <c r="AL1051" s="55"/>
      <c r="AM1051" s="55"/>
      <c r="AN1051" s="55"/>
      <c r="AO1051" s="55"/>
      <c r="AP1051" s="55"/>
      <c r="DN1051" s="115"/>
    </row>
    <row r="1052" spans="14:118" x14ac:dyDescent="0.25">
      <c r="N1052" s="55"/>
      <c r="O1052" s="55"/>
      <c r="P1052" s="55"/>
      <c r="Q1052" s="55"/>
      <c r="R1052" s="55"/>
      <c r="S1052" s="55"/>
      <c r="T1052" s="55"/>
      <c r="U1052" s="55"/>
      <c r="V1052" s="55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5"/>
      <c r="AK1052" s="55"/>
      <c r="AL1052" s="55"/>
      <c r="AM1052" s="55"/>
      <c r="AN1052" s="55"/>
      <c r="AO1052" s="55"/>
      <c r="AP1052" s="55"/>
      <c r="DN1052" s="115"/>
    </row>
    <row r="1053" spans="14:118" x14ac:dyDescent="0.25">
      <c r="N1053" s="55"/>
      <c r="O1053" s="55"/>
      <c r="P1053" s="55"/>
      <c r="Q1053" s="55"/>
      <c r="R1053" s="55"/>
      <c r="S1053" s="55"/>
      <c r="T1053" s="55"/>
      <c r="U1053" s="55"/>
      <c r="V1053" s="55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5"/>
      <c r="AK1053" s="55"/>
      <c r="AL1053" s="55"/>
      <c r="AM1053" s="55"/>
      <c r="AN1053" s="55"/>
      <c r="AO1053" s="55"/>
      <c r="AP1053" s="55"/>
      <c r="DN1053" s="115"/>
    </row>
    <row r="1054" spans="14:118" x14ac:dyDescent="0.25">
      <c r="N1054" s="55"/>
      <c r="O1054" s="55"/>
      <c r="P1054" s="55"/>
      <c r="Q1054" s="55"/>
      <c r="R1054" s="55"/>
      <c r="S1054" s="55"/>
      <c r="T1054" s="55"/>
      <c r="U1054" s="55"/>
      <c r="V1054" s="55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5"/>
      <c r="AK1054" s="55"/>
      <c r="AL1054" s="55"/>
      <c r="AM1054" s="55"/>
      <c r="AN1054" s="55"/>
      <c r="AO1054" s="55"/>
      <c r="AP1054" s="55"/>
      <c r="DN1054" s="115"/>
    </row>
    <row r="1055" spans="14:118" x14ac:dyDescent="0.25">
      <c r="N1055" s="55"/>
      <c r="O1055" s="55"/>
      <c r="P1055" s="55"/>
      <c r="Q1055" s="55"/>
      <c r="R1055" s="55"/>
      <c r="S1055" s="55"/>
      <c r="T1055" s="55"/>
      <c r="U1055" s="55"/>
      <c r="V1055" s="55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5"/>
      <c r="AK1055" s="55"/>
      <c r="AL1055" s="55"/>
      <c r="AM1055" s="55"/>
      <c r="AN1055" s="55"/>
      <c r="AO1055" s="55"/>
      <c r="AP1055" s="55"/>
      <c r="DN1055" s="115"/>
    </row>
    <row r="1056" spans="14:118" x14ac:dyDescent="0.25">
      <c r="N1056" s="55"/>
      <c r="O1056" s="55"/>
      <c r="P1056" s="55"/>
      <c r="Q1056" s="55"/>
      <c r="R1056" s="55"/>
      <c r="S1056" s="55"/>
      <c r="T1056" s="55"/>
      <c r="U1056" s="55"/>
      <c r="V1056" s="55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5"/>
      <c r="AK1056" s="55"/>
      <c r="AL1056" s="55"/>
      <c r="AM1056" s="55"/>
      <c r="AN1056" s="55"/>
      <c r="AO1056" s="55"/>
      <c r="AP1056" s="55"/>
      <c r="DN1056" s="115"/>
    </row>
    <row r="1057" spans="14:118" x14ac:dyDescent="0.25">
      <c r="N1057" s="55"/>
      <c r="O1057" s="55"/>
      <c r="P1057" s="55"/>
      <c r="Q1057" s="55"/>
      <c r="R1057" s="55"/>
      <c r="S1057" s="55"/>
      <c r="T1057" s="55"/>
      <c r="U1057" s="55"/>
      <c r="V1057" s="55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5"/>
      <c r="AK1057" s="55"/>
      <c r="AL1057" s="55"/>
      <c r="AM1057" s="55"/>
      <c r="AN1057" s="55"/>
      <c r="AO1057" s="55"/>
      <c r="AP1057" s="55"/>
      <c r="DN1057" s="115"/>
    </row>
    <row r="1058" spans="14:118" x14ac:dyDescent="0.25">
      <c r="N1058" s="55"/>
      <c r="O1058" s="55"/>
      <c r="P1058" s="55"/>
      <c r="Q1058" s="55"/>
      <c r="R1058" s="55"/>
      <c r="S1058" s="55"/>
      <c r="T1058" s="55"/>
      <c r="U1058" s="55"/>
      <c r="V1058" s="55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5"/>
      <c r="AK1058" s="55"/>
      <c r="AL1058" s="55"/>
      <c r="AM1058" s="55"/>
      <c r="AN1058" s="55"/>
      <c r="AO1058" s="55"/>
      <c r="AP1058" s="55"/>
      <c r="DN1058" s="115"/>
    </row>
    <row r="1059" spans="14:118" x14ac:dyDescent="0.25">
      <c r="N1059" s="55"/>
      <c r="O1059" s="55"/>
      <c r="P1059" s="55"/>
      <c r="Q1059" s="55"/>
      <c r="R1059" s="55"/>
      <c r="S1059" s="55"/>
      <c r="T1059" s="55"/>
      <c r="U1059" s="55"/>
      <c r="V1059" s="55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5"/>
      <c r="AK1059" s="55"/>
      <c r="AL1059" s="55"/>
      <c r="AM1059" s="55"/>
      <c r="AN1059" s="55"/>
      <c r="AO1059" s="55"/>
      <c r="AP1059" s="55"/>
      <c r="DN1059" s="115"/>
    </row>
    <row r="1060" spans="14:118" x14ac:dyDescent="0.25">
      <c r="N1060" s="55"/>
      <c r="O1060" s="55"/>
      <c r="P1060" s="55"/>
      <c r="Q1060" s="55"/>
      <c r="R1060" s="55"/>
      <c r="S1060" s="55"/>
      <c r="T1060" s="55"/>
      <c r="U1060" s="55"/>
      <c r="V1060" s="55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5"/>
      <c r="AK1060" s="55"/>
      <c r="AL1060" s="55"/>
      <c r="AM1060" s="55"/>
      <c r="AN1060" s="55"/>
      <c r="AO1060" s="55"/>
      <c r="AP1060" s="55"/>
      <c r="DN1060" s="115"/>
    </row>
    <row r="1061" spans="14:118" x14ac:dyDescent="0.25">
      <c r="N1061" s="55"/>
      <c r="O1061" s="55"/>
      <c r="P1061" s="55"/>
      <c r="Q1061" s="55"/>
      <c r="R1061" s="55"/>
      <c r="S1061" s="55"/>
      <c r="T1061" s="55"/>
      <c r="U1061" s="55"/>
      <c r="V1061" s="55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5"/>
      <c r="AK1061" s="55"/>
      <c r="AL1061" s="55"/>
      <c r="AM1061" s="55"/>
      <c r="AN1061" s="55"/>
      <c r="AO1061" s="55"/>
      <c r="AP1061" s="55"/>
      <c r="DN1061" s="115"/>
    </row>
    <row r="1062" spans="14:118" x14ac:dyDescent="0.25">
      <c r="N1062" s="55"/>
      <c r="O1062" s="55"/>
      <c r="P1062" s="55"/>
      <c r="Q1062" s="55"/>
      <c r="R1062" s="55"/>
      <c r="S1062" s="55"/>
      <c r="T1062" s="55"/>
      <c r="U1062" s="55"/>
      <c r="V1062" s="55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5"/>
      <c r="AK1062" s="55"/>
      <c r="AL1062" s="55"/>
      <c r="AM1062" s="55"/>
      <c r="AN1062" s="55"/>
      <c r="AO1062" s="55"/>
      <c r="AP1062" s="55"/>
      <c r="DN1062" s="115"/>
    </row>
    <row r="1063" spans="14:118" x14ac:dyDescent="0.25">
      <c r="N1063" s="55"/>
      <c r="O1063" s="55"/>
      <c r="P1063" s="55"/>
      <c r="Q1063" s="55"/>
      <c r="R1063" s="55"/>
      <c r="S1063" s="55"/>
      <c r="T1063" s="55"/>
      <c r="U1063" s="55"/>
      <c r="V1063" s="55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5"/>
      <c r="AK1063" s="55"/>
      <c r="AL1063" s="55"/>
      <c r="AM1063" s="55"/>
      <c r="AN1063" s="55"/>
      <c r="AO1063" s="55"/>
      <c r="AP1063" s="55"/>
      <c r="DN1063" s="115"/>
    </row>
    <row r="1064" spans="14:118" x14ac:dyDescent="0.25">
      <c r="N1064" s="55"/>
      <c r="O1064" s="55"/>
      <c r="P1064" s="55"/>
      <c r="Q1064" s="55"/>
      <c r="R1064" s="55"/>
      <c r="S1064" s="55"/>
      <c r="T1064" s="55"/>
      <c r="U1064" s="55"/>
      <c r="V1064" s="55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5"/>
      <c r="AK1064" s="55"/>
      <c r="AL1064" s="55"/>
      <c r="AM1064" s="55"/>
      <c r="AN1064" s="55"/>
      <c r="AO1064" s="55"/>
      <c r="AP1064" s="55"/>
      <c r="DN1064" s="115"/>
    </row>
    <row r="1065" spans="14:118" x14ac:dyDescent="0.25"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DN1065" s="115"/>
    </row>
    <row r="1066" spans="14:118" x14ac:dyDescent="0.25">
      <c r="N1066" s="55"/>
      <c r="O1066" s="55"/>
      <c r="P1066" s="55"/>
      <c r="Q1066" s="55"/>
      <c r="R1066" s="55"/>
      <c r="S1066" s="55"/>
      <c r="T1066" s="55"/>
      <c r="U1066" s="55"/>
      <c r="V1066" s="55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5"/>
      <c r="AK1066" s="55"/>
      <c r="AL1066" s="55"/>
      <c r="AM1066" s="55"/>
      <c r="AN1066" s="55"/>
      <c r="AO1066" s="55"/>
      <c r="AP1066" s="55"/>
      <c r="DN1066" s="115"/>
    </row>
    <row r="1067" spans="14:118" x14ac:dyDescent="0.25">
      <c r="N1067" s="55"/>
      <c r="O1067" s="55"/>
      <c r="P1067" s="55"/>
      <c r="Q1067" s="55"/>
      <c r="R1067" s="55"/>
      <c r="S1067" s="55"/>
      <c r="T1067" s="55"/>
      <c r="U1067" s="55"/>
      <c r="V1067" s="55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5"/>
      <c r="AK1067" s="55"/>
      <c r="AL1067" s="55"/>
      <c r="AM1067" s="55"/>
      <c r="AN1067" s="55"/>
      <c r="AO1067" s="55"/>
      <c r="AP1067" s="55"/>
      <c r="DN1067" s="115"/>
    </row>
    <row r="1068" spans="14:118" x14ac:dyDescent="0.25">
      <c r="N1068" s="55"/>
      <c r="O1068" s="55"/>
      <c r="P1068" s="55"/>
      <c r="Q1068" s="55"/>
      <c r="R1068" s="55"/>
      <c r="S1068" s="55"/>
      <c r="T1068" s="55"/>
      <c r="U1068" s="55"/>
      <c r="V1068" s="55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5"/>
      <c r="AK1068" s="55"/>
      <c r="AL1068" s="55"/>
      <c r="AM1068" s="55"/>
      <c r="AN1068" s="55"/>
      <c r="AO1068" s="55"/>
      <c r="AP1068" s="55"/>
      <c r="DN1068" s="115"/>
    </row>
    <row r="1069" spans="14:118" x14ac:dyDescent="0.25">
      <c r="N1069" s="55"/>
      <c r="O1069" s="55"/>
      <c r="P1069" s="55"/>
      <c r="Q1069" s="55"/>
      <c r="R1069" s="55"/>
      <c r="S1069" s="55"/>
      <c r="T1069" s="55"/>
      <c r="U1069" s="55"/>
      <c r="V1069" s="55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5"/>
      <c r="AK1069" s="55"/>
      <c r="AL1069" s="55"/>
      <c r="AM1069" s="55"/>
      <c r="AN1069" s="55"/>
      <c r="AO1069" s="55"/>
      <c r="AP1069" s="55"/>
      <c r="DN1069" s="115"/>
    </row>
    <row r="1070" spans="14:118" x14ac:dyDescent="0.25">
      <c r="N1070" s="55"/>
      <c r="O1070" s="55"/>
      <c r="P1070" s="55"/>
      <c r="Q1070" s="55"/>
      <c r="R1070" s="55"/>
      <c r="S1070" s="55"/>
      <c r="T1070" s="55"/>
      <c r="U1070" s="55"/>
      <c r="V1070" s="55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5"/>
      <c r="AK1070" s="55"/>
      <c r="AL1070" s="55"/>
      <c r="AM1070" s="55"/>
      <c r="AN1070" s="55"/>
      <c r="AO1070" s="55"/>
      <c r="AP1070" s="55"/>
      <c r="DN1070" s="115"/>
    </row>
    <row r="1071" spans="14:118" x14ac:dyDescent="0.25">
      <c r="N1071" s="55"/>
      <c r="O1071" s="55"/>
      <c r="P1071" s="55"/>
      <c r="Q1071" s="55"/>
      <c r="R1071" s="55"/>
      <c r="S1071" s="55"/>
      <c r="T1071" s="55"/>
      <c r="U1071" s="55"/>
      <c r="V1071" s="55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5"/>
      <c r="AK1071" s="55"/>
      <c r="AL1071" s="55"/>
      <c r="AM1071" s="55"/>
      <c r="AN1071" s="55"/>
      <c r="AO1071" s="55"/>
      <c r="AP1071" s="55"/>
      <c r="DN1071" s="115"/>
    </row>
    <row r="1072" spans="14:118" x14ac:dyDescent="0.25">
      <c r="N1072" s="55"/>
      <c r="O1072" s="55"/>
      <c r="P1072" s="55"/>
      <c r="Q1072" s="55"/>
      <c r="R1072" s="55"/>
      <c r="S1072" s="55"/>
      <c r="T1072" s="55"/>
      <c r="U1072" s="55"/>
      <c r="V1072" s="55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5"/>
      <c r="AK1072" s="55"/>
      <c r="AL1072" s="55"/>
      <c r="AM1072" s="55"/>
      <c r="AN1072" s="55"/>
      <c r="AO1072" s="55"/>
      <c r="AP1072" s="55"/>
      <c r="DN1072" s="115"/>
    </row>
    <row r="1073" spans="14:118" x14ac:dyDescent="0.25">
      <c r="N1073" s="55"/>
      <c r="O1073" s="55"/>
      <c r="P1073" s="55"/>
      <c r="Q1073" s="55"/>
      <c r="R1073" s="55"/>
      <c r="S1073" s="55"/>
      <c r="T1073" s="55"/>
      <c r="U1073" s="55"/>
      <c r="V1073" s="55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5"/>
      <c r="AK1073" s="55"/>
      <c r="AL1073" s="55"/>
      <c r="AM1073" s="55"/>
      <c r="AN1073" s="55"/>
      <c r="AO1073" s="55"/>
      <c r="AP1073" s="55"/>
      <c r="DN1073" s="115"/>
    </row>
    <row r="1074" spans="14:118" x14ac:dyDescent="0.25">
      <c r="N1074" s="55"/>
      <c r="O1074" s="55"/>
      <c r="P1074" s="55"/>
      <c r="Q1074" s="55"/>
      <c r="R1074" s="55"/>
      <c r="S1074" s="55"/>
      <c r="T1074" s="55"/>
      <c r="U1074" s="55"/>
      <c r="V1074" s="55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5"/>
      <c r="AK1074" s="55"/>
      <c r="AL1074" s="55"/>
      <c r="AM1074" s="55"/>
      <c r="AN1074" s="55"/>
      <c r="AO1074" s="55"/>
      <c r="AP1074" s="55"/>
      <c r="DN1074" s="115"/>
    </row>
    <row r="1075" spans="14:118" x14ac:dyDescent="0.25">
      <c r="N1075" s="55"/>
      <c r="O1075" s="55"/>
      <c r="P1075" s="55"/>
      <c r="Q1075" s="55"/>
      <c r="R1075" s="55"/>
      <c r="S1075" s="55"/>
      <c r="T1075" s="55"/>
      <c r="U1075" s="55"/>
      <c r="V1075" s="55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5"/>
      <c r="AK1075" s="55"/>
      <c r="AL1075" s="55"/>
      <c r="AM1075" s="55"/>
      <c r="AN1075" s="55"/>
      <c r="AO1075" s="55"/>
      <c r="AP1075" s="55"/>
      <c r="DN1075" s="115"/>
    </row>
    <row r="1076" spans="14:118" x14ac:dyDescent="0.25">
      <c r="N1076" s="55"/>
      <c r="O1076" s="55"/>
      <c r="P1076" s="55"/>
      <c r="Q1076" s="55"/>
      <c r="R1076" s="55"/>
      <c r="S1076" s="55"/>
      <c r="T1076" s="55"/>
      <c r="U1076" s="55"/>
      <c r="V1076" s="55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5"/>
      <c r="AK1076" s="55"/>
      <c r="AL1076" s="55"/>
      <c r="AM1076" s="55"/>
      <c r="AN1076" s="55"/>
      <c r="AO1076" s="55"/>
      <c r="AP1076" s="55"/>
      <c r="DN1076" s="115"/>
    </row>
    <row r="1077" spans="14:118" x14ac:dyDescent="0.25">
      <c r="N1077" s="55"/>
      <c r="O1077" s="55"/>
      <c r="P1077" s="55"/>
      <c r="Q1077" s="55"/>
      <c r="R1077" s="55"/>
      <c r="S1077" s="55"/>
      <c r="T1077" s="55"/>
      <c r="U1077" s="55"/>
      <c r="V1077" s="55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5"/>
      <c r="AK1077" s="55"/>
      <c r="AL1077" s="55"/>
      <c r="AM1077" s="55"/>
      <c r="AN1077" s="55"/>
      <c r="AO1077" s="55"/>
      <c r="AP1077" s="55"/>
      <c r="DN1077" s="115"/>
    </row>
    <row r="1078" spans="14:118" x14ac:dyDescent="0.25">
      <c r="N1078" s="55"/>
      <c r="O1078" s="55"/>
      <c r="P1078" s="55"/>
      <c r="Q1078" s="55"/>
      <c r="R1078" s="55"/>
      <c r="S1078" s="55"/>
      <c r="T1078" s="55"/>
      <c r="U1078" s="55"/>
      <c r="V1078" s="55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5"/>
      <c r="AK1078" s="55"/>
      <c r="AL1078" s="55"/>
      <c r="AM1078" s="55"/>
      <c r="AN1078" s="55"/>
      <c r="AO1078" s="55"/>
      <c r="AP1078" s="55"/>
      <c r="DN1078" s="115"/>
    </row>
    <row r="1079" spans="14:118" x14ac:dyDescent="0.25">
      <c r="N1079" s="55"/>
      <c r="O1079" s="55"/>
      <c r="P1079" s="55"/>
      <c r="Q1079" s="55"/>
      <c r="R1079" s="55"/>
      <c r="S1079" s="55"/>
      <c r="T1079" s="55"/>
      <c r="U1079" s="55"/>
      <c r="V1079" s="55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5"/>
      <c r="AK1079" s="55"/>
      <c r="AL1079" s="55"/>
      <c r="AM1079" s="55"/>
      <c r="AN1079" s="55"/>
      <c r="AO1079" s="55"/>
      <c r="AP1079" s="55"/>
      <c r="DN1079" s="115"/>
    </row>
    <row r="1080" spans="14:118" x14ac:dyDescent="0.25">
      <c r="N1080" s="55"/>
      <c r="O1080" s="55"/>
      <c r="P1080" s="55"/>
      <c r="Q1080" s="55"/>
      <c r="R1080" s="55"/>
      <c r="S1080" s="55"/>
      <c r="T1080" s="55"/>
      <c r="U1080" s="55"/>
      <c r="V1080" s="55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5"/>
      <c r="AK1080" s="55"/>
      <c r="AL1080" s="55"/>
      <c r="AM1080" s="55"/>
      <c r="AN1080" s="55"/>
      <c r="AO1080" s="55"/>
      <c r="AP1080" s="55"/>
      <c r="DN1080" s="115"/>
    </row>
    <row r="1081" spans="14:118" x14ac:dyDescent="0.25">
      <c r="N1081" s="55"/>
      <c r="O1081" s="55"/>
      <c r="P1081" s="55"/>
      <c r="Q1081" s="55"/>
      <c r="R1081" s="55"/>
      <c r="S1081" s="55"/>
      <c r="T1081" s="55"/>
      <c r="U1081" s="55"/>
      <c r="V1081" s="55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5"/>
      <c r="AK1081" s="55"/>
      <c r="AL1081" s="55"/>
      <c r="AM1081" s="55"/>
      <c r="AN1081" s="55"/>
      <c r="AO1081" s="55"/>
      <c r="AP1081" s="55"/>
      <c r="DN1081" s="115"/>
    </row>
    <row r="1082" spans="14:118" x14ac:dyDescent="0.25">
      <c r="N1082" s="55"/>
      <c r="O1082" s="55"/>
      <c r="P1082" s="55"/>
      <c r="Q1082" s="55"/>
      <c r="R1082" s="55"/>
      <c r="S1082" s="55"/>
      <c r="T1082" s="55"/>
      <c r="U1082" s="55"/>
      <c r="V1082" s="55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5"/>
      <c r="AK1082" s="55"/>
      <c r="AL1082" s="55"/>
      <c r="AM1082" s="55"/>
      <c r="AN1082" s="55"/>
      <c r="AO1082" s="55"/>
      <c r="AP1082" s="55"/>
      <c r="DN1082" s="115"/>
    </row>
    <row r="1083" spans="14:118" x14ac:dyDescent="0.25">
      <c r="N1083" s="55"/>
      <c r="O1083" s="55"/>
      <c r="P1083" s="55"/>
      <c r="Q1083" s="55"/>
      <c r="R1083" s="55"/>
      <c r="S1083" s="55"/>
      <c r="T1083" s="55"/>
      <c r="U1083" s="55"/>
      <c r="V1083" s="55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5"/>
      <c r="AK1083" s="55"/>
      <c r="AL1083" s="55"/>
      <c r="AM1083" s="55"/>
      <c r="AN1083" s="55"/>
      <c r="AO1083" s="55"/>
      <c r="AP1083" s="55"/>
      <c r="DN1083" s="115"/>
    </row>
    <row r="1084" spans="14:118" x14ac:dyDescent="0.25">
      <c r="N1084" s="55"/>
      <c r="O1084" s="55"/>
      <c r="P1084" s="55"/>
      <c r="Q1084" s="55"/>
      <c r="R1084" s="55"/>
      <c r="S1084" s="55"/>
      <c r="T1084" s="55"/>
      <c r="U1084" s="55"/>
      <c r="V1084" s="55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5"/>
      <c r="AK1084" s="55"/>
      <c r="AL1084" s="55"/>
      <c r="AM1084" s="55"/>
      <c r="AN1084" s="55"/>
      <c r="AO1084" s="55"/>
      <c r="AP1084" s="55"/>
      <c r="DN1084" s="115"/>
    </row>
    <row r="1085" spans="14:118" x14ac:dyDescent="0.25">
      <c r="N1085" s="55"/>
      <c r="O1085" s="55"/>
      <c r="P1085" s="55"/>
      <c r="Q1085" s="55"/>
      <c r="R1085" s="55"/>
      <c r="S1085" s="55"/>
      <c r="T1085" s="55"/>
      <c r="U1085" s="55"/>
      <c r="V1085" s="55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5"/>
      <c r="AK1085" s="55"/>
      <c r="AL1085" s="55"/>
      <c r="AM1085" s="55"/>
      <c r="AN1085" s="55"/>
      <c r="AO1085" s="55"/>
      <c r="AP1085" s="55"/>
      <c r="DN1085" s="115"/>
    </row>
    <row r="1086" spans="14:118" x14ac:dyDescent="0.25">
      <c r="N1086" s="55"/>
      <c r="O1086" s="55"/>
      <c r="P1086" s="55"/>
      <c r="Q1086" s="55"/>
      <c r="R1086" s="55"/>
      <c r="S1086" s="55"/>
      <c r="T1086" s="55"/>
      <c r="U1086" s="55"/>
      <c r="V1086" s="55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5"/>
      <c r="AK1086" s="55"/>
      <c r="AL1086" s="55"/>
      <c r="AM1086" s="55"/>
      <c r="AN1086" s="55"/>
      <c r="AO1086" s="55"/>
      <c r="AP1086" s="55"/>
      <c r="DN1086" s="115"/>
    </row>
    <row r="1087" spans="14:118" x14ac:dyDescent="0.25">
      <c r="N1087" s="55"/>
      <c r="O1087" s="55"/>
      <c r="P1087" s="55"/>
      <c r="Q1087" s="55"/>
      <c r="R1087" s="55"/>
      <c r="S1087" s="55"/>
      <c r="T1087" s="55"/>
      <c r="U1087" s="55"/>
      <c r="V1087" s="55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5"/>
      <c r="AK1087" s="55"/>
      <c r="AL1087" s="55"/>
      <c r="AM1087" s="55"/>
      <c r="AN1087" s="55"/>
      <c r="AO1087" s="55"/>
      <c r="AP1087" s="55"/>
      <c r="DN1087" s="115"/>
    </row>
    <row r="1088" spans="14:118" x14ac:dyDescent="0.25">
      <c r="N1088" s="55"/>
      <c r="O1088" s="55"/>
      <c r="P1088" s="55"/>
      <c r="Q1088" s="55"/>
      <c r="R1088" s="55"/>
      <c r="S1088" s="55"/>
      <c r="T1088" s="55"/>
      <c r="U1088" s="55"/>
      <c r="V1088" s="55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5"/>
      <c r="AK1088" s="55"/>
      <c r="AL1088" s="55"/>
      <c r="AM1088" s="55"/>
      <c r="AN1088" s="55"/>
      <c r="AO1088" s="55"/>
      <c r="AP1088" s="55"/>
      <c r="DN1088" s="115"/>
    </row>
    <row r="1089" spans="14:118" x14ac:dyDescent="0.25">
      <c r="N1089" s="55"/>
      <c r="O1089" s="55"/>
      <c r="P1089" s="55"/>
      <c r="Q1089" s="55"/>
      <c r="R1089" s="55"/>
      <c r="S1089" s="55"/>
      <c r="T1089" s="55"/>
      <c r="U1089" s="55"/>
      <c r="V1089" s="55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5"/>
      <c r="AK1089" s="55"/>
      <c r="AL1089" s="55"/>
      <c r="AM1089" s="55"/>
      <c r="AN1089" s="55"/>
      <c r="AO1089" s="55"/>
      <c r="AP1089" s="55"/>
      <c r="DN1089" s="115"/>
    </row>
    <row r="1090" spans="14:118" x14ac:dyDescent="0.25">
      <c r="N1090" s="55"/>
      <c r="O1090" s="55"/>
      <c r="P1090" s="55"/>
      <c r="Q1090" s="55"/>
      <c r="R1090" s="55"/>
      <c r="S1090" s="55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5"/>
      <c r="AK1090" s="55"/>
      <c r="AL1090" s="55"/>
      <c r="AM1090" s="55"/>
      <c r="AN1090" s="55"/>
      <c r="AO1090" s="55"/>
      <c r="AP1090" s="55"/>
      <c r="DN1090" s="115"/>
    </row>
    <row r="1091" spans="14:118" x14ac:dyDescent="0.25">
      <c r="N1091" s="55"/>
      <c r="O1091" s="55"/>
      <c r="P1091" s="55"/>
      <c r="Q1091" s="55"/>
      <c r="R1091" s="55"/>
      <c r="S1091" s="55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5"/>
      <c r="AK1091" s="55"/>
      <c r="AL1091" s="55"/>
      <c r="AM1091" s="55"/>
      <c r="AN1091" s="55"/>
      <c r="AO1091" s="55"/>
      <c r="AP1091" s="55"/>
      <c r="DN1091" s="115"/>
    </row>
    <row r="1092" spans="14:118" x14ac:dyDescent="0.25">
      <c r="N1092" s="55"/>
      <c r="O1092" s="55"/>
      <c r="P1092" s="55"/>
      <c r="Q1092" s="55"/>
      <c r="R1092" s="55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5"/>
      <c r="AK1092" s="55"/>
      <c r="AL1092" s="55"/>
      <c r="AM1092" s="55"/>
      <c r="AN1092" s="55"/>
      <c r="AO1092" s="55"/>
      <c r="AP1092" s="55"/>
      <c r="DN1092" s="115"/>
    </row>
    <row r="1093" spans="14:118" x14ac:dyDescent="0.25">
      <c r="N1093" s="55"/>
      <c r="O1093" s="55"/>
      <c r="P1093" s="55"/>
      <c r="Q1093" s="55"/>
      <c r="R1093" s="55"/>
      <c r="S1093" s="55"/>
      <c r="T1093" s="55"/>
      <c r="U1093" s="55"/>
      <c r="V1093" s="55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5"/>
      <c r="AK1093" s="55"/>
      <c r="AL1093" s="55"/>
      <c r="AM1093" s="55"/>
      <c r="AN1093" s="55"/>
      <c r="AO1093" s="55"/>
      <c r="AP1093" s="55"/>
      <c r="DN1093" s="115"/>
    </row>
    <row r="1094" spans="14:118" x14ac:dyDescent="0.25">
      <c r="N1094" s="55"/>
      <c r="O1094" s="55"/>
      <c r="P1094" s="55"/>
      <c r="Q1094" s="55"/>
      <c r="R1094" s="55"/>
      <c r="S1094" s="55"/>
      <c r="T1094" s="55"/>
      <c r="U1094" s="55"/>
      <c r="V1094" s="55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5"/>
      <c r="AK1094" s="55"/>
      <c r="AL1094" s="55"/>
      <c r="AM1094" s="55"/>
      <c r="AN1094" s="55"/>
      <c r="AO1094" s="55"/>
      <c r="AP1094" s="55"/>
      <c r="DN1094" s="115"/>
    </row>
    <row r="1095" spans="14:118" x14ac:dyDescent="0.25">
      <c r="N1095" s="55"/>
      <c r="O1095" s="55"/>
      <c r="P1095" s="55"/>
      <c r="Q1095" s="55"/>
      <c r="R1095" s="55"/>
      <c r="S1095" s="55"/>
      <c r="T1095" s="55"/>
      <c r="U1095" s="55"/>
      <c r="V1095" s="55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5"/>
      <c r="AK1095" s="55"/>
      <c r="AL1095" s="55"/>
      <c r="AM1095" s="55"/>
      <c r="AN1095" s="55"/>
      <c r="AO1095" s="55"/>
      <c r="AP1095" s="55"/>
      <c r="DN1095" s="115"/>
    </row>
    <row r="1096" spans="14:118" x14ac:dyDescent="0.25">
      <c r="N1096" s="55"/>
      <c r="O1096" s="55"/>
      <c r="P1096" s="55"/>
      <c r="Q1096" s="55"/>
      <c r="R1096" s="55"/>
      <c r="S1096" s="55"/>
      <c r="T1096" s="55"/>
      <c r="U1096" s="55"/>
      <c r="V1096" s="55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5"/>
      <c r="AK1096" s="55"/>
      <c r="AL1096" s="55"/>
      <c r="AM1096" s="55"/>
      <c r="AN1096" s="55"/>
      <c r="AO1096" s="55"/>
      <c r="AP1096" s="55"/>
      <c r="DN1096" s="115"/>
    </row>
    <row r="1097" spans="14:118" x14ac:dyDescent="0.25">
      <c r="N1097" s="55"/>
      <c r="O1097" s="55"/>
      <c r="P1097" s="55"/>
      <c r="Q1097" s="55"/>
      <c r="R1097" s="55"/>
      <c r="S1097" s="55"/>
      <c r="T1097" s="55"/>
      <c r="U1097" s="55"/>
      <c r="V1097" s="55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5"/>
      <c r="AK1097" s="55"/>
      <c r="AL1097" s="55"/>
      <c r="AM1097" s="55"/>
      <c r="AN1097" s="55"/>
      <c r="AO1097" s="55"/>
      <c r="AP1097" s="55"/>
      <c r="DN1097" s="115"/>
    </row>
    <row r="1098" spans="14:118" x14ac:dyDescent="0.25">
      <c r="N1098" s="55"/>
      <c r="O1098" s="55"/>
      <c r="P1098" s="55"/>
      <c r="Q1098" s="55"/>
      <c r="R1098" s="55"/>
      <c r="S1098" s="55"/>
      <c r="T1098" s="55"/>
      <c r="U1098" s="55"/>
      <c r="V1098" s="55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5"/>
      <c r="AK1098" s="55"/>
      <c r="AL1098" s="55"/>
      <c r="AM1098" s="55"/>
      <c r="AN1098" s="55"/>
      <c r="AO1098" s="55"/>
      <c r="AP1098" s="55"/>
      <c r="DN1098" s="115"/>
    </row>
    <row r="1099" spans="14:118" x14ac:dyDescent="0.25">
      <c r="N1099" s="55"/>
      <c r="O1099" s="55"/>
      <c r="P1099" s="55"/>
      <c r="Q1099" s="55"/>
      <c r="R1099" s="55"/>
      <c r="S1099" s="55"/>
      <c r="T1099" s="55"/>
      <c r="U1099" s="55"/>
      <c r="V1099" s="55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5"/>
      <c r="AK1099" s="55"/>
      <c r="AL1099" s="55"/>
      <c r="AM1099" s="55"/>
      <c r="AN1099" s="55"/>
      <c r="AO1099" s="55"/>
      <c r="AP1099" s="55"/>
      <c r="DN1099" s="115"/>
    </row>
    <row r="1100" spans="14:118" x14ac:dyDescent="0.25">
      <c r="N1100" s="55"/>
      <c r="O1100" s="55"/>
      <c r="P1100" s="55"/>
      <c r="Q1100" s="55"/>
      <c r="R1100" s="55"/>
      <c r="S1100" s="55"/>
      <c r="T1100" s="55"/>
      <c r="U1100" s="55"/>
      <c r="V1100" s="55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5"/>
      <c r="AK1100" s="55"/>
      <c r="AL1100" s="55"/>
      <c r="AM1100" s="55"/>
      <c r="AN1100" s="55"/>
      <c r="AO1100" s="55"/>
      <c r="AP1100" s="55"/>
      <c r="DN1100" s="115"/>
    </row>
    <row r="1101" spans="14:118" x14ac:dyDescent="0.25">
      <c r="N1101" s="55"/>
      <c r="O1101" s="55"/>
      <c r="P1101" s="55"/>
      <c r="Q1101" s="55"/>
      <c r="R1101" s="55"/>
      <c r="S1101" s="55"/>
      <c r="T1101" s="55"/>
      <c r="U1101" s="55"/>
      <c r="V1101" s="55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5"/>
      <c r="AK1101" s="55"/>
      <c r="AL1101" s="55"/>
      <c r="AM1101" s="55"/>
      <c r="AN1101" s="55"/>
      <c r="AO1101" s="55"/>
      <c r="AP1101" s="55"/>
      <c r="DN1101" s="115"/>
    </row>
    <row r="1102" spans="14:118" x14ac:dyDescent="0.25">
      <c r="N1102" s="55"/>
      <c r="O1102" s="55"/>
      <c r="P1102" s="55"/>
      <c r="Q1102" s="55"/>
      <c r="R1102" s="55"/>
      <c r="S1102" s="55"/>
      <c r="T1102" s="55"/>
      <c r="U1102" s="55"/>
      <c r="V1102" s="55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5"/>
      <c r="AK1102" s="55"/>
      <c r="AL1102" s="55"/>
      <c r="AM1102" s="55"/>
      <c r="AN1102" s="55"/>
      <c r="AO1102" s="55"/>
      <c r="AP1102" s="55"/>
      <c r="DN1102" s="115"/>
    </row>
    <row r="1103" spans="14:118" x14ac:dyDescent="0.25">
      <c r="N1103" s="55"/>
      <c r="O1103" s="55"/>
      <c r="P1103" s="55"/>
      <c r="Q1103" s="55"/>
      <c r="R1103" s="55"/>
      <c r="S1103" s="55"/>
      <c r="T1103" s="55"/>
      <c r="U1103" s="55"/>
      <c r="V1103" s="55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5"/>
      <c r="AK1103" s="55"/>
      <c r="AL1103" s="55"/>
      <c r="AM1103" s="55"/>
      <c r="AN1103" s="55"/>
      <c r="AO1103" s="55"/>
      <c r="AP1103" s="55"/>
      <c r="DN1103" s="115"/>
    </row>
    <row r="1104" spans="14:118" x14ac:dyDescent="0.25">
      <c r="N1104" s="55"/>
      <c r="O1104" s="55"/>
      <c r="P1104" s="55"/>
      <c r="Q1104" s="55"/>
      <c r="R1104" s="55"/>
      <c r="S1104" s="55"/>
      <c r="T1104" s="55"/>
      <c r="U1104" s="55"/>
      <c r="V1104" s="55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5"/>
      <c r="AK1104" s="55"/>
      <c r="AL1104" s="55"/>
      <c r="AM1104" s="55"/>
      <c r="AN1104" s="55"/>
      <c r="AO1104" s="55"/>
      <c r="AP1104" s="55"/>
      <c r="DN1104" s="115"/>
    </row>
    <row r="1105" spans="14:118" x14ac:dyDescent="0.25">
      <c r="N1105" s="55"/>
      <c r="O1105" s="55"/>
      <c r="P1105" s="55"/>
      <c r="Q1105" s="55"/>
      <c r="R1105" s="55"/>
      <c r="S1105" s="55"/>
      <c r="T1105" s="55"/>
      <c r="U1105" s="55"/>
      <c r="V1105" s="55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5"/>
      <c r="AK1105" s="55"/>
      <c r="AL1105" s="55"/>
      <c r="AM1105" s="55"/>
      <c r="AN1105" s="55"/>
      <c r="AO1105" s="55"/>
      <c r="AP1105" s="55"/>
      <c r="DN1105" s="115"/>
    </row>
    <row r="1106" spans="14:118" x14ac:dyDescent="0.25">
      <c r="N1106" s="55"/>
      <c r="O1106" s="55"/>
      <c r="P1106" s="55"/>
      <c r="Q1106" s="55"/>
      <c r="R1106" s="55"/>
      <c r="S1106" s="55"/>
      <c r="T1106" s="55"/>
      <c r="U1106" s="55"/>
      <c r="V1106" s="55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5"/>
      <c r="AK1106" s="55"/>
      <c r="AL1106" s="55"/>
      <c r="AM1106" s="55"/>
      <c r="AN1106" s="55"/>
      <c r="AO1106" s="55"/>
      <c r="AP1106" s="55"/>
      <c r="DN1106" s="115"/>
    </row>
    <row r="1107" spans="14:118" x14ac:dyDescent="0.25">
      <c r="N1107" s="55"/>
      <c r="O1107" s="55"/>
      <c r="P1107" s="55"/>
      <c r="Q1107" s="55"/>
      <c r="R1107" s="55"/>
      <c r="S1107" s="55"/>
      <c r="T1107" s="55"/>
      <c r="U1107" s="55"/>
      <c r="V1107" s="55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5"/>
      <c r="AK1107" s="55"/>
      <c r="AL1107" s="55"/>
      <c r="AM1107" s="55"/>
      <c r="AN1107" s="55"/>
      <c r="AO1107" s="55"/>
      <c r="AP1107" s="55"/>
      <c r="DN1107" s="115"/>
    </row>
    <row r="1108" spans="14:118" x14ac:dyDescent="0.25">
      <c r="N1108" s="55"/>
      <c r="O1108" s="55"/>
      <c r="P1108" s="55"/>
      <c r="Q1108" s="55"/>
      <c r="R1108" s="55"/>
      <c r="S1108" s="55"/>
      <c r="T1108" s="55"/>
      <c r="U1108" s="55"/>
      <c r="V1108" s="55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5"/>
      <c r="AK1108" s="55"/>
      <c r="AL1108" s="55"/>
      <c r="AM1108" s="55"/>
      <c r="AN1108" s="55"/>
      <c r="AO1108" s="55"/>
      <c r="AP1108" s="55"/>
      <c r="DN1108" s="115"/>
    </row>
    <row r="1109" spans="14:118" x14ac:dyDescent="0.25">
      <c r="N1109" s="55"/>
      <c r="O1109" s="55"/>
      <c r="P1109" s="55"/>
      <c r="Q1109" s="55"/>
      <c r="R1109" s="55"/>
      <c r="S1109" s="55"/>
      <c r="T1109" s="55"/>
      <c r="U1109" s="55"/>
      <c r="V1109" s="55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5"/>
      <c r="AK1109" s="55"/>
      <c r="AL1109" s="55"/>
      <c r="AM1109" s="55"/>
      <c r="AN1109" s="55"/>
      <c r="AO1109" s="55"/>
      <c r="AP1109" s="55"/>
      <c r="DN1109" s="115"/>
    </row>
    <row r="1110" spans="14:118" x14ac:dyDescent="0.25">
      <c r="N1110" s="55"/>
      <c r="O1110" s="55"/>
      <c r="P1110" s="55"/>
      <c r="Q1110" s="55"/>
      <c r="R1110" s="55"/>
      <c r="S1110" s="55"/>
      <c r="T1110" s="55"/>
      <c r="U1110" s="55"/>
      <c r="V1110" s="55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5"/>
      <c r="AK1110" s="55"/>
      <c r="AL1110" s="55"/>
      <c r="AM1110" s="55"/>
      <c r="AN1110" s="55"/>
      <c r="AO1110" s="55"/>
      <c r="AP1110" s="55"/>
      <c r="DN1110" s="115"/>
    </row>
    <row r="1111" spans="14:118" x14ac:dyDescent="0.25">
      <c r="N1111" s="55"/>
      <c r="O1111" s="55"/>
      <c r="P1111" s="55"/>
      <c r="Q1111" s="55"/>
      <c r="R1111" s="55"/>
      <c r="S1111" s="55"/>
      <c r="T1111" s="55"/>
      <c r="U1111" s="55"/>
      <c r="V1111" s="55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5"/>
      <c r="AK1111" s="55"/>
      <c r="AL1111" s="55"/>
      <c r="AM1111" s="55"/>
      <c r="AN1111" s="55"/>
      <c r="AO1111" s="55"/>
      <c r="AP1111" s="55"/>
      <c r="DN1111" s="115"/>
    </row>
    <row r="1112" spans="14:118" x14ac:dyDescent="0.25">
      <c r="N1112" s="55"/>
      <c r="O1112" s="55"/>
      <c r="P1112" s="55"/>
      <c r="Q1112" s="55"/>
      <c r="R1112" s="55"/>
      <c r="S1112" s="55"/>
      <c r="T1112" s="55"/>
      <c r="U1112" s="55"/>
      <c r="V1112" s="55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5"/>
      <c r="AK1112" s="55"/>
      <c r="AL1112" s="55"/>
      <c r="AM1112" s="55"/>
      <c r="AN1112" s="55"/>
      <c r="AO1112" s="55"/>
      <c r="AP1112" s="55"/>
      <c r="DN1112" s="115"/>
    </row>
    <row r="1113" spans="14:118" x14ac:dyDescent="0.25">
      <c r="N1113" s="55"/>
      <c r="O1113" s="55"/>
      <c r="P1113" s="55"/>
      <c r="Q1113" s="55"/>
      <c r="R1113" s="55"/>
      <c r="S1113" s="55"/>
      <c r="T1113" s="55"/>
      <c r="U1113" s="55"/>
      <c r="V1113" s="55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5"/>
      <c r="AK1113" s="55"/>
      <c r="AL1113" s="55"/>
      <c r="AM1113" s="55"/>
      <c r="AN1113" s="55"/>
      <c r="AO1113" s="55"/>
      <c r="AP1113" s="55"/>
      <c r="DN1113" s="115"/>
    </row>
    <row r="1114" spans="14:118" x14ac:dyDescent="0.25">
      <c r="N1114" s="55"/>
      <c r="O1114" s="55"/>
      <c r="P1114" s="55"/>
      <c r="Q1114" s="55"/>
      <c r="R1114" s="55"/>
      <c r="S1114" s="55"/>
      <c r="T1114" s="55"/>
      <c r="U1114" s="55"/>
      <c r="V1114" s="55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5"/>
      <c r="AK1114" s="55"/>
      <c r="AL1114" s="55"/>
      <c r="AM1114" s="55"/>
      <c r="AN1114" s="55"/>
      <c r="AO1114" s="55"/>
      <c r="AP1114" s="55"/>
      <c r="DN1114" s="115"/>
    </row>
    <row r="1115" spans="14:118" x14ac:dyDescent="0.25">
      <c r="N1115" s="55"/>
      <c r="O1115" s="55"/>
      <c r="P1115" s="55"/>
      <c r="Q1115" s="55"/>
      <c r="R1115" s="55"/>
      <c r="S1115" s="55"/>
      <c r="T1115" s="55"/>
      <c r="U1115" s="55"/>
      <c r="V1115" s="55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5"/>
      <c r="AK1115" s="55"/>
      <c r="AL1115" s="55"/>
      <c r="AM1115" s="55"/>
      <c r="AN1115" s="55"/>
      <c r="AO1115" s="55"/>
      <c r="AP1115" s="55"/>
      <c r="DN1115" s="115"/>
    </row>
    <row r="1116" spans="14:118" x14ac:dyDescent="0.25">
      <c r="N1116" s="55"/>
      <c r="O1116" s="55"/>
      <c r="P1116" s="55"/>
      <c r="Q1116" s="55"/>
      <c r="R1116" s="55"/>
      <c r="S1116" s="55"/>
      <c r="T1116" s="55"/>
      <c r="U1116" s="55"/>
      <c r="V1116" s="55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5"/>
      <c r="AK1116" s="55"/>
      <c r="AL1116" s="55"/>
      <c r="AM1116" s="55"/>
      <c r="AN1116" s="55"/>
      <c r="AO1116" s="55"/>
      <c r="AP1116" s="55"/>
      <c r="DN1116" s="115"/>
    </row>
    <row r="1117" spans="14:118" x14ac:dyDescent="0.25">
      <c r="N1117" s="55"/>
      <c r="O1117" s="55"/>
      <c r="P1117" s="55"/>
      <c r="Q1117" s="55"/>
      <c r="R1117" s="55"/>
      <c r="S1117" s="55"/>
      <c r="T1117" s="55"/>
      <c r="U1117" s="55"/>
      <c r="V1117" s="55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5"/>
      <c r="AK1117" s="55"/>
      <c r="AL1117" s="55"/>
      <c r="AM1117" s="55"/>
      <c r="AN1117" s="55"/>
      <c r="AO1117" s="55"/>
      <c r="AP1117" s="55"/>
      <c r="DN1117" s="115"/>
    </row>
    <row r="1118" spans="14:118" x14ac:dyDescent="0.25">
      <c r="N1118" s="55"/>
      <c r="O1118" s="55"/>
      <c r="P1118" s="55"/>
      <c r="Q1118" s="55"/>
      <c r="R1118" s="55"/>
      <c r="S1118" s="55"/>
      <c r="T1118" s="55"/>
      <c r="U1118" s="55"/>
      <c r="V1118" s="55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5"/>
      <c r="AK1118" s="55"/>
      <c r="AL1118" s="55"/>
      <c r="AM1118" s="55"/>
      <c r="AN1118" s="55"/>
      <c r="AO1118" s="55"/>
      <c r="AP1118" s="55"/>
      <c r="DN1118" s="115"/>
    </row>
    <row r="1119" spans="14:118" x14ac:dyDescent="0.25">
      <c r="N1119" s="55"/>
      <c r="O1119" s="55"/>
      <c r="P1119" s="55"/>
      <c r="Q1119" s="55"/>
      <c r="R1119" s="55"/>
      <c r="S1119" s="55"/>
      <c r="T1119" s="55"/>
      <c r="U1119" s="55"/>
      <c r="V1119" s="55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5"/>
      <c r="AK1119" s="55"/>
      <c r="AL1119" s="55"/>
      <c r="AM1119" s="55"/>
      <c r="AN1119" s="55"/>
      <c r="AO1119" s="55"/>
      <c r="AP1119" s="55"/>
      <c r="DN1119" s="115"/>
    </row>
    <row r="1120" spans="14:118" x14ac:dyDescent="0.25">
      <c r="N1120" s="55"/>
      <c r="O1120" s="55"/>
      <c r="P1120" s="55"/>
      <c r="Q1120" s="55"/>
      <c r="R1120" s="55"/>
      <c r="S1120" s="55"/>
      <c r="T1120" s="55"/>
      <c r="U1120" s="55"/>
      <c r="V1120" s="55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5"/>
      <c r="AK1120" s="55"/>
      <c r="AL1120" s="55"/>
      <c r="AM1120" s="55"/>
      <c r="AN1120" s="55"/>
      <c r="AO1120" s="55"/>
      <c r="AP1120" s="55"/>
      <c r="DN1120" s="115"/>
    </row>
    <row r="1121" spans="14:118" x14ac:dyDescent="0.25">
      <c r="N1121" s="55"/>
      <c r="O1121" s="55"/>
      <c r="P1121" s="55"/>
      <c r="Q1121" s="55"/>
      <c r="R1121" s="55"/>
      <c r="S1121" s="55"/>
      <c r="T1121" s="55"/>
      <c r="U1121" s="55"/>
      <c r="V1121" s="55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5"/>
      <c r="AK1121" s="55"/>
      <c r="AL1121" s="55"/>
      <c r="AM1121" s="55"/>
      <c r="AN1121" s="55"/>
      <c r="AO1121" s="55"/>
      <c r="AP1121" s="55"/>
      <c r="DN1121" s="115"/>
    </row>
    <row r="1122" spans="14:118" x14ac:dyDescent="0.25">
      <c r="N1122" s="55"/>
      <c r="O1122" s="55"/>
      <c r="P1122" s="55"/>
      <c r="Q1122" s="55"/>
      <c r="R1122" s="55"/>
      <c r="S1122" s="55"/>
      <c r="T1122" s="55"/>
      <c r="U1122" s="55"/>
      <c r="V1122" s="55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5"/>
      <c r="AK1122" s="55"/>
      <c r="AL1122" s="55"/>
      <c r="AM1122" s="55"/>
      <c r="AN1122" s="55"/>
      <c r="AO1122" s="55"/>
      <c r="AP1122" s="55"/>
      <c r="DN1122" s="115"/>
    </row>
    <row r="1123" spans="14:118" x14ac:dyDescent="0.25">
      <c r="N1123" s="55"/>
      <c r="O1123" s="55"/>
      <c r="P1123" s="55"/>
      <c r="Q1123" s="55"/>
      <c r="R1123" s="55"/>
      <c r="S1123" s="55"/>
      <c r="T1123" s="55"/>
      <c r="U1123" s="55"/>
      <c r="V1123" s="55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5"/>
      <c r="AK1123" s="55"/>
      <c r="AL1123" s="55"/>
      <c r="AM1123" s="55"/>
      <c r="AN1123" s="55"/>
      <c r="AO1123" s="55"/>
      <c r="AP1123" s="55"/>
      <c r="DN1123" s="115"/>
    </row>
    <row r="1124" spans="14:118" x14ac:dyDescent="0.25">
      <c r="N1124" s="55"/>
      <c r="O1124" s="55"/>
      <c r="P1124" s="55"/>
      <c r="Q1124" s="55"/>
      <c r="R1124" s="55"/>
      <c r="S1124" s="55"/>
      <c r="T1124" s="55"/>
      <c r="U1124" s="55"/>
      <c r="V1124" s="55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5"/>
      <c r="AK1124" s="55"/>
      <c r="AL1124" s="55"/>
      <c r="AM1124" s="55"/>
      <c r="AN1124" s="55"/>
      <c r="AO1124" s="55"/>
      <c r="AP1124" s="55"/>
      <c r="DN1124" s="115"/>
    </row>
    <row r="1125" spans="14:118" x14ac:dyDescent="0.25">
      <c r="N1125" s="55"/>
      <c r="O1125" s="55"/>
      <c r="P1125" s="55"/>
      <c r="Q1125" s="55"/>
      <c r="R1125" s="55"/>
      <c r="S1125" s="55"/>
      <c r="T1125" s="55"/>
      <c r="U1125" s="55"/>
      <c r="V1125" s="55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5"/>
      <c r="AK1125" s="55"/>
      <c r="AL1125" s="55"/>
      <c r="AM1125" s="55"/>
      <c r="AN1125" s="55"/>
      <c r="AO1125" s="55"/>
      <c r="AP1125" s="55"/>
      <c r="DN1125" s="115"/>
    </row>
    <row r="1126" spans="14:118" x14ac:dyDescent="0.25"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5"/>
      <c r="AK1126" s="55"/>
      <c r="AL1126" s="55"/>
      <c r="AM1126" s="55"/>
      <c r="AN1126" s="55"/>
      <c r="AO1126" s="55"/>
      <c r="AP1126" s="55"/>
      <c r="DN1126" s="115"/>
    </row>
    <row r="1127" spans="14:118" x14ac:dyDescent="0.25">
      <c r="N1127" s="55"/>
      <c r="O1127" s="55"/>
      <c r="P1127" s="55"/>
      <c r="Q1127" s="55"/>
      <c r="R1127" s="55"/>
      <c r="S1127" s="55"/>
      <c r="T1127" s="55"/>
      <c r="U1127" s="55"/>
      <c r="V1127" s="55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5"/>
      <c r="AK1127" s="55"/>
      <c r="AL1127" s="55"/>
      <c r="AM1127" s="55"/>
      <c r="AN1127" s="55"/>
      <c r="AO1127" s="55"/>
      <c r="AP1127" s="55"/>
      <c r="DN1127" s="115"/>
    </row>
    <row r="1128" spans="14:118" x14ac:dyDescent="0.25">
      <c r="N1128" s="55"/>
      <c r="O1128" s="55"/>
      <c r="P1128" s="55"/>
      <c r="Q1128" s="55"/>
      <c r="R1128" s="55"/>
      <c r="S1128" s="55"/>
      <c r="T1128" s="55"/>
      <c r="U1128" s="55"/>
      <c r="V1128" s="55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5"/>
      <c r="AK1128" s="55"/>
      <c r="AL1128" s="55"/>
      <c r="AM1128" s="55"/>
      <c r="AN1128" s="55"/>
      <c r="AO1128" s="55"/>
      <c r="AP1128" s="55"/>
      <c r="DN1128" s="115"/>
    </row>
    <row r="1129" spans="14:118" x14ac:dyDescent="0.25">
      <c r="N1129" s="55"/>
      <c r="O1129" s="55"/>
      <c r="P1129" s="55"/>
      <c r="Q1129" s="55"/>
      <c r="R1129" s="55"/>
      <c r="S1129" s="55"/>
      <c r="T1129" s="55"/>
      <c r="U1129" s="55"/>
      <c r="V1129" s="55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5"/>
      <c r="AK1129" s="55"/>
      <c r="AL1129" s="55"/>
      <c r="AM1129" s="55"/>
      <c r="AN1129" s="55"/>
      <c r="AO1129" s="55"/>
      <c r="AP1129" s="55"/>
      <c r="DN1129" s="115"/>
    </row>
    <row r="1130" spans="14:118" x14ac:dyDescent="0.25">
      <c r="N1130" s="55"/>
      <c r="O1130" s="55"/>
      <c r="P1130" s="55"/>
      <c r="Q1130" s="55"/>
      <c r="R1130" s="55"/>
      <c r="S1130" s="55"/>
      <c r="T1130" s="55"/>
      <c r="U1130" s="55"/>
      <c r="V1130" s="55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5"/>
      <c r="AK1130" s="55"/>
      <c r="AL1130" s="55"/>
      <c r="AM1130" s="55"/>
      <c r="AN1130" s="55"/>
      <c r="AO1130" s="55"/>
      <c r="AP1130" s="55"/>
      <c r="DN1130" s="115"/>
    </row>
    <row r="1131" spans="14:118" x14ac:dyDescent="0.25">
      <c r="N1131" s="55"/>
      <c r="O1131" s="55"/>
      <c r="P1131" s="55"/>
      <c r="Q1131" s="55"/>
      <c r="R1131" s="55"/>
      <c r="S1131" s="55"/>
      <c r="T1131" s="55"/>
      <c r="U1131" s="55"/>
      <c r="V1131" s="55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5"/>
      <c r="AK1131" s="55"/>
      <c r="AL1131" s="55"/>
      <c r="AM1131" s="55"/>
      <c r="AN1131" s="55"/>
      <c r="AO1131" s="55"/>
      <c r="AP1131" s="55"/>
      <c r="DN1131" s="115"/>
    </row>
    <row r="1132" spans="14:118" x14ac:dyDescent="0.25">
      <c r="N1132" s="55"/>
      <c r="O1132" s="55"/>
      <c r="P1132" s="55"/>
      <c r="Q1132" s="55"/>
      <c r="R1132" s="55"/>
      <c r="S1132" s="55"/>
      <c r="T1132" s="55"/>
      <c r="U1132" s="55"/>
      <c r="V1132" s="55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5"/>
      <c r="AK1132" s="55"/>
      <c r="AL1132" s="55"/>
      <c r="AM1132" s="55"/>
      <c r="AN1132" s="55"/>
      <c r="AO1132" s="55"/>
      <c r="AP1132" s="55"/>
      <c r="DN1132" s="115"/>
    </row>
    <row r="1133" spans="14:118" x14ac:dyDescent="0.25">
      <c r="N1133" s="55"/>
      <c r="O1133" s="55"/>
      <c r="P1133" s="55"/>
      <c r="Q1133" s="55"/>
      <c r="R1133" s="55"/>
      <c r="S1133" s="55"/>
      <c r="T1133" s="55"/>
      <c r="U1133" s="55"/>
      <c r="V1133" s="55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5"/>
      <c r="AK1133" s="55"/>
      <c r="AL1133" s="55"/>
      <c r="AM1133" s="55"/>
      <c r="AN1133" s="55"/>
      <c r="AO1133" s="55"/>
      <c r="AP1133" s="55"/>
      <c r="DN1133" s="115"/>
    </row>
    <row r="1134" spans="14:118" x14ac:dyDescent="0.25">
      <c r="N1134" s="55"/>
      <c r="O1134" s="55"/>
      <c r="P1134" s="55"/>
      <c r="Q1134" s="55"/>
      <c r="R1134" s="55"/>
      <c r="S1134" s="55"/>
      <c r="T1134" s="55"/>
      <c r="U1134" s="55"/>
      <c r="V1134" s="55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5"/>
      <c r="AK1134" s="55"/>
      <c r="AL1134" s="55"/>
      <c r="AM1134" s="55"/>
      <c r="AN1134" s="55"/>
      <c r="AO1134" s="55"/>
      <c r="AP1134" s="55"/>
      <c r="DN1134" s="115"/>
    </row>
    <row r="1135" spans="14:118" x14ac:dyDescent="0.25">
      <c r="N1135" s="55"/>
      <c r="O1135" s="55"/>
      <c r="P1135" s="55"/>
      <c r="Q1135" s="55"/>
      <c r="R1135" s="55"/>
      <c r="S1135" s="55"/>
      <c r="T1135" s="55"/>
      <c r="U1135" s="55"/>
      <c r="V1135" s="55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5"/>
      <c r="AK1135" s="55"/>
      <c r="AL1135" s="55"/>
      <c r="AM1135" s="55"/>
      <c r="AN1135" s="55"/>
      <c r="AO1135" s="55"/>
      <c r="AP1135" s="55"/>
      <c r="DN1135" s="115"/>
    </row>
    <row r="1136" spans="14:118" x14ac:dyDescent="0.25">
      <c r="N1136" s="55"/>
      <c r="O1136" s="55"/>
      <c r="P1136" s="55"/>
      <c r="Q1136" s="55"/>
      <c r="R1136" s="55"/>
      <c r="S1136" s="55"/>
      <c r="T1136" s="55"/>
      <c r="U1136" s="55"/>
      <c r="V1136" s="55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5"/>
      <c r="AK1136" s="55"/>
      <c r="AL1136" s="55"/>
      <c r="AM1136" s="55"/>
      <c r="AN1136" s="55"/>
      <c r="AO1136" s="55"/>
      <c r="AP1136" s="55"/>
      <c r="DN1136" s="115"/>
    </row>
    <row r="1137" spans="14:118" x14ac:dyDescent="0.25">
      <c r="N1137" s="55"/>
      <c r="O1137" s="55"/>
      <c r="P1137" s="55"/>
      <c r="Q1137" s="55"/>
      <c r="R1137" s="55"/>
      <c r="S1137" s="55"/>
      <c r="T1137" s="55"/>
      <c r="U1137" s="55"/>
      <c r="V1137" s="55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5"/>
      <c r="AK1137" s="55"/>
      <c r="AL1137" s="55"/>
      <c r="AM1137" s="55"/>
      <c r="AN1137" s="55"/>
      <c r="AO1137" s="55"/>
      <c r="AP1137" s="55"/>
      <c r="DN1137" s="115"/>
    </row>
    <row r="1138" spans="14:118" x14ac:dyDescent="0.25">
      <c r="N1138" s="55"/>
      <c r="O1138" s="55"/>
      <c r="P1138" s="55"/>
      <c r="Q1138" s="55"/>
      <c r="R1138" s="55"/>
      <c r="S1138" s="55"/>
      <c r="T1138" s="55"/>
      <c r="U1138" s="55"/>
      <c r="V1138" s="55"/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/>
      <c r="AH1138" s="55"/>
      <c r="AI1138" s="55"/>
      <c r="AJ1138" s="55"/>
      <c r="AK1138" s="55"/>
      <c r="AL1138" s="55"/>
      <c r="AM1138" s="55"/>
      <c r="AN1138" s="55"/>
      <c r="AO1138" s="55"/>
      <c r="AP1138" s="55"/>
      <c r="DN1138" s="115"/>
    </row>
    <row r="1139" spans="14:118" x14ac:dyDescent="0.25">
      <c r="N1139" s="55"/>
      <c r="O1139" s="55"/>
      <c r="P1139" s="55"/>
      <c r="Q1139" s="55"/>
      <c r="R1139" s="55"/>
      <c r="S1139" s="55"/>
      <c r="T1139" s="55"/>
      <c r="U1139" s="55"/>
      <c r="V1139" s="55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5"/>
      <c r="AK1139" s="55"/>
      <c r="AL1139" s="55"/>
      <c r="AM1139" s="55"/>
      <c r="AN1139" s="55"/>
      <c r="AO1139" s="55"/>
      <c r="AP1139" s="55"/>
      <c r="DN1139" s="115"/>
    </row>
    <row r="1140" spans="14:118" x14ac:dyDescent="0.25">
      <c r="N1140" s="55"/>
      <c r="O1140" s="55"/>
      <c r="P1140" s="55"/>
      <c r="Q1140" s="55"/>
      <c r="R1140" s="55"/>
      <c r="S1140" s="55"/>
      <c r="T1140" s="55"/>
      <c r="U1140" s="55"/>
      <c r="V1140" s="55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5"/>
      <c r="AK1140" s="55"/>
      <c r="AL1140" s="55"/>
      <c r="AM1140" s="55"/>
      <c r="AN1140" s="55"/>
      <c r="AO1140" s="55"/>
      <c r="AP1140" s="55"/>
      <c r="DN1140" s="115"/>
    </row>
    <row r="1141" spans="14:118" x14ac:dyDescent="0.25">
      <c r="N1141" s="55"/>
      <c r="O1141" s="55"/>
      <c r="P1141" s="55"/>
      <c r="Q1141" s="55"/>
      <c r="R1141" s="55"/>
      <c r="S1141" s="55"/>
      <c r="T1141" s="55"/>
      <c r="U1141" s="55"/>
      <c r="V1141" s="55"/>
      <c r="W1141" s="55"/>
      <c r="X1141" s="55"/>
      <c r="Y1141" s="55"/>
      <c r="Z1141" s="55"/>
      <c r="AA1141" s="55"/>
      <c r="AB1141" s="55"/>
      <c r="AC1141" s="55"/>
      <c r="AD1141" s="55"/>
      <c r="AE1141" s="55"/>
      <c r="AF1141" s="55"/>
      <c r="AG1141" s="55"/>
      <c r="AH1141" s="55"/>
      <c r="AI1141" s="55"/>
      <c r="AJ1141" s="55"/>
      <c r="AK1141" s="55"/>
      <c r="AL1141" s="55"/>
      <c r="AM1141" s="55"/>
      <c r="AN1141" s="55"/>
      <c r="AO1141" s="55"/>
      <c r="AP1141" s="55"/>
      <c r="DN1141" s="115"/>
    </row>
    <row r="1142" spans="14:118" x14ac:dyDescent="0.25">
      <c r="N1142" s="55"/>
      <c r="O1142" s="55"/>
      <c r="P1142" s="55"/>
      <c r="Q1142" s="55"/>
      <c r="R1142" s="55"/>
      <c r="S1142" s="55"/>
      <c r="T1142" s="55"/>
      <c r="U1142" s="55"/>
      <c r="V1142" s="55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5"/>
      <c r="AK1142" s="55"/>
      <c r="AL1142" s="55"/>
      <c r="AM1142" s="55"/>
      <c r="AN1142" s="55"/>
      <c r="AO1142" s="55"/>
      <c r="AP1142" s="55"/>
      <c r="DN1142" s="115"/>
    </row>
    <row r="1143" spans="14:118" x14ac:dyDescent="0.25">
      <c r="N1143" s="55"/>
      <c r="O1143" s="55"/>
      <c r="P1143" s="55"/>
      <c r="Q1143" s="55"/>
      <c r="R1143" s="55"/>
      <c r="S1143" s="55"/>
      <c r="T1143" s="55"/>
      <c r="U1143" s="55"/>
      <c r="V1143" s="55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5"/>
      <c r="AK1143" s="55"/>
      <c r="AL1143" s="55"/>
      <c r="AM1143" s="55"/>
      <c r="AN1143" s="55"/>
      <c r="AO1143" s="55"/>
      <c r="AP1143" s="55"/>
      <c r="DN1143" s="115"/>
    </row>
    <row r="1144" spans="14:118" x14ac:dyDescent="0.25">
      <c r="N1144" s="55"/>
      <c r="O1144" s="55"/>
      <c r="P1144" s="55"/>
      <c r="Q1144" s="55"/>
      <c r="R1144" s="55"/>
      <c r="S1144" s="55"/>
      <c r="T1144" s="55"/>
      <c r="U1144" s="55"/>
      <c r="V1144" s="55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5"/>
      <c r="AK1144" s="55"/>
      <c r="AL1144" s="55"/>
      <c r="AM1144" s="55"/>
      <c r="AN1144" s="55"/>
      <c r="AO1144" s="55"/>
      <c r="AP1144" s="55"/>
      <c r="DN1144" s="115"/>
    </row>
    <row r="1145" spans="14:118" x14ac:dyDescent="0.25">
      <c r="N1145" s="55"/>
      <c r="O1145" s="55"/>
      <c r="P1145" s="55"/>
      <c r="Q1145" s="55"/>
      <c r="R1145" s="55"/>
      <c r="S1145" s="55"/>
      <c r="T1145" s="55"/>
      <c r="U1145" s="55"/>
      <c r="V1145" s="55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5"/>
      <c r="AK1145" s="55"/>
      <c r="AL1145" s="55"/>
      <c r="AM1145" s="55"/>
      <c r="AN1145" s="55"/>
      <c r="AO1145" s="55"/>
      <c r="AP1145" s="55"/>
      <c r="DN1145" s="115"/>
    </row>
    <row r="1146" spans="14:118" x14ac:dyDescent="0.25">
      <c r="N1146" s="55"/>
      <c r="O1146" s="55"/>
      <c r="P1146" s="55"/>
      <c r="Q1146" s="55"/>
      <c r="R1146" s="55"/>
      <c r="S1146" s="55"/>
      <c r="T1146" s="55"/>
      <c r="U1146" s="55"/>
      <c r="V1146" s="55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5"/>
      <c r="AK1146" s="55"/>
      <c r="AL1146" s="55"/>
      <c r="AM1146" s="55"/>
      <c r="AN1146" s="55"/>
      <c r="AO1146" s="55"/>
      <c r="AP1146" s="55"/>
      <c r="DN1146" s="115"/>
    </row>
    <row r="1147" spans="14:118" x14ac:dyDescent="0.25">
      <c r="N1147" s="55"/>
      <c r="O1147" s="55"/>
      <c r="P1147" s="55"/>
      <c r="Q1147" s="55"/>
      <c r="R1147" s="55"/>
      <c r="S1147" s="55"/>
      <c r="T1147" s="55"/>
      <c r="U1147" s="55"/>
      <c r="V1147" s="55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5"/>
      <c r="AK1147" s="55"/>
      <c r="AL1147" s="55"/>
      <c r="AM1147" s="55"/>
      <c r="AN1147" s="55"/>
      <c r="AO1147" s="55"/>
      <c r="AP1147" s="55"/>
      <c r="DN1147" s="115"/>
    </row>
    <row r="1148" spans="14:118" x14ac:dyDescent="0.25">
      <c r="N1148" s="55"/>
      <c r="O1148" s="55"/>
      <c r="P1148" s="55"/>
      <c r="Q1148" s="55"/>
      <c r="R1148" s="55"/>
      <c r="S1148" s="55"/>
      <c r="T1148" s="55"/>
      <c r="U1148" s="55"/>
      <c r="V1148" s="55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5"/>
      <c r="AK1148" s="55"/>
      <c r="AL1148" s="55"/>
      <c r="AM1148" s="55"/>
      <c r="AN1148" s="55"/>
      <c r="AO1148" s="55"/>
      <c r="AP1148" s="55"/>
      <c r="DN1148" s="115"/>
    </row>
    <row r="1149" spans="14:118" x14ac:dyDescent="0.25">
      <c r="N1149" s="55"/>
      <c r="O1149" s="55"/>
      <c r="P1149" s="55"/>
      <c r="Q1149" s="55"/>
      <c r="R1149" s="55"/>
      <c r="S1149" s="55"/>
      <c r="T1149" s="55"/>
      <c r="U1149" s="55"/>
      <c r="V1149" s="55"/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5"/>
      <c r="AK1149" s="55"/>
      <c r="AL1149" s="55"/>
      <c r="AM1149" s="55"/>
      <c r="AN1149" s="55"/>
      <c r="AO1149" s="55"/>
      <c r="AP1149" s="55"/>
      <c r="DN1149" s="115"/>
    </row>
    <row r="1150" spans="14:118" x14ac:dyDescent="0.25">
      <c r="N1150" s="55"/>
      <c r="O1150" s="55"/>
      <c r="P1150" s="55"/>
      <c r="Q1150" s="55"/>
      <c r="R1150" s="55"/>
      <c r="S1150" s="55"/>
      <c r="T1150" s="55"/>
      <c r="U1150" s="55"/>
      <c r="V1150" s="55"/>
      <c r="W1150" s="55"/>
      <c r="X1150" s="55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5"/>
      <c r="AK1150" s="55"/>
      <c r="AL1150" s="55"/>
      <c r="AM1150" s="55"/>
      <c r="AN1150" s="55"/>
      <c r="AO1150" s="55"/>
      <c r="AP1150" s="55"/>
      <c r="DN1150" s="115"/>
    </row>
    <row r="1151" spans="14:118" x14ac:dyDescent="0.25">
      <c r="N1151" s="55"/>
      <c r="O1151" s="55"/>
      <c r="P1151" s="55"/>
      <c r="Q1151" s="55"/>
      <c r="R1151" s="55"/>
      <c r="S1151" s="55"/>
      <c r="T1151" s="55"/>
      <c r="U1151" s="55"/>
      <c r="V1151" s="55"/>
      <c r="W1151" s="55"/>
      <c r="X1151" s="55"/>
      <c r="Y1151" s="55"/>
      <c r="Z1151" s="55"/>
      <c r="AA1151" s="55"/>
      <c r="AB1151" s="55"/>
      <c r="AC1151" s="55"/>
      <c r="AD1151" s="55"/>
      <c r="AE1151" s="55"/>
      <c r="AF1151" s="55"/>
      <c r="AG1151" s="55"/>
      <c r="AH1151" s="55"/>
      <c r="AI1151" s="55"/>
      <c r="AJ1151" s="55"/>
      <c r="AK1151" s="55"/>
      <c r="AL1151" s="55"/>
      <c r="AM1151" s="55"/>
      <c r="AN1151" s="55"/>
      <c r="AO1151" s="55"/>
      <c r="AP1151" s="55"/>
      <c r="DN1151" s="115"/>
    </row>
    <row r="1152" spans="14:118" x14ac:dyDescent="0.25">
      <c r="N1152" s="55"/>
      <c r="O1152" s="55"/>
      <c r="P1152" s="55"/>
      <c r="Q1152" s="55"/>
      <c r="R1152" s="55"/>
      <c r="S1152" s="55"/>
      <c r="T1152" s="55"/>
      <c r="U1152" s="55"/>
      <c r="V1152" s="55"/>
      <c r="W1152" s="55"/>
      <c r="X1152" s="55"/>
      <c r="Y1152" s="55"/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5"/>
      <c r="AK1152" s="55"/>
      <c r="AL1152" s="55"/>
      <c r="AM1152" s="55"/>
      <c r="AN1152" s="55"/>
      <c r="AO1152" s="55"/>
      <c r="AP1152" s="55"/>
      <c r="DN1152" s="115"/>
    </row>
    <row r="1153" spans="14:118" x14ac:dyDescent="0.25">
      <c r="N1153" s="55"/>
      <c r="O1153" s="55"/>
      <c r="P1153" s="55"/>
      <c r="Q1153" s="55"/>
      <c r="R1153" s="55"/>
      <c r="S1153" s="55"/>
      <c r="T1153" s="55"/>
      <c r="U1153" s="55"/>
      <c r="V1153" s="55"/>
      <c r="W1153" s="55"/>
      <c r="X1153" s="55"/>
      <c r="Y1153" s="55"/>
      <c r="Z1153" s="55"/>
      <c r="AA1153" s="55"/>
      <c r="AB1153" s="55"/>
      <c r="AC1153" s="55"/>
      <c r="AD1153" s="55"/>
      <c r="AE1153" s="55"/>
      <c r="AF1153" s="55"/>
      <c r="AG1153" s="55"/>
      <c r="AH1153" s="55"/>
      <c r="AI1153" s="55"/>
      <c r="AJ1153" s="55"/>
      <c r="AK1153" s="55"/>
      <c r="AL1153" s="55"/>
      <c r="AM1153" s="55"/>
      <c r="AN1153" s="55"/>
      <c r="AO1153" s="55"/>
      <c r="AP1153" s="55"/>
      <c r="DN1153" s="115"/>
    </row>
    <row r="1154" spans="14:118" x14ac:dyDescent="0.25">
      <c r="N1154" s="55"/>
      <c r="O1154" s="55"/>
      <c r="P1154" s="55"/>
      <c r="Q1154" s="55"/>
      <c r="R1154" s="55"/>
      <c r="S1154" s="55"/>
      <c r="T1154" s="55"/>
      <c r="U1154" s="55"/>
      <c r="V1154" s="55"/>
      <c r="W1154" s="55"/>
      <c r="X1154" s="55"/>
      <c r="Y1154" s="55"/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5"/>
      <c r="AK1154" s="55"/>
      <c r="AL1154" s="55"/>
      <c r="AM1154" s="55"/>
      <c r="AN1154" s="55"/>
      <c r="AO1154" s="55"/>
      <c r="AP1154" s="55"/>
      <c r="DN1154" s="115"/>
    </row>
    <row r="1155" spans="14:118" x14ac:dyDescent="0.25">
      <c r="N1155" s="55"/>
      <c r="O1155" s="55"/>
      <c r="P1155" s="55"/>
      <c r="Q1155" s="55"/>
      <c r="R1155" s="55"/>
      <c r="S1155" s="55"/>
      <c r="T1155" s="55"/>
      <c r="U1155" s="55"/>
      <c r="V1155" s="55"/>
      <c r="W1155" s="55"/>
      <c r="X1155" s="55"/>
      <c r="Y1155" s="55"/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5"/>
      <c r="AK1155" s="55"/>
      <c r="AL1155" s="55"/>
      <c r="AM1155" s="55"/>
      <c r="AN1155" s="55"/>
      <c r="AO1155" s="55"/>
      <c r="AP1155" s="55"/>
      <c r="DN1155" s="115"/>
    </row>
    <row r="1156" spans="14:118" x14ac:dyDescent="0.25">
      <c r="N1156" s="55"/>
      <c r="O1156" s="55"/>
      <c r="P1156" s="55"/>
      <c r="Q1156" s="55"/>
      <c r="R1156" s="55"/>
      <c r="S1156" s="55"/>
      <c r="T1156" s="55"/>
      <c r="U1156" s="55"/>
      <c r="V1156" s="55"/>
      <c r="W1156" s="55"/>
      <c r="X1156" s="55"/>
      <c r="Y1156" s="55"/>
      <c r="Z1156" s="55"/>
      <c r="AA1156" s="55"/>
      <c r="AB1156" s="55"/>
      <c r="AC1156" s="55"/>
      <c r="AD1156" s="55"/>
      <c r="AE1156" s="55"/>
      <c r="AF1156" s="55"/>
      <c r="AG1156" s="55"/>
      <c r="AH1156" s="55"/>
      <c r="AI1156" s="55"/>
      <c r="AJ1156" s="55"/>
      <c r="AK1156" s="55"/>
      <c r="AL1156" s="55"/>
      <c r="AM1156" s="55"/>
      <c r="AN1156" s="55"/>
      <c r="AO1156" s="55"/>
      <c r="AP1156" s="55"/>
      <c r="DN1156" s="115"/>
    </row>
    <row r="1157" spans="14:118" x14ac:dyDescent="0.25">
      <c r="N1157" s="55"/>
      <c r="O1157" s="55"/>
      <c r="P1157" s="55"/>
      <c r="Q1157" s="55"/>
      <c r="R1157" s="55"/>
      <c r="S1157" s="55"/>
      <c r="T1157" s="55"/>
      <c r="U1157" s="55"/>
      <c r="V1157" s="55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5"/>
      <c r="AK1157" s="55"/>
      <c r="AL1157" s="55"/>
      <c r="AM1157" s="55"/>
      <c r="AN1157" s="55"/>
      <c r="AO1157" s="55"/>
      <c r="AP1157" s="55"/>
      <c r="DN1157" s="115"/>
    </row>
    <row r="1158" spans="14:118" x14ac:dyDescent="0.25">
      <c r="N1158" s="55"/>
      <c r="O1158" s="55"/>
      <c r="P1158" s="55"/>
      <c r="Q1158" s="55"/>
      <c r="R1158" s="55"/>
      <c r="S1158" s="55"/>
      <c r="T1158" s="55"/>
      <c r="U1158" s="55"/>
      <c r="V1158" s="55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5"/>
      <c r="AK1158" s="55"/>
      <c r="AL1158" s="55"/>
      <c r="AM1158" s="55"/>
      <c r="AN1158" s="55"/>
      <c r="AO1158" s="55"/>
      <c r="AP1158" s="55"/>
      <c r="DN1158" s="115"/>
    </row>
    <row r="1159" spans="14:118" x14ac:dyDescent="0.25">
      <c r="N1159" s="55"/>
      <c r="O1159" s="55"/>
      <c r="P1159" s="55"/>
      <c r="Q1159" s="55"/>
      <c r="R1159" s="55"/>
      <c r="S1159" s="55"/>
      <c r="T1159" s="55"/>
      <c r="U1159" s="55"/>
      <c r="V1159" s="55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5"/>
      <c r="AK1159" s="55"/>
      <c r="AL1159" s="55"/>
      <c r="AM1159" s="55"/>
      <c r="AN1159" s="55"/>
      <c r="AO1159" s="55"/>
      <c r="AP1159" s="55"/>
      <c r="DN1159" s="115"/>
    </row>
    <row r="1160" spans="14:118" x14ac:dyDescent="0.25">
      <c r="N1160" s="55"/>
      <c r="O1160" s="55"/>
      <c r="P1160" s="55"/>
      <c r="Q1160" s="55"/>
      <c r="R1160" s="55"/>
      <c r="S1160" s="55"/>
      <c r="T1160" s="55"/>
      <c r="U1160" s="55"/>
      <c r="V1160" s="55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5"/>
      <c r="AK1160" s="55"/>
      <c r="AL1160" s="55"/>
      <c r="AM1160" s="55"/>
      <c r="AN1160" s="55"/>
      <c r="AO1160" s="55"/>
      <c r="AP1160" s="55"/>
      <c r="DN1160" s="115"/>
    </row>
    <row r="1161" spans="14:118" x14ac:dyDescent="0.25">
      <c r="N1161" s="55"/>
      <c r="O1161" s="55"/>
      <c r="P1161" s="55"/>
      <c r="Q1161" s="55"/>
      <c r="R1161" s="55"/>
      <c r="S1161" s="55"/>
      <c r="T1161" s="55"/>
      <c r="U1161" s="55"/>
      <c r="V1161" s="55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5"/>
      <c r="AK1161" s="55"/>
      <c r="AL1161" s="55"/>
      <c r="AM1161" s="55"/>
      <c r="AN1161" s="55"/>
      <c r="AO1161" s="55"/>
      <c r="AP1161" s="55"/>
      <c r="DN1161" s="115"/>
    </row>
    <row r="1162" spans="14:118" x14ac:dyDescent="0.25">
      <c r="N1162" s="55"/>
      <c r="O1162" s="55"/>
      <c r="P1162" s="55"/>
      <c r="Q1162" s="55"/>
      <c r="R1162" s="55"/>
      <c r="S1162" s="55"/>
      <c r="T1162" s="55"/>
      <c r="U1162" s="55"/>
      <c r="V1162" s="55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5"/>
      <c r="AK1162" s="55"/>
      <c r="AL1162" s="55"/>
      <c r="AM1162" s="55"/>
      <c r="AN1162" s="55"/>
      <c r="AO1162" s="55"/>
      <c r="AP1162" s="55"/>
      <c r="DN1162" s="115"/>
    </row>
    <row r="1163" spans="14:118" x14ac:dyDescent="0.25">
      <c r="N1163" s="55"/>
      <c r="O1163" s="55"/>
      <c r="P1163" s="55"/>
      <c r="Q1163" s="55"/>
      <c r="R1163" s="55"/>
      <c r="S1163" s="55"/>
      <c r="T1163" s="55"/>
      <c r="U1163" s="55"/>
      <c r="V1163" s="55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5"/>
      <c r="AK1163" s="55"/>
      <c r="AL1163" s="55"/>
      <c r="AM1163" s="55"/>
      <c r="AN1163" s="55"/>
      <c r="AO1163" s="55"/>
      <c r="AP1163" s="55"/>
      <c r="DN1163" s="115"/>
    </row>
    <row r="1164" spans="14:118" x14ac:dyDescent="0.25">
      <c r="N1164" s="55"/>
      <c r="O1164" s="55"/>
      <c r="P1164" s="55"/>
      <c r="Q1164" s="55"/>
      <c r="R1164" s="55"/>
      <c r="S1164" s="55"/>
      <c r="T1164" s="55"/>
      <c r="U1164" s="55"/>
      <c r="V1164" s="55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5"/>
      <c r="AK1164" s="55"/>
      <c r="AL1164" s="55"/>
      <c r="AM1164" s="55"/>
      <c r="AN1164" s="55"/>
      <c r="AO1164" s="55"/>
      <c r="AP1164" s="55"/>
      <c r="DN1164" s="115"/>
    </row>
    <row r="1165" spans="14:118" x14ac:dyDescent="0.25">
      <c r="N1165" s="55"/>
      <c r="O1165" s="55"/>
      <c r="P1165" s="55"/>
      <c r="Q1165" s="55"/>
      <c r="R1165" s="55"/>
      <c r="S1165" s="55"/>
      <c r="T1165" s="55"/>
      <c r="U1165" s="55"/>
      <c r="V1165" s="55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5"/>
      <c r="AK1165" s="55"/>
      <c r="AL1165" s="55"/>
      <c r="AM1165" s="55"/>
      <c r="AN1165" s="55"/>
      <c r="AO1165" s="55"/>
      <c r="AP1165" s="55"/>
      <c r="DN1165" s="115"/>
    </row>
    <row r="1166" spans="14:118" x14ac:dyDescent="0.25">
      <c r="N1166" s="55"/>
      <c r="O1166" s="55"/>
      <c r="P1166" s="55"/>
      <c r="Q1166" s="55"/>
      <c r="R1166" s="55"/>
      <c r="S1166" s="55"/>
      <c r="T1166" s="55"/>
      <c r="U1166" s="55"/>
      <c r="V1166" s="55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5"/>
      <c r="AK1166" s="55"/>
      <c r="AL1166" s="55"/>
      <c r="AM1166" s="55"/>
      <c r="AN1166" s="55"/>
      <c r="AO1166" s="55"/>
      <c r="AP1166" s="55"/>
      <c r="DN1166" s="115"/>
    </row>
    <row r="1167" spans="14:118" x14ac:dyDescent="0.25">
      <c r="N1167" s="55"/>
      <c r="O1167" s="55"/>
      <c r="P1167" s="55"/>
      <c r="Q1167" s="55"/>
      <c r="R1167" s="55"/>
      <c r="S1167" s="55"/>
      <c r="T1167" s="55"/>
      <c r="U1167" s="55"/>
      <c r="V1167" s="55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5"/>
      <c r="AK1167" s="55"/>
      <c r="AL1167" s="55"/>
      <c r="AM1167" s="55"/>
      <c r="AN1167" s="55"/>
      <c r="AO1167" s="55"/>
      <c r="AP1167" s="55"/>
      <c r="DN1167" s="115"/>
    </row>
    <row r="1168" spans="14:118" x14ac:dyDescent="0.25">
      <c r="N1168" s="55"/>
      <c r="O1168" s="55"/>
      <c r="P1168" s="55"/>
      <c r="Q1168" s="55"/>
      <c r="R1168" s="55"/>
      <c r="S1168" s="55"/>
      <c r="T1168" s="55"/>
      <c r="U1168" s="55"/>
      <c r="V1168" s="55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5"/>
      <c r="AK1168" s="55"/>
      <c r="AL1168" s="55"/>
      <c r="AM1168" s="55"/>
      <c r="AN1168" s="55"/>
      <c r="AO1168" s="55"/>
      <c r="AP1168" s="55"/>
      <c r="DN1168" s="115"/>
    </row>
    <row r="1169" spans="14:118" x14ac:dyDescent="0.25">
      <c r="N1169" s="55"/>
      <c r="O1169" s="55"/>
      <c r="P1169" s="55"/>
      <c r="Q1169" s="55"/>
      <c r="R1169" s="55"/>
      <c r="S1169" s="55"/>
      <c r="T1169" s="55"/>
      <c r="U1169" s="55"/>
      <c r="V1169" s="55"/>
      <c r="W1169" s="55"/>
      <c r="X1169" s="55"/>
      <c r="Y1169" s="55"/>
      <c r="Z1169" s="55"/>
      <c r="AA1169" s="55"/>
      <c r="AB1169" s="55"/>
      <c r="AC1169" s="55"/>
      <c r="AD1169" s="55"/>
      <c r="AE1169" s="55"/>
      <c r="AF1169" s="55"/>
      <c r="AG1169" s="55"/>
      <c r="AH1169" s="55"/>
      <c r="AI1169" s="55"/>
      <c r="AJ1169" s="55"/>
      <c r="AK1169" s="55"/>
      <c r="AL1169" s="55"/>
      <c r="AM1169" s="55"/>
      <c r="AN1169" s="55"/>
      <c r="AO1169" s="55"/>
      <c r="AP1169" s="55"/>
      <c r="DN1169" s="115"/>
    </row>
    <row r="1170" spans="14:118" x14ac:dyDescent="0.25">
      <c r="N1170" s="55"/>
      <c r="O1170" s="55"/>
      <c r="P1170" s="55"/>
      <c r="Q1170" s="55"/>
      <c r="R1170" s="55"/>
      <c r="S1170" s="55"/>
      <c r="T1170" s="55"/>
      <c r="U1170" s="55"/>
      <c r="V1170" s="55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5"/>
      <c r="AK1170" s="55"/>
      <c r="AL1170" s="55"/>
      <c r="AM1170" s="55"/>
      <c r="AN1170" s="55"/>
      <c r="AO1170" s="55"/>
      <c r="AP1170" s="55"/>
      <c r="DN1170" s="115"/>
    </row>
    <row r="1171" spans="14:118" x14ac:dyDescent="0.25">
      <c r="N1171" s="55"/>
      <c r="O1171" s="55"/>
      <c r="P1171" s="55"/>
      <c r="Q1171" s="55"/>
      <c r="R1171" s="55"/>
      <c r="S1171" s="55"/>
      <c r="T1171" s="55"/>
      <c r="U1171" s="55"/>
      <c r="V1171" s="55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5"/>
      <c r="AK1171" s="55"/>
      <c r="AL1171" s="55"/>
      <c r="AM1171" s="55"/>
      <c r="AN1171" s="55"/>
      <c r="AO1171" s="55"/>
      <c r="AP1171" s="55"/>
      <c r="DN1171" s="115"/>
    </row>
    <row r="1172" spans="14:118" x14ac:dyDescent="0.25">
      <c r="N1172" s="55"/>
      <c r="O1172" s="55"/>
      <c r="P1172" s="55"/>
      <c r="Q1172" s="55"/>
      <c r="R1172" s="55"/>
      <c r="S1172" s="55"/>
      <c r="T1172" s="55"/>
      <c r="U1172" s="55"/>
      <c r="V1172" s="55"/>
      <c r="W1172" s="55"/>
      <c r="X1172" s="55"/>
      <c r="Y1172" s="55"/>
      <c r="Z1172" s="55"/>
      <c r="AA1172" s="55"/>
      <c r="AB1172" s="55"/>
      <c r="AC1172" s="55"/>
      <c r="AD1172" s="55"/>
      <c r="AE1172" s="55"/>
      <c r="AF1172" s="55"/>
      <c r="AG1172" s="55"/>
      <c r="AH1172" s="55"/>
      <c r="AI1172" s="55"/>
      <c r="AJ1172" s="55"/>
      <c r="AK1172" s="55"/>
      <c r="AL1172" s="55"/>
      <c r="AM1172" s="55"/>
      <c r="AN1172" s="55"/>
      <c r="AO1172" s="55"/>
      <c r="AP1172" s="55"/>
      <c r="DN1172" s="115"/>
    </row>
    <row r="1173" spans="14:118" x14ac:dyDescent="0.25">
      <c r="N1173" s="55"/>
      <c r="O1173" s="55"/>
      <c r="P1173" s="55"/>
      <c r="Q1173" s="55"/>
      <c r="R1173" s="55"/>
      <c r="S1173" s="55"/>
      <c r="T1173" s="55"/>
      <c r="U1173" s="55"/>
      <c r="V1173" s="55"/>
      <c r="W1173" s="55"/>
      <c r="X1173" s="55"/>
      <c r="Y1173" s="55"/>
      <c r="Z1173" s="55"/>
      <c r="AA1173" s="55"/>
      <c r="AB1173" s="55"/>
      <c r="AC1173" s="55"/>
      <c r="AD1173" s="55"/>
      <c r="AE1173" s="55"/>
      <c r="AF1173" s="55"/>
      <c r="AG1173" s="55"/>
      <c r="AH1173" s="55"/>
      <c r="AI1173" s="55"/>
      <c r="AJ1173" s="55"/>
      <c r="AK1173" s="55"/>
      <c r="AL1173" s="55"/>
      <c r="AM1173" s="55"/>
      <c r="AN1173" s="55"/>
      <c r="AO1173" s="55"/>
      <c r="AP1173" s="55"/>
      <c r="DN1173" s="115"/>
    </row>
    <row r="1174" spans="14:118" x14ac:dyDescent="0.25">
      <c r="N1174" s="55"/>
      <c r="O1174" s="55"/>
      <c r="P1174" s="55"/>
      <c r="Q1174" s="55"/>
      <c r="R1174" s="55"/>
      <c r="S1174" s="55"/>
      <c r="T1174" s="55"/>
      <c r="U1174" s="55"/>
      <c r="V1174" s="55"/>
      <c r="W1174" s="55"/>
      <c r="X1174" s="55"/>
      <c r="Y1174" s="55"/>
      <c r="Z1174" s="55"/>
      <c r="AA1174" s="55"/>
      <c r="AB1174" s="55"/>
      <c r="AC1174" s="55"/>
      <c r="AD1174" s="55"/>
      <c r="AE1174" s="55"/>
      <c r="AF1174" s="55"/>
      <c r="AG1174" s="55"/>
      <c r="AH1174" s="55"/>
      <c r="AI1174" s="55"/>
      <c r="AJ1174" s="55"/>
      <c r="AK1174" s="55"/>
      <c r="AL1174" s="55"/>
      <c r="AM1174" s="55"/>
      <c r="AN1174" s="55"/>
      <c r="AO1174" s="55"/>
      <c r="AP1174" s="55"/>
      <c r="DN1174" s="115"/>
    </row>
    <row r="1175" spans="14:118" x14ac:dyDescent="0.25">
      <c r="N1175" s="55"/>
      <c r="O1175" s="55"/>
      <c r="P1175" s="55"/>
      <c r="Q1175" s="55"/>
      <c r="R1175" s="55"/>
      <c r="S1175" s="55"/>
      <c r="T1175" s="55"/>
      <c r="U1175" s="55"/>
      <c r="V1175" s="55"/>
      <c r="W1175" s="55"/>
      <c r="X1175" s="55"/>
      <c r="Y1175" s="55"/>
      <c r="Z1175" s="55"/>
      <c r="AA1175" s="55"/>
      <c r="AB1175" s="55"/>
      <c r="AC1175" s="55"/>
      <c r="AD1175" s="55"/>
      <c r="AE1175" s="55"/>
      <c r="AF1175" s="55"/>
      <c r="AG1175" s="55"/>
      <c r="AH1175" s="55"/>
      <c r="AI1175" s="55"/>
      <c r="AJ1175" s="55"/>
      <c r="AK1175" s="55"/>
      <c r="AL1175" s="55"/>
      <c r="AM1175" s="55"/>
      <c r="AN1175" s="55"/>
      <c r="AO1175" s="55"/>
      <c r="AP1175" s="55"/>
      <c r="DN1175" s="115"/>
    </row>
    <row r="1176" spans="14:118" x14ac:dyDescent="0.25">
      <c r="N1176" s="55"/>
      <c r="O1176" s="55"/>
      <c r="P1176" s="55"/>
      <c r="Q1176" s="55"/>
      <c r="R1176" s="55"/>
      <c r="S1176" s="55"/>
      <c r="T1176" s="55"/>
      <c r="U1176" s="55"/>
      <c r="V1176" s="55"/>
      <c r="W1176" s="55"/>
      <c r="X1176" s="55"/>
      <c r="Y1176" s="55"/>
      <c r="Z1176" s="55"/>
      <c r="AA1176" s="55"/>
      <c r="AB1176" s="55"/>
      <c r="AC1176" s="55"/>
      <c r="AD1176" s="55"/>
      <c r="AE1176" s="55"/>
      <c r="AF1176" s="55"/>
      <c r="AG1176" s="55"/>
      <c r="AH1176" s="55"/>
      <c r="AI1176" s="55"/>
      <c r="AJ1176" s="55"/>
      <c r="AK1176" s="55"/>
      <c r="AL1176" s="55"/>
      <c r="AM1176" s="55"/>
      <c r="AN1176" s="55"/>
      <c r="AO1176" s="55"/>
      <c r="AP1176" s="55"/>
      <c r="DN1176" s="115"/>
    </row>
    <row r="1177" spans="14:118" x14ac:dyDescent="0.25">
      <c r="N1177" s="55"/>
      <c r="O1177" s="55"/>
      <c r="P1177" s="55"/>
      <c r="Q1177" s="55"/>
      <c r="R1177" s="55"/>
      <c r="S1177" s="55"/>
      <c r="T1177" s="55"/>
      <c r="U1177" s="55"/>
      <c r="V1177" s="55"/>
      <c r="W1177" s="55"/>
      <c r="X1177" s="55"/>
      <c r="Y1177" s="55"/>
      <c r="Z1177" s="55"/>
      <c r="AA1177" s="55"/>
      <c r="AB1177" s="55"/>
      <c r="AC1177" s="55"/>
      <c r="AD1177" s="55"/>
      <c r="AE1177" s="55"/>
      <c r="AF1177" s="55"/>
      <c r="AG1177" s="55"/>
      <c r="AH1177" s="55"/>
      <c r="AI1177" s="55"/>
      <c r="AJ1177" s="55"/>
      <c r="AK1177" s="55"/>
      <c r="AL1177" s="55"/>
      <c r="AM1177" s="55"/>
      <c r="AN1177" s="55"/>
      <c r="AO1177" s="55"/>
      <c r="AP1177" s="55"/>
      <c r="DN1177" s="115"/>
    </row>
    <row r="1178" spans="14:118" x14ac:dyDescent="0.25">
      <c r="N1178" s="55"/>
      <c r="O1178" s="55"/>
      <c r="P1178" s="55"/>
      <c r="Q1178" s="55"/>
      <c r="R1178" s="55"/>
      <c r="S1178" s="55"/>
      <c r="T1178" s="55"/>
      <c r="U1178" s="55"/>
      <c r="V1178" s="55"/>
      <c r="W1178" s="55"/>
      <c r="X1178" s="55"/>
      <c r="Y1178" s="55"/>
      <c r="Z1178" s="55"/>
      <c r="AA1178" s="55"/>
      <c r="AB1178" s="55"/>
      <c r="AC1178" s="55"/>
      <c r="AD1178" s="55"/>
      <c r="AE1178" s="55"/>
      <c r="AF1178" s="55"/>
      <c r="AG1178" s="55"/>
      <c r="AH1178" s="55"/>
      <c r="AI1178" s="55"/>
      <c r="AJ1178" s="55"/>
      <c r="AK1178" s="55"/>
      <c r="AL1178" s="55"/>
      <c r="AM1178" s="55"/>
      <c r="AN1178" s="55"/>
      <c r="AO1178" s="55"/>
      <c r="AP1178" s="55"/>
      <c r="DN1178" s="115"/>
    </row>
    <row r="1179" spans="14:118" x14ac:dyDescent="0.25">
      <c r="N1179" s="55"/>
      <c r="O1179" s="55"/>
      <c r="P1179" s="55"/>
      <c r="Q1179" s="55"/>
      <c r="R1179" s="55"/>
      <c r="S1179" s="55"/>
      <c r="T1179" s="55"/>
      <c r="U1179" s="55"/>
      <c r="V1179" s="55"/>
      <c r="W1179" s="55"/>
      <c r="X1179" s="55"/>
      <c r="Y1179" s="55"/>
      <c r="Z1179" s="55"/>
      <c r="AA1179" s="55"/>
      <c r="AB1179" s="55"/>
      <c r="AC1179" s="55"/>
      <c r="AD1179" s="55"/>
      <c r="AE1179" s="55"/>
      <c r="AF1179" s="55"/>
      <c r="AG1179" s="55"/>
      <c r="AH1179" s="55"/>
      <c r="AI1179" s="55"/>
      <c r="AJ1179" s="55"/>
      <c r="AK1179" s="55"/>
      <c r="AL1179" s="55"/>
      <c r="AM1179" s="55"/>
      <c r="AN1179" s="55"/>
      <c r="AO1179" s="55"/>
      <c r="AP1179" s="55"/>
      <c r="DN1179" s="115"/>
    </row>
    <row r="1180" spans="14:118" x14ac:dyDescent="0.25">
      <c r="N1180" s="55"/>
      <c r="O1180" s="55"/>
      <c r="P1180" s="55"/>
      <c r="Q1180" s="55"/>
      <c r="R1180" s="55"/>
      <c r="S1180" s="55"/>
      <c r="T1180" s="55"/>
      <c r="U1180" s="55"/>
      <c r="V1180" s="55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5"/>
      <c r="AK1180" s="55"/>
      <c r="AL1180" s="55"/>
      <c r="AM1180" s="55"/>
      <c r="AN1180" s="55"/>
      <c r="AO1180" s="55"/>
      <c r="AP1180" s="55"/>
      <c r="DN1180" s="115"/>
    </row>
    <row r="1181" spans="14:118" x14ac:dyDescent="0.25">
      <c r="N1181" s="55"/>
      <c r="O1181" s="55"/>
      <c r="P1181" s="55"/>
      <c r="Q1181" s="55"/>
      <c r="R1181" s="55"/>
      <c r="S1181" s="55"/>
      <c r="T1181" s="55"/>
      <c r="U1181" s="55"/>
      <c r="V1181" s="55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5"/>
      <c r="AK1181" s="55"/>
      <c r="AL1181" s="55"/>
      <c r="AM1181" s="55"/>
      <c r="AN1181" s="55"/>
      <c r="AO1181" s="55"/>
      <c r="AP1181" s="55"/>
      <c r="DN1181" s="115"/>
    </row>
    <row r="1182" spans="14:118" x14ac:dyDescent="0.25">
      <c r="N1182" s="55"/>
      <c r="O1182" s="55"/>
      <c r="P1182" s="55"/>
      <c r="Q1182" s="55"/>
      <c r="R1182" s="55"/>
      <c r="S1182" s="55"/>
      <c r="T1182" s="55"/>
      <c r="U1182" s="55"/>
      <c r="V1182" s="55"/>
      <c r="W1182" s="55"/>
      <c r="X1182" s="55"/>
      <c r="Y1182" s="55"/>
      <c r="Z1182" s="55"/>
      <c r="AA1182" s="55"/>
      <c r="AB1182" s="55"/>
      <c r="AC1182" s="55"/>
      <c r="AD1182" s="55"/>
      <c r="AE1182" s="55"/>
      <c r="AF1182" s="55"/>
      <c r="AG1182" s="55"/>
      <c r="AH1182" s="55"/>
      <c r="AI1182" s="55"/>
      <c r="AJ1182" s="55"/>
      <c r="AK1182" s="55"/>
      <c r="AL1182" s="55"/>
      <c r="AM1182" s="55"/>
      <c r="AN1182" s="55"/>
      <c r="AO1182" s="55"/>
      <c r="AP1182" s="55"/>
      <c r="DN1182" s="115"/>
    </row>
    <row r="1183" spans="14:118" x14ac:dyDescent="0.25">
      <c r="N1183" s="55"/>
      <c r="O1183" s="55"/>
      <c r="P1183" s="55"/>
      <c r="Q1183" s="55"/>
      <c r="R1183" s="55"/>
      <c r="S1183" s="55"/>
      <c r="T1183" s="55"/>
      <c r="U1183" s="55"/>
      <c r="V1183" s="55"/>
      <c r="W1183" s="55"/>
      <c r="X1183" s="55"/>
      <c r="Y1183" s="55"/>
      <c r="Z1183" s="55"/>
      <c r="AA1183" s="55"/>
      <c r="AB1183" s="55"/>
      <c r="AC1183" s="55"/>
      <c r="AD1183" s="55"/>
      <c r="AE1183" s="55"/>
      <c r="AF1183" s="55"/>
      <c r="AG1183" s="55"/>
      <c r="AH1183" s="55"/>
      <c r="AI1183" s="55"/>
      <c r="AJ1183" s="55"/>
      <c r="AK1183" s="55"/>
      <c r="AL1183" s="55"/>
      <c r="AM1183" s="55"/>
      <c r="AN1183" s="55"/>
      <c r="AO1183" s="55"/>
      <c r="AP1183" s="55"/>
      <c r="DN1183" s="115"/>
    </row>
    <row r="1184" spans="14:118" x14ac:dyDescent="0.25">
      <c r="N1184" s="55"/>
      <c r="O1184" s="55"/>
      <c r="P1184" s="55"/>
      <c r="Q1184" s="55"/>
      <c r="R1184" s="55"/>
      <c r="S1184" s="55"/>
      <c r="T1184" s="55"/>
      <c r="U1184" s="55"/>
      <c r="V1184" s="55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5"/>
      <c r="AK1184" s="55"/>
      <c r="AL1184" s="55"/>
      <c r="AM1184" s="55"/>
      <c r="AN1184" s="55"/>
      <c r="AO1184" s="55"/>
      <c r="AP1184" s="55"/>
      <c r="DN1184" s="115"/>
    </row>
    <row r="1185" spans="14:118" x14ac:dyDescent="0.25">
      <c r="N1185" s="55"/>
      <c r="O1185" s="55"/>
      <c r="P1185" s="55"/>
      <c r="Q1185" s="55"/>
      <c r="R1185" s="55"/>
      <c r="S1185" s="55"/>
      <c r="T1185" s="55"/>
      <c r="U1185" s="55"/>
      <c r="V1185" s="55"/>
      <c r="W1185" s="55"/>
      <c r="X1185" s="55"/>
      <c r="Y1185" s="55"/>
      <c r="Z1185" s="55"/>
      <c r="AA1185" s="55"/>
      <c r="AB1185" s="55"/>
      <c r="AC1185" s="55"/>
      <c r="AD1185" s="55"/>
      <c r="AE1185" s="55"/>
      <c r="AF1185" s="55"/>
      <c r="AG1185" s="55"/>
      <c r="AH1185" s="55"/>
      <c r="AI1185" s="55"/>
      <c r="AJ1185" s="55"/>
      <c r="AK1185" s="55"/>
      <c r="AL1185" s="55"/>
      <c r="AM1185" s="55"/>
      <c r="AN1185" s="55"/>
      <c r="AO1185" s="55"/>
      <c r="AP1185" s="55"/>
      <c r="DN1185" s="115"/>
    </row>
    <row r="1186" spans="14:118" x14ac:dyDescent="0.25">
      <c r="N1186" s="55"/>
      <c r="O1186" s="55"/>
      <c r="P1186" s="55"/>
      <c r="Q1186" s="55"/>
      <c r="R1186" s="55"/>
      <c r="S1186" s="55"/>
      <c r="T1186" s="55"/>
      <c r="U1186" s="55"/>
      <c r="V1186" s="55"/>
      <c r="W1186" s="55"/>
      <c r="X1186" s="55"/>
      <c r="Y1186" s="55"/>
      <c r="Z1186" s="55"/>
      <c r="AA1186" s="55"/>
      <c r="AB1186" s="55"/>
      <c r="AC1186" s="55"/>
      <c r="AD1186" s="55"/>
      <c r="AE1186" s="55"/>
      <c r="AF1186" s="55"/>
      <c r="AG1186" s="55"/>
      <c r="AH1186" s="55"/>
      <c r="AI1186" s="55"/>
      <c r="AJ1186" s="55"/>
      <c r="AK1186" s="55"/>
      <c r="AL1186" s="55"/>
      <c r="AM1186" s="55"/>
      <c r="AN1186" s="55"/>
      <c r="AO1186" s="55"/>
      <c r="AP1186" s="55"/>
      <c r="DN1186" s="115"/>
    </row>
    <row r="1187" spans="14:118" x14ac:dyDescent="0.25">
      <c r="N1187" s="55"/>
      <c r="O1187" s="55"/>
      <c r="P1187" s="55"/>
      <c r="Q1187" s="55"/>
      <c r="R1187" s="55"/>
      <c r="S1187" s="55"/>
      <c r="T1187" s="55"/>
      <c r="U1187" s="55"/>
      <c r="V1187" s="55"/>
      <c r="W1187" s="55"/>
      <c r="X1187" s="55"/>
      <c r="Y1187" s="55"/>
      <c r="Z1187" s="55"/>
      <c r="AA1187" s="55"/>
      <c r="AB1187" s="55"/>
      <c r="AC1187" s="55"/>
      <c r="AD1187" s="55"/>
      <c r="AE1187" s="55"/>
      <c r="AF1187" s="55"/>
      <c r="AG1187" s="55"/>
      <c r="AH1187" s="55"/>
      <c r="AI1187" s="55"/>
      <c r="AJ1187" s="55"/>
      <c r="AK1187" s="55"/>
      <c r="AL1187" s="55"/>
      <c r="AM1187" s="55"/>
      <c r="AN1187" s="55"/>
      <c r="AO1187" s="55"/>
      <c r="AP1187" s="55"/>
      <c r="DN1187" s="115"/>
    </row>
    <row r="1188" spans="14:118" x14ac:dyDescent="0.25">
      <c r="N1188" s="55"/>
      <c r="O1188" s="55"/>
      <c r="P1188" s="55"/>
      <c r="Q1188" s="55"/>
      <c r="R1188" s="55"/>
      <c r="S1188" s="55"/>
      <c r="T1188" s="55"/>
      <c r="U1188" s="55"/>
      <c r="V1188" s="55"/>
      <c r="W1188" s="55"/>
      <c r="X1188" s="55"/>
      <c r="Y1188" s="55"/>
      <c r="Z1188" s="55"/>
      <c r="AA1188" s="55"/>
      <c r="AB1188" s="55"/>
      <c r="AC1188" s="55"/>
      <c r="AD1188" s="55"/>
      <c r="AE1188" s="55"/>
      <c r="AF1188" s="55"/>
      <c r="AG1188" s="55"/>
      <c r="AH1188" s="55"/>
      <c r="AI1188" s="55"/>
      <c r="AJ1188" s="55"/>
      <c r="AK1188" s="55"/>
      <c r="AL1188" s="55"/>
      <c r="AM1188" s="55"/>
      <c r="AN1188" s="55"/>
      <c r="AO1188" s="55"/>
      <c r="AP1188" s="55"/>
      <c r="DN1188" s="115"/>
    </row>
    <row r="1189" spans="14:118" x14ac:dyDescent="0.25">
      <c r="N1189" s="55"/>
      <c r="O1189" s="55"/>
      <c r="P1189" s="55"/>
      <c r="Q1189" s="55"/>
      <c r="R1189" s="55"/>
      <c r="S1189" s="55"/>
      <c r="T1189" s="55"/>
      <c r="U1189" s="55"/>
      <c r="V1189" s="55"/>
      <c r="W1189" s="55"/>
      <c r="X1189" s="55"/>
      <c r="Y1189" s="55"/>
      <c r="Z1189" s="55"/>
      <c r="AA1189" s="55"/>
      <c r="AB1189" s="55"/>
      <c r="AC1189" s="55"/>
      <c r="AD1189" s="55"/>
      <c r="AE1189" s="55"/>
      <c r="AF1189" s="55"/>
      <c r="AG1189" s="55"/>
      <c r="AH1189" s="55"/>
      <c r="AI1189" s="55"/>
      <c r="AJ1189" s="55"/>
      <c r="AK1189" s="55"/>
      <c r="AL1189" s="55"/>
      <c r="AM1189" s="55"/>
      <c r="AN1189" s="55"/>
      <c r="AO1189" s="55"/>
      <c r="AP1189" s="55"/>
      <c r="DN1189" s="115"/>
    </row>
    <row r="1190" spans="14:118" x14ac:dyDescent="0.25">
      <c r="N1190" s="55"/>
      <c r="O1190" s="55"/>
      <c r="P1190" s="55"/>
      <c r="Q1190" s="55"/>
      <c r="R1190" s="55"/>
      <c r="S1190" s="55"/>
      <c r="T1190" s="55"/>
      <c r="U1190" s="55"/>
      <c r="V1190" s="55"/>
      <c r="W1190" s="55"/>
      <c r="X1190" s="55"/>
      <c r="Y1190" s="55"/>
      <c r="Z1190" s="55"/>
      <c r="AA1190" s="55"/>
      <c r="AB1190" s="55"/>
      <c r="AC1190" s="55"/>
      <c r="AD1190" s="55"/>
      <c r="AE1190" s="55"/>
      <c r="AF1190" s="55"/>
      <c r="AG1190" s="55"/>
      <c r="AH1190" s="55"/>
      <c r="AI1190" s="55"/>
      <c r="AJ1190" s="55"/>
      <c r="AK1190" s="55"/>
      <c r="AL1190" s="55"/>
      <c r="AM1190" s="55"/>
      <c r="AN1190" s="55"/>
      <c r="AO1190" s="55"/>
      <c r="AP1190" s="55"/>
      <c r="DN1190" s="115"/>
    </row>
    <row r="1191" spans="14:118" x14ac:dyDescent="0.25">
      <c r="N1191" s="55"/>
      <c r="O1191" s="55"/>
      <c r="P1191" s="55"/>
      <c r="Q1191" s="55"/>
      <c r="R1191" s="55"/>
      <c r="S1191" s="55"/>
      <c r="T1191" s="55"/>
      <c r="U1191" s="55"/>
      <c r="V1191" s="55"/>
      <c r="W1191" s="55"/>
      <c r="X1191" s="55"/>
      <c r="Y1191" s="55"/>
      <c r="Z1191" s="55"/>
      <c r="AA1191" s="55"/>
      <c r="AB1191" s="55"/>
      <c r="AC1191" s="55"/>
      <c r="AD1191" s="55"/>
      <c r="AE1191" s="55"/>
      <c r="AF1191" s="55"/>
      <c r="AG1191" s="55"/>
      <c r="AH1191" s="55"/>
      <c r="AI1191" s="55"/>
      <c r="AJ1191" s="55"/>
      <c r="AK1191" s="55"/>
      <c r="AL1191" s="55"/>
      <c r="AM1191" s="55"/>
      <c r="AN1191" s="55"/>
      <c r="AO1191" s="55"/>
      <c r="AP1191" s="55"/>
      <c r="DN1191" s="115"/>
    </row>
    <row r="1192" spans="14:118" x14ac:dyDescent="0.25">
      <c r="N1192" s="55"/>
      <c r="O1192" s="55"/>
      <c r="P1192" s="55"/>
      <c r="Q1192" s="55"/>
      <c r="R1192" s="55"/>
      <c r="S1192" s="55"/>
      <c r="T1192" s="55"/>
      <c r="U1192" s="55"/>
      <c r="V1192" s="55"/>
      <c r="W1192" s="55"/>
      <c r="X1192" s="55"/>
      <c r="Y1192" s="55"/>
      <c r="Z1192" s="55"/>
      <c r="AA1192" s="55"/>
      <c r="AB1192" s="55"/>
      <c r="AC1192" s="55"/>
      <c r="AD1192" s="55"/>
      <c r="AE1192" s="55"/>
      <c r="AF1192" s="55"/>
      <c r="AG1192" s="55"/>
      <c r="AH1192" s="55"/>
      <c r="AI1192" s="55"/>
      <c r="AJ1192" s="55"/>
      <c r="AK1192" s="55"/>
      <c r="AL1192" s="55"/>
      <c r="AM1192" s="55"/>
      <c r="AN1192" s="55"/>
      <c r="AO1192" s="55"/>
      <c r="AP1192" s="55"/>
      <c r="DN1192" s="115"/>
    </row>
    <row r="1193" spans="14:118" x14ac:dyDescent="0.25">
      <c r="N1193" s="55"/>
      <c r="O1193" s="55"/>
      <c r="P1193" s="55"/>
      <c r="Q1193" s="55"/>
      <c r="R1193" s="55"/>
      <c r="S1193" s="55"/>
      <c r="T1193" s="55"/>
      <c r="U1193" s="55"/>
      <c r="V1193" s="55"/>
      <c r="W1193" s="55"/>
      <c r="X1193" s="55"/>
      <c r="Y1193" s="55"/>
      <c r="Z1193" s="55"/>
      <c r="AA1193" s="55"/>
      <c r="AB1193" s="55"/>
      <c r="AC1193" s="55"/>
      <c r="AD1193" s="55"/>
      <c r="AE1193" s="55"/>
      <c r="AF1193" s="55"/>
      <c r="AG1193" s="55"/>
      <c r="AH1193" s="55"/>
      <c r="AI1193" s="55"/>
      <c r="AJ1193" s="55"/>
      <c r="AK1193" s="55"/>
      <c r="AL1193" s="55"/>
      <c r="AM1193" s="55"/>
      <c r="AN1193" s="55"/>
      <c r="AO1193" s="55"/>
      <c r="AP1193" s="55"/>
      <c r="DN1193" s="115"/>
    </row>
    <row r="1194" spans="14:118" x14ac:dyDescent="0.25">
      <c r="N1194" s="55"/>
      <c r="O1194" s="55"/>
      <c r="P1194" s="55"/>
      <c r="Q1194" s="55"/>
      <c r="R1194" s="55"/>
      <c r="S1194" s="55"/>
      <c r="T1194" s="55"/>
      <c r="U1194" s="55"/>
      <c r="V1194" s="55"/>
      <c r="W1194" s="55"/>
      <c r="X1194" s="55"/>
      <c r="Y1194" s="55"/>
      <c r="Z1194" s="55"/>
      <c r="AA1194" s="55"/>
      <c r="AB1194" s="55"/>
      <c r="AC1194" s="55"/>
      <c r="AD1194" s="55"/>
      <c r="AE1194" s="55"/>
      <c r="AF1194" s="55"/>
      <c r="AG1194" s="55"/>
      <c r="AH1194" s="55"/>
      <c r="AI1194" s="55"/>
      <c r="AJ1194" s="55"/>
      <c r="AK1194" s="55"/>
      <c r="AL1194" s="55"/>
      <c r="AM1194" s="55"/>
      <c r="AN1194" s="55"/>
      <c r="AO1194" s="55"/>
      <c r="AP1194" s="55"/>
      <c r="DN1194" s="115"/>
    </row>
    <row r="1195" spans="14:118" x14ac:dyDescent="0.25">
      <c r="N1195" s="55"/>
      <c r="O1195" s="55"/>
      <c r="P1195" s="55"/>
      <c r="Q1195" s="55"/>
      <c r="R1195" s="55"/>
      <c r="S1195" s="55"/>
      <c r="T1195" s="55"/>
      <c r="U1195" s="55"/>
      <c r="V1195" s="55"/>
      <c r="W1195" s="55"/>
      <c r="X1195" s="55"/>
      <c r="Y1195" s="55"/>
      <c r="Z1195" s="55"/>
      <c r="AA1195" s="55"/>
      <c r="AB1195" s="55"/>
      <c r="AC1195" s="55"/>
      <c r="AD1195" s="55"/>
      <c r="AE1195" s="55"/>
      <c r="AF1195" s="55"/>
      <c r="AG1195" s="55"/>
      <c r="AH1195" s="55"/>
      <c r="AI1195" s="55"/>
      <c r="AJ1195" s="55"/>
      <c r="AK1195" s="55"/>
      <c r="AL1195" s="55"/>
      <c r="AM1195" s="55"/>
      <c r="AN1195" s="55"/>
      <c r="AO1195" s="55"/>
      <c r="AP1195" s="55"/>
      <c r="DN1195" s="115"/>
    </row>
    <row r="1196" spans="14:118" x14ac:dyDescent="0.25">
      <c r="N1196" s="55"/>
      <c r="O1196" s="55"/>
      <c r="P1196" s="55"/>
      <c r="Q1196" s="55"/>
      <c r="R1196" s="55"/>
      <c r="S1196" s="55"/>
      <c r="T1196" s="55"/>
      <c r="U1196" s="55"/>
      <c r="V1196" s="55"/>
      <c r="W1196" s="55"/>
      <c r="X1196" s="55"/>
      <c r="Y1196" s="55"/>
      <c r="Z1196" s="55"/>
      <c r="AA1196" s="55"/>
      <c r="AB1196" s="55"/>
      <c r="AC1196" s="55"/>
      <c r="AD1196" s="55"/>
      <c r="AE1196" s="55"/>
      <c r="AF1196" s="55"/>
      <c r="AG1196" s="55"/>
      <c r="AH1196" s="55"/>
      <c r="AI1196" s="55"/>
      <c r="AJ1196" s="55"/>
      <c r="AK1196" s="55"/>
      <c r="AL1196" s="55"/>
      <c r="AM1196" s="55"/>
      <c r="AN1196" s="55"/>
      <c r="AO1196" s="55"/>
      <c r="AP1196" s="55"/>
      <c r="DN1196" s="115"/>
    </row>
    <row r="1197" spans="14:118" x14ac:dyDescent="0.25">
      <c r="N1197" s="55"/>
      <c r="O1197" s="55"/>
      <c r="P1197" s="55"/>
      <c r="Q1197" s="55"/>
      <c r="R1197" s="55"/>
      <c r="S1197" s="55"/>
      <c r="T1197" s="55"/>
      <c r="U1197" s="55"/>
      <c r="V1197" s="55"/>
      <c r="W1197" s="55"/>
      <c r="X1197" s="55"/>
      <c r="Y1197" s="55"/>
      <c r="Z1197" s="55"/>
      <c r="AA1197" s="55"/>
      <c r="AB1197" s="55"/>
      <c r="AC1197" s="55"/>
      <c r="AD1197" s="55"/>
      <c r="AE1197" s="55"/>
      <c r="AF1197" s="55"/>
      <c r="AG1197" s="55"/>
      <c r="AH1197" s="55"/>
      <c r="AI1197" s="55"/>
      <c r="AJ1197" s="55"/>
      <c r="AK1197" s="55"/>
      <c r="AL1197" s="55"/>
      <c r="AM1197" s="55"/>
      <c r="AN1197" s="55"/>
      <c r="AO1197" s="55"/>
      <c r="AP1197" s="55"/>
      <c r="DN1197" s="115"/>
    </row>
    <row r="1198" spans="14:118" x14ac:dyDescent="0.25">
      <c r="N1198" s="55"/>
      <c r="O1198" s="55"/>
      <c r="P1198" s="55"/>
      <c r="Q1198" s="55"/>
      <c r="R1198" s="55"/>
      <c r="S1198" s="55"/>
      <c r="T1198" s="55"/>
      <c r="U1198" s="55"/>
      <c r="V1198" s="55"/>
      <c r="W1198" s="55"/>
      <c r="X1198" s="55"/>
      <c r="Y1198" s="55"/>
      <c r="Z1198" s="55"/>
      <c r="AA1198" s="55"/>
      <c r="AB1198" s="55"/>
      <c r="AC1198" s="55"/>
      <c r="AD1198" s="55"/>
      <c r="AE1198" s="55"/>
      <c r="AF1198" s="55"/>
      <c r="AG1198" s="55"/>
      <c r="AH1198" s="55"/>
      <c r="AI1198" s="55"/>
      <c r="AJ1198" s="55"/>
      <c r="AK1198" s="55"/>
      <c r="AL1198" s="55"/>
      <c r="AM1198" s="55"/>
      <c r="AN1198" s="55"/>
      <c r="AO1198" s="55"/>
      <c r="AP1198" s="55"/>
      <c r="DN1198" s="115"/>
    </row>
    <row r="1199" spans="14:118" x14ac:dyDescent="0.25">
      <c r="N1199" s="55"/>
      <c r="O1199" s="55"/>
      <c r="P1199" s="55"/>
      <c r="Q1199" s="55"/>
      <c r="R1199" s="55"/>
      <c r="S1199" s="55"/>
      <c r="T1199" s="55"/>
      <c r="U1199" s="55"/>
      <c r="V1199" s="55"/>
      <c r="W1199" s="55"/>
      <c r="X1199" s="55"/>
      <c r="Y1199" s="55"/>
      <c r="Z1199" s="55"/>
      <c r="AA1199" s="55"/>
      <c r="AB1199" s="55"/>
      <c r="AC1199" s="55"/>
      <c r="AD1199" s="55"/>
      <c r="AE1199" s="55"/>
      <c r="AF1199" s="55"/>
      <c r="AG1199" s="55"/>
      <c r="AH1199" s="55"/>
      <c r="AI1199" s="55"/>
      <c r="AJ1199" s="55"/>
      <c r="AK1199" s="55"/>
      <c r="AL1199" s="55"/>
      <c r="AM1199" s="55"/>
      <c r="AN1199" s="55"/>
      <c r="AO1199" s="55"/>
      <c r="AP1199" s="55"/>
      <c r="DN1199" s="115"/>
    </row>
    <row r="1200" spans="14:118" x14ac:dyDescent="0.25">
      <c r="N1200" s="55"/>
      <c r="O1200" s="55"/>
      <c r="P1200" s="55"/>
      <c r="Q1200" s="55"/>
      <c r="R1200" s="55"/>
      <c r="S1200" s="55"/>
      <c r="T1200" s="55"/>
      <c r="U1200" s="55"/>
      <c r="V1200" s="55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5"/>
      <c r="AK1200" s="55"/>
      <c r="AL1200" s="55"/>
      <c r="AM1200" s="55"/>
      <c r="AN1200" s="55"/>
      <c r="AO1200" s="55"/>
      <c r="AP1200" s="55"/>
      <c r="DN1200" s="115"/>
    </row>
    <row r="1201" spans="14:118" x14ac:dyDescent="0.25">
      <c r="N1201" s="55"/>
      <c r="O1201" s="55"/>
      <c r="P1201" s="55"/>
      <c r="Q1201" s="55"/>
      <c r="R1201" s="55"/>
      <c r="S1201" s="55"/>
      <c r="T1201" s="55"/>
      <c r="U1201" s="55"/>
      <c r="V1201" s="55"/>
      <c r="W1201" s="55"/>
      <c r="X1201" s="55"/>
      <c r="Y1201" s="55"/>
      <c r="Z1201" s="55"/>
      <c r="AA1201" s="55"/>
      <c r="AB1201" s="55"/>
      <c r="AC1201" s="55"/>
      <c r="AD1201" s="55"/>
      <c r="AE1201" s="55"/>
      <c r="AF1201" s="55"/>
      <c r="AG1201" s="55"/>
      <c r="AH1201" s="55"/>
      <c r="AI1201" s="55"/>
      <c r="AJ1201" s="55"/>
      <c r="AK1201" s="55"/>
      <c r="AL1201" s="55"/>
      <c r="AM1201" s="55"/>
      <c r="AN1201" s="55"/>
      <c r="AO1201" s="55"/>
      <c r="AP1201" s="55"/>
      <c r="DN1201" s="115"/>
    </row>
    <row r="1202" spans="14:118" x14ac:dyDescent="0.25">
      <c r="N1202" s="55"/>
      <c r="O1202" s="55"/>
      <c r="P1202" s="55"/>
      <c r="Q1202" s="55"/>
      <c r="R1202" s="55"/>
      <c r="S1202" s="55"/>
      <c r="T1202" s="55"/>
      <c r="U1202" s="55"/>
      <c r="V1202" s="55"/>
      <c r="W1202" s="55"/>
      <c r="X1202" s="55"/>
      <c r="Y1202" s="55"/>
      <c r="Z1202" s="55"/>
      <c r="AA1202" s="55"/>
      <c r="AB1202" s="55"/>
      <c r="AC1202" s="55"/>
      <c r="AD1202" s="55"/>
      <c r="AE1202" s="55"/>
      <c r="AF1202" s="55"/>
      <c r="AG1202" s="55"/>
      <c r="AH1202" s="55"/>
      <c r="AI1202" s="55"/>
      <c r="AJ1202" s="55"/>
      <c r="AK1202" s="55"/>
      <c r="AL1202" s="55"/>
      <c r="AM1202" s="55"/>
      <c r="AN1202" s="55"/>
      <c r="AO1202" s="55"/>
      <c r="AP1202" s="55"/>
      <c r="DN1202" s="115"/>
    </row>
    <row r="1203" spans="14:118" x14ac:dyDescent="0.25">
      <c r="N1203" s="55"/>
      <c r="O1203" s="55"/>
      <c r="P1203" s="55"/>
      <c r="Q1203" s="55"/>
      <c r="R1203" s="55"/>
      <c r="S1203" s="55"/>
      <c r="T1203" s="55"/>
      <c r="U1203" s="55"/>
      <c r="V1203" s="55"/>
      <c r="W1203" s="55"/>
      <c r="X1203" s="55"/>
      <c r="Y1203" s="55"/>
      <c r="Z1203" s="55"/>
      <c r="AA1203" s="55"/>
      <c r="AB1203" s="55"/>
      <c r="AC1203" s="55"/>
      <c r="AD1203" s="55"/>
      <c r="AE1203" s="55"/>
      <c r="AF1203" s="55"/>
      <c r="AG1203" s="55"/>
      <c r="AH1203" s="55"/>
      <c r="AI1203" s="55"/>
      <c r="AJ1203" s="55"/>
      <c r="AK1203" s="55"/>
      <c r="AL1203" s="55"/>
      <c r="AM1203" s="55"/>
      <c r="AN1203" s="55"/>
      <c r="AO1203" s="55"/>
      <c r="AP1203" s="55"/>
      <c r="DN1203" s="115"/>
    </row>
    <row r="1204" spans="14:118" x14ac:dyDescent="0.25">
      <c r="N1204" s="55"/>
      <c r="O1204" s="55"/>
      <c r="P1204" s="55"/>
      <c r="Q1204" s="55"/>
      <c r="R1204" s="55"/>
      <c r="S1204" s="55"/>
      <c r="T1204" s="55"/>
      <c r="U1204" s="55"/>
      <c r="V1204" s="55"/>
      <c r="W1204" s="55"/>
      <c r="X1204" s="55"/>
      <c r="Y1204" s="55"/>
      <c r="Z1204" s="55"/>
      <c r="AA1204" s="55"/>
      <c r="AB1204" s="55"/>
      <c r="AC1204" s="55"/>
      <c r="AD1204" s="55"/>
      <c r="AE1204" s="55"/>
      <c r="AF1204" s="55"/>
      <c r="AG1204" s="55"/>
      <c r="AH1204" s="55"/>
      <c r="AI1204" s="55"/>
      <c r="AJ1204" s="55"/>
      <c r="AK1204" s="55"/>
      <c r="AL1204" s="55"/>
      <c r="AM1204" s="55"/>
      <c r="AN1204" s="55"/>
      <c r="AO1204" s="55"/>
      <c r="AP1204" s="55"/>
      <c r="DN1204" s="115"/>
    </row>
    <row r="1205" spans="14:118" x14ac:dyDescent="0.25">
      <c r="N1205" s="55"/>
      <c r="O1205" s="55"/>
      <c r="P1205" s="55"/>
      <c r="Q1205" s="55"/>
      <c r="R1205" s="55"/>
      <c r="S1205" s="55"/>
      <c r="T1205" s="55"/>
      <c r="U1205" s="55"/>
      <c r="V1205" s="55"/>
      <c r="W1205" s="55"/>
      <c r="X1205" s="55"/>
      <c r="Y1205" s="55"/>
      <c r="Z1205" s="55"/>
      <c r="AA1205" s="55"/>
      <c r="AB1205" s="55"/>
      <c r="AC1205" s="55"/>
      <c r="AD1205" s="55"/>
      <c r="AE1205" s="55"/>
      <c r="AF1205" s="55"/>
      <c r="AG1205" s="55"/>
      <c r="AH1205" s="55"/>
      <c r="AI1205" s="55"/>
      <c r="AJ1205" s="55"/>
      <c r="AK1205" s="55"/>
      <c r="AL1205" s="55"/>
      <c r="AM1205" s="55"/>
      <c r="AN1205" s="55"/>
      <c r="AO1205" s="55"/>
      <c r="AP1205" s="55"/>
      <c r="DN1205" s="115"/>
    </row>
    <row r="1206" spans="14:118" x14ac:dyDescent="0.25">
      <c r="N1206" s="55"/>
      <c r="O1206" s="55"/>
      <c r="P1206" s="55"/>
      <c r="Q1206" s="55"/>
      <c r="R1206" s="55"/>
      <c r="S1206" s="55"/>
      <c r="T1206" s="55"/>
      <c r="U1206" s="55"/>
      <c r="V1206" s="55"/>
      <c r="W1206" s="55"/>
      <c r="X1206" s="55"/>
      <c r="Y1206" s="55"/>
      <c r="Z1206" s="55"/>
      <c r="AA1206" s="55"/>
      <c r="AB1206" s="55"/>
      <c r="AC1206" s="55"/>
      <c r="AD1206" s="55"/>
      <c r="AE1206" s="55"/>
      <c r="AF1206" s="55"/>
      <c r="AG1206" s="55"/>
      <c r="AH1206" s="55"/>
      <c r="AI1206" s="55"/>
      <c r="AJ1206" s="55"/>
      <c r="AK1206" s="55"/>
      <c r="AL1206" s="55"/>
      <c r="AM1206" s="55"/>
      <c r="AN1206" s="55"/>
      <c r="AO1206" s="55"/>
      <c r="AP1206" s="55"/>
      <c r="DN1206" s="115"/>
    </row>
    <row r="1207" spans="14:118" x14ac:dyDescent="0.25">
      <c r="N1207" s="55"/>
      <c r="O1207" s="55"/>
      <c r="P1207" s="55"/>
      <c r="Q1207" s="55"/>
      <c r="R1207" s="55"/>
      <c r="S1207" s="55"/>
      <c r="T1207" s="55"/>
      <c r="U1207" s="55"/>
      <c r="V1207" s="55"/>
      <c r="W1207" s="55"/>
      <c r="X1207" s="55"/>
      <c r="Y1207" s="55"/>
      <c r="Z1207" s="55"/>
      <c r="AA1207" s="55"/>
      <c r="AB1207" s="55"/>
      <c r="AC1207" s="55"/>
      <c r="AD1207" s="55"/>
      <c r="AE1207" s="55"/>
      <c r="AF1207" s="55"/>
      <c r="AG1207" s="55"/>
      <c r="AH1207" s="55"/>
      <c r="AI1207" s="55"/>
      <c r="AJ1207" s="55"/>
      <c r="AK1207" s="55"/>
      <c r="AL1207" s="55"/>
      <c r="AM1207" s="55"/>
      <c r="AN1207" s="55"/>
      <c r="AO1207" s="55"/>
      <c r="AP1207" s="55"/>
      <c r="DN1207" s="115"/>
    </row>
    <row r="1208" spans="14:118" x14ac:dyDescent="0.25">
      <c r="N1208" s="55"/>
      <c r="O1208" s="55"/>
      <c r="P1208" s="55"/>
      <c r="Q1208" s="55"/>
      <c r="R1208" s="55"/>
      <c r="S1208" s="55"/>
      <c r="T1208" s="55"/>
      <c r="U1208" s="55"/>
      <c r="V1208" s="55"/>
      <c r="W1208" s="55"/>
      <c r="X1208" s="55"/>
      <c r="Y1208" s="55"/>
      <c r="Z1208" s="55"/>
      <c r="AA1208" s="55"/>
      <c r="AB1208" s="55"/>
      <c r="AC1208" s="55"/>
      <c r="AD1208" s="55"/>
      <c r="AE1208" s="55"/>
      <c r="AF1208" s="55"/>
      <c r="AG1208" s="55"/>
      <c r="AH1208" s="55"/>
      <c r="AI1208" s="55"/>
      <c r="AJ1208" s="55"/>
      <c r="AK1208" s="55"/>
      <c r="AL1208" s="55"/>
      <c r="AM1208" s="55"/>
      <c r="AN1208" s="55"/>
      <c r="AO1208" s="55"/>
      <c r="AP1208" s="55"/>
      <c r="DN1208" s="115"/>
    </row>
    <row r="1209" spans="14:118" x14ac:dyDescent="0.25">
      <c r="N1209" s="55"/>
      <c r="O1209" s="55"/>
      <c r="P1209" s="55"/>
      <c r="Q1209" s="55"/>
      <c r="R1209" s="55"/>
      <c r="S1209" s="55"/>
      <c r="T1209" s="55"/>
      <c r="U1209" s="55"/>
      <c r="V1209" s="55"/>
      <c r="W1209" s="55"/>
      <c r="X1209" s="55"/>
      <c r="Y1209" s="55"/>
      <c r="Z1209" s="55"/>
      <c r="AA1209" s="55"/>
      <c r="AB1209" s="55"/>
      <c r="AC1209" s="55"/>
      <c r="AD1209" s="55"/>
      <c r="AE1209" s="55"/>
      <c r="AF1209" s="55"/>
      <c r="AG1209" s="55"/>
      <c r="AH1209" s="55"/>
      <c r="AI1209" s="55"/>
      <c r="AJ1209" s="55"/>
      <c r="AK1209" s="55"/>
      <c r="AL1209" s="55"/>
      <c r="AM1209" s="55"/>
      <c r="AN1209" s="55"/>
      <c r="AO1209" s="55"/>
      <c r="AP1209" s="55"/>
      <c r="DN1209" s="115"/>
    </row>
    <row r="1210" spans="14:118" x14ac:dyDescent="0.25">
      <c r="N1210" s="55"/>
      <c r="O1210" s="55"/>
      <c r="P1210" s="55"/>
      <c r="Q1210" s="55"/>
      <c r="R1210" s="55"/>
      <c r="S1210" s="55"/>
      <c r="T1210" s="55"/>
      <c r="U1210" s="55"/>
      <c r="V1210" s="55"/>
      <c r="W1210" s="55"/>
      <c r="X1210" s="55"/>
      <c r="Y1210" s="55"/>
      <c r="Z1210" s="55"/>
      <c r="AA1210" s="55"/>
      <c r="AB1210" s="55"/>
      <c r="AC1210" s="55"/>
      <c r="AD1210" s="55"/>
      <c r="AE1210" s="55"/>
      <c r="AF1210" s="55"/>
      <c r="AG1210" s="55"/>
      <c r="AH1210" s="55"/>
      <c r="AI1210" s="55"/>
      <c r="AJ1210" s="55"/>
      <c r="AK1210" s="55"/>
      <c r="AL1210" s="55"/>
      <c r="AM1210" s="55"/>
      <c r="AN1210" s="55"/>
      <c r="AO1210" s="55"/>
      <c r="AP1210" s="55"/>
      <c r="DN1210" s="115"/>
    </row>
    <row r="1211" spans="14:118" x14ac:dyDescent="0.25">
      <c r="N1211" s="55"/>
      <c r="O1211" s="55"/>
      <c r="P1211" s="55"/>
      <c r="Q1211" s="55"/>
      <c r="R1211" s="55"/>
      <c r="S1211" s="55"/>
      <c r="T1211" s="55"/>
      <c r="U1211" s="55"/>
      <c r="V1211" s="55"/>
      <c r="W1211" s="55"/>
      <c r="X1211" s="55"/>
      <c r="Y1211" s="55"/>
      <c r="Z1211" s="55"/>
      <c r="AA1211" s="55"/>
      <c r="AB1211" s="55"/>
      <c r="AC1211" s="55"/>
      <c r="AD1211" s="55"/>
      <c r="AE1211" s="55"/>
      <c r="AF1211" s="55"/>
      <c r="AG1211" s="55"/>
      <c r="AH1211" s="55"/>
      <c r="AI1211" s="55"/>
      <c r="AJ1211" s="55"/>
      <c r="AK1211" s="55"/>
      <c r="AL1211" s="55"/>
      <c r="AM1211" s="55"/>
      <c r="AN1211" s="55"/>
      <c r="AO1211" s="55"/>
      <c r="AP1211" s="55"/>
      <c r="DN1211" s="115"/>
    </row>
    <row r="1212" spans="14:118" x14ac:dyDescent="0.25">
      <c r="N1212" s="55"/>
      <c r="O1212" s="55"/>
      <c r="P1212" s="55"/>
      <c r="Q1212" s="55"/>
      <c r="R1212" s="55"/>
      <c r="S1212" s="55"/>
      <c r="T1212" s="55"/>
      <c r="U1212" s="55"/>
      <c r="V1212" s="55"/>
      <c r="W1212" s="55"/>
      <c r="X1212" s="55"/>
      <c r="Y1212" s="55"/>
      <c r="Z1212" s="55"/>
      <c r="AA1212" s="55"/>
      <c r="AB1212" s="55"/>
      <c r="AC1212" s="55"/>
      <c r="AD1212" s="55"/>
      <c r="AE1212" s="55"/>
      <c r="AF1212" s="55"/>
      <c r="AG1212" s="55"/>
      <c r="AH1212" s="55"/>
      <c r="AI1212" s="55"/>
      <c r="AJ1212" s="55"/>
      <c r="AK1212" s="55"/>
      <c r="AL1212" s="55"/>
      <c r="AM1212" s="55"/>
      <c r="AN1212" s="55"/>
      <c r="AO1212" s="55"/>
      <c r="AP1212" s="55"/>
      <c r="DN1212" s="115"/>
    </row>
    <row r="1213" spans="14:118" x14ac:dyDescent="0.25">
      <c r="N1213" s="55"/>
      <c r="O1213" s="55"/>
      <c r="P1213" s="55"/>
      <c r="Q1213" s="55"/>
      <c r="R1213" s="55"/>
      <c r="S1213" s="55"/>
      <c r="T1213" s="55"/>
      <c r="U1213" s="55"/>
      <c r="V1213" s="55"/>
      <c r="W1213" s="55"/>
      <c r="X1213" s="55"/>
      <c r="Y1213" s="55"/>
      <c r="Z1213" s="55"/>
      <c r="AA1213" s="55"/>
      <c r="AB1213" s="55"/>
      <c r="AC1213" s="55"/>
      <c r="AD1213" s="55"/>
      <c r="AE1213" s="55"/>
      <c r="AF1213" s="55"/>
      <c r="AG1213" s="55"/>
      <c r="AH1213" s="55"/>
      <c r="AI1213" s="55"/>
      <c r="AJ1213" s="55"/>
      <c r="AK1213" s="55"/>
      <c r="AL1213" s="55"/>
      <c r="AM1213" s="55"/>
      <c r="AN1213" s="55"/>
      <c r="AO1213" s="55"/>
      <c r="AP1213" s="55"/>
      <c r="DN1213" s="115"/>
    </row>
    <row r="1214" spans="14:118" x14ac:dyDescent="0.25">
      <c r="N1214" s="55"/>
      <c r="O1214" s="55"/>
      <c r="P1214" s="55"/>
      <c r="Q1214" s="55"/>
      <c r="R1214" s="55"/>
      <c r="S1214" s="55"/>
      <c r="T1214" s="55"/>
      <c r="U1214" s="55"/>
      <c r="V1214" s="55"/>
      <c r="W1214" s="55"/>
      <c r="X1214" s="55"/>
      <c r="Y1214" s="55"/>
      <c r="Z1214" s="55"/>
      <c r="AA1214" s="55"/>
      <c r="AB1214" s="55"/>
      <c r="AC1214" s="55"/>
      <c r="AD1214" s="55"/>
      <c r="AE1214" s="55"/>
      <c r="AF1214" s="55"/>
      <c r="AG1214" s="55"/>
      <c r="AH1214" s="55"/>
      <c r="AI1214" s="55"/>
      <c r="AJ1214" s="55"/>
      <c r="AK1214" s="55"/>
      <c r="AL1214" s="55"/>
      <c r="AM1214" s="55"/>
      <c r="AN1214" s="55"/>
      <c r="AO1214" s="55"/>
      <c r="AP1214" s="55"/>
      <c r="DN1214" s="115"/>
    </row>
    <row r="1215" spans="14:118" x14ac:dyDescent="0.25">
      <c r="N1215" s="55"/>
      <c r="O1215" s="55"/>
      <c r="P1215" s="55"/>
      <c r="Q1215" s="55"/>
      <c r="R1215" s="55"/>
      <c r="S1215" s="55"/>
      <c r="T1215" s="55"/>
      <c r="U1215" s="55"/>
      <c r="V1215" s="55"/>
      <c r="W1215" s="55"/>
      <c r="X1215" s="55"/>
      <c r="Y1215" s="55"/>
      <c r="Z1215" s="55"/>
      <c r="AA1215" s="55"/>
      <c r="AB1215" s="55"/>
      <c r="AC1215" s="55"/>
      <c r="AD1215" s="55"/>
      <c r="AE1215" s="55"/>
      <c r="AF1215" s="55"/>
      <c r="AG1215" s="55"/>
      <c r="AH1215" s="55"/>
      <c r="AI1215" s="55"/>
      <c r="AJ1215" s="55"/>
      <c r="AK1215" s="55"/>
      <c r="AL1215" s="55"/>
      <c r="AM1215" s="55"/>
      <c r="AN1215" s="55"/>
      <c r="AO1215" s="55"/>
      <c r="AP1215" s="55"/>
      <c r="DN1215" s="115"/>
    </row>
    <row r="1216" spans="14:118" x14ac:dyDescent="0.25">
      <c r="N1216" s="55"/>
      <c r="O1216" s="55"/>
      <c r="P1216" s="55"/>
      <c r="Q1216" s="55"/>
      <c r="R1216" s="55"/>
      <c r="S1216" s="55"/>
      <c r="T1216" s="55"/>
      <c r="U1216" s="55"/>
      <c r="V1216" s="55"/>
      <c r="W1216" s="55"/>
      <c r="X1216" s="55"/>
      <c r="Y1216" s="55"/>
      <c r="Z1216" s="55"/>
      <c r="AA1216" s="55"/>
      <c r="AB1216" s="55"/>
      <c r="AC1216" s="55"/>
      <c r="AD1216" s="55"/>
      <c r="AE1216" s="55"/>
      <c r="AF1216" s="55"/>
      <c r="AG1216" s="55"/>
      <c r="AH1216" s="55"/>
      <c r="AI1216" s="55"/>
      <c r="AJ1216" s="55"/>
      <c r="AK1216" s="55"/>
      <c r="AL1216" s="55"/>
      <c r="AM1216" s="55"/>
      <c r="AN1216" s="55"/>
      <c r="AO1216" s="55"/>
      <c r="AP1216" s="55"/>
      <c r="DN1216" s="115"/>
    </row>
    <row r="1217" spans="14:118" x14ac:dyDescent="0.25">
      <c r="N1217" s="55"/>
      <c r="O1217" s="55"/>
      <c r="P1217" s="55"/>
      <c r="Q1217" s="55"/>
      <c r="R1217" s="55"/>
      <c r="S1217" s="55"/>
      <c r="T1217" s="55"/>
      <c r="U1217" s="55"/>
      <c r="V1217" s="55"/>
      <c r="W1217" s="55"/>
      <c r="X1217" s="55"/>
      <c r="Y1217" s="55"/>
      <c r="Z1217" s="55"/>
      <c r="AA1217" s="55"/>
      <c r="AB1217" s="55"/>
      <c r="AC1217" s="55"/>
      <c r="AD1217" s="55"/>
      <c r="AE1217" s="55"/>
      <c r="AF1217" s="55"/>
      <c r="AG1217" s="55"/>
      <c r="AH1217" s="55"/>
      <c r="AI1217" s="55"/>
      <c r="AJ1217" s="55"/>
      <c r="AK1217" s="55"/>
      <c r="AL1217" s="55"/>
      <c r="AM1217" s="55"/>
      <c r="AN1217" s="55"/>
      <c r="AO1217" s="55"/>
      <c r="AP1217" s="55"/>
      <c r="DN1217" s="115"/>
    </row>
    <row r="1218" spans="14:118" x14ac:dyDescent="0.25">
      <c r="N1218" s="55"/>
      <c r="O1218" s="55"/>
      <c r="P1218" s="55"/>
      <c r="Q1218" s="55"/>
      <c r="R1218" s="55"/>
      <c r="S1218" s="55"/>
      <c r="T1218" s="55"/>
      <c r="U1218" s="55"/>
      <c r="V1218" s="55"/>
      <c r="W1218" s="55"/>
      <c r="X1218" s="55"/>
      <c r="Y1218" s="55"/>
      <c r="Z1218" s="55"/>
      <c r="AA1218" s="55"/>
      <c r="AB1218" s="55"/>
      <c r="AC1218" s="55"/>
      <c r="AD1218" s="55"/>
      <c r="AE1218" s="55"/>
      <c r="AF1218" s="55"/>
      <c r="AG1218" s="55"/>
      <c r="AH1218" s="55"/>
      <c r="AI1218" s="55"/>
      <c r="AJ1218" s="55"/>
      <c r="AK1218" s="55"/>
      <c r="AL1218" s="55"/>
      <c r="AM1218" s="55"/>
      <c r="AN1218" s="55"/>
      <c r="AO1218" s="55"/>
      <c r="AP1218" s="55"/>
      <c r="DN1218" s="115"/>
    </row>
    <row r="1219" spans="14:118" x14ac:dyDescent="0.25">
      <c r="N1219" s="55"/>
      <c r="O1219" s="55"/>
      <c r="P1219" s="55"/>
      <c r="Q1219" s="55"/>
      <c r="R1219" s="55"/>
      <c r="S1219" s="55"/>
      <c r="T1219" s="55"/>
      <c r="U1219" s="55"/>
      <c r="V1219" s="55"/>
      <c r="W1219" s="55"/>
      <c r="X1219" s="55"/>
      <c r="Y1219" s="55"/>
      <c r="Z1219" s="55"/>
      <c r="AA1219" s="55"/>
      <c r="AB1219" s="55"/>
      <c r="AC1219" s="55"/>
      <c r="AD1219" s="55"/>
      <c r="AE1219" s="55"/>
      <c r="AF1219" s="55"/>
      <c r="AG1219" s="55"/>
      <c r="AH1219" s="55"/>
      <c r="AI1219" s="55"/>
      <c r="AJ1219" s="55"/>
      <c r="AK1219" s="55"/>
      <c r="AL1219" s="55"/>
      <c r="AM1219" s="55"/>
      <c r="AN1219" s="55"/>
      <c r="AO1219" s="55"/>
      <c r="AP1219" s="55"/>
      <c r="DN1219" s="115"/>
    </row>
    <row r="1220" spans="14:118" x14ac:dyDescent="0.25">
      <c r="N1220" s="55"/>
      <c r="O1220" s="55"/>
      <c r="P1220" s="55"/>
      <c r="Q1220" s="55"/>
      <c r="R1220" s="55"/>
      <c r="S1220" s="55"/>
      <c r="T1220" s="55"/>
      <c r="U1220" s="55"/>
      <c r="V1220" s="55"/>
      <c r="W1220" s="55"/>
      <c r="X1220" s="55"/>
      <c r="Y1220" s="55"/>
      <c r="Z1220" s="55"/>
      <c r="AA1220" s="55"/>
      <c r="AB1220" s="55"/>
      <c r="AC1220" s="55"/>
      <c r="AD1220" s="55"/>
      <c r="AE1220" s="55"/>
      <c r="AF1220" s="55"/>
      <c r="AG1220" s="55"/>
      <c r="AH1220" s="55"/>
      <c r="AI1220" s="55"/>
      <c r="AJ1220" s="55"/>
      <c r="AK1220" s="55"/>
      <c r="AL1220" s="55"/>
      <c r="AM1220" s="55"/>
      <c r="AN1220" s="55"/>
      <c r="AO1220" s="55"/>
      <c r="AP1220" s="55"/>
      <c r="DN1220" s="115"/>
    </row>
    <row r="1221" spans="14:118" x14ac:dyDescent="0.25">
      <c r="N1221" s="55"/>
      <c r="O1221" s="55"/>
      <c r="P1221" s="55"/>
      <c r="Q1221" s="55"/>
      <c r="R1221" s="55"/>
      <c r="S1221" s="55"/>
      <c r="T1221" s="55"/>
      <c r="U1221" s="55"/>
      <c r="V1221" s="55"/>
      <c r="W1221" s="55"/>
      <c r="X1221" s="55"/>
      <c r="Y1221" s="55"/>
      <c r="Z1221" s="55"/>
      <c r="AA1221" s="55"/>
      <c r="AB1221" s="55"/>
      <c r="AC1221" s="55"/>
      <c r="AD1221" s="55"/>
      <c r="AE1221" s="55"/>
      <c r="AF1221" s="55"/>
      <c r="AG1221" s="55"/>
      <c r="AH1221" s="55"/>
      <c r="AI1221" s="55"/>
      <c r="AJ1221" s="55"/>
      <c r="AK1221" s="55"/>
      <c r="AL1221" s="55"/>
      <c r="AM1221" s="55"/>
      <c r="AN1221" s="55"/>
      <c r="AO1221" s="55"/>
      <c r="AP1221" s="55"/>
      <c r="DN1221" s="115"/>
    </row>
    <row r="1222" spans="14:118" x14ac:dyDescent="0.25">
      <c r="N1222" s="55"/>
      <c r="O1222" s="55"/>
      <c r="P1222" s="55"/>
      <c r="Q1222" s="55"/>
      <c r="R1222" s="55"/>
      <c r="S1222" s="55"/>
      <c r="T1222" s="55"/>
      <c r="U1222" s="55"/>
      <c r="V1222" s="55"/>
      <c r="W1222" s="55"/>
      <c r="X1222" s="55"/>
      <c r="Y1222" s="55"/>
      <c r="Z1222" s="55"/>
      <c r="AA1222" s="55"/>
      <c r="AB1222" s="55"/>
      <c r="AC1222" s="55"/>
      <c r="AD1222" s="55"/>
      <c r="AE1222" s="55"/>
      <c r="AF1222" s="55"/>
      <c r="AG1222" s="55"/>
      <c r="AH1222" s="55"/>
      <c r="AI1222" s="55"/>
      <c r="AJ1222" s="55"/>
      <c r="AK1222" s="55"/>
      <c r="AL1222" s="55"/>
      <c r="AM1222" s="55"/>
      <c r="AN1222" s="55"/>
      <c r="AO1222" s="55"/>
      <c r="AP1222" s="55"/>
      <c r="DN1222" s="115"/>
    </row>
    <row r="1223" spans="14:118" x14ac:dyDescent="0.25">
      <c r="N1223" s="55"/>
      <c r="O1223" s="55"/>
      <c r="P1223" s="55"/>
      <c r="Q1223" s="55"/>
      <c r="R1223" s="55"/>
      <c r="S1223" s="55"/>
      <c r="T1223" s="55"/>
      <c r="U1223" s="55"/>
      <c r="V1223" s="55"/>
      <c r="W1223" s="55"/>
      <c r="X1223" s="55"/>
      <c r="Y1223" s="55"/>
      <c r="Z1223" s="55"/>
      <c r="AA1223" s="55"/>
      <c r="AB1223" s="55"/>
      <c r="AC1223" s="55"/>
      <c r="AD1223" s="55"/>
      <c r="AE1223" s="55"/>
      <c r="AF1223" s="55"/>
      <c r="AG1223" s="55"/>
      <c r="AH1223" s="55"/>
      <c r="AI1223" s="55"/>
      <c r="AJ1223" s="55"/>
      <c r="AK1223" s="55"/>
      <c r="AL1223" s="55"/>
      <c r="AM1223" s="55"/>
      <c r="AN1223" s="55"/>
      <c r="AO1223" s="55"/>
      <c r="AP1223" s="55"/>
      <c r="DN1223" s="115"/>
    </row>
    <row r="1224" spans="14:118" x14ac:dyDescent="0.25">
      <c r="N1224" s="55"/>
      <c r="O1224" s="55"/>
      <c r="P1224" s="55"/>
      <c r="Q1224" s="55"/>
      <c r="R1224" s="55"/>
      <c r="S1224" s="55"/>
      <c r="T1224" s="55"/>
      <c r="U1224" s="55"/>
      <c r="V1224" s="55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5"/>
      <c r="AK1224" s="55"/>
      <c r="AL1224" s="55"/>
      <c r="AM1224" s="55"/>
      <c r="AN1224" s="55"/>
      <c r="AO1224" s="55"/>
      <c r="AP1224" s="55"/>
      <c r="DN1224" s="115"/>
    </row>
    <row r="1225" spans="14:118" x14ac:dyDescent="0.25">
      <c r="N1225" s="55"/>
      <c r="O1225" s="55"/>
      <c r="P1225" s="55"/>
      <c r="Q1225" s="55"/>
      <c r="R1225" s="55"/>
      <c r="S1225" s="55"/>
      <c r="T1225" s="55"/>
      <c r="U1225" s="55"/>
      <c r="V1225" s="55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5"/>
      <c r="AK1225" s="55"/>
      <c r="AL1225" s="55"/>
      <c r="AM1225" s="55"/>
      <c r="AN1225" s="55"/>
      <c r="AO1225" s="55"/>
      <c r="AP1225" s="55"/>
      <c r="DN1225" s="115"/>
    </row>
    <row r="1226" spans="14:118" x14ac:dyDescent="0.25">
      <c r="N1226" s="55"/>
      <c r="O1226" s="55"/>
      <c r="P1226" s="55"/>
      <c r="Q1226" s="55"/>
      <c r="R1226" s="55"/>
      <c r="S1226" s="55"/>
      <c r="T1226" s="55"/>
      <c r="U1226" s="55"/>
      <c r="V1226" s="55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5"/>
      <c r="AK1226" s="55"/>
      <c r="AL1226" s="55"/>
      <c r="AM1226" s="55"/>
      <c r="AN1226" s="55"/>
      <c r="AO1226" s="55"/>
      <c r="AP1226" s="55"/>
      <c r="DN1226" s="115"/>
    </row>
    <row r="1227" spans="14:118" x14ac:dyDescent="0.25">
      <c r="N1227" s="55"/>
      <c r="O1227" s="55"/>
      <c r="P1227" s="55"/>
      <c r="Q1227" s="55"/>
      <c r="R1227" s="55"/>
      <c r="S1227" s="55"/>
      <c r="T1227" s="55"/>
      <c r="U1227" s="55"/>
      <c r="V1227" s="55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5"/>
      <c r="AK1227" s="55"/>
      <c r="AL1227" s="55"/>
      <c r="AM1227" s="55"/>
      <c r="AN1227" s="55"/>
      <c r="AO1227" s="55"/>
      <c r="AP1227" s="55"/>
      <c r="DN1227" s="115"/>
    </row>
    <row r="1228" spans="14:118" x14ac:dyDescent="0.25">
      <c r="N1228" s="55"/>
      <c r="O1228" s="55"/>
      <c r="P1228" s="55"/>
      <c r="Q1228" s="55"/>
      <c r="R1228" s="55"/>
      <c r="S1228" s="55"/>
      <c r="T1228" s="55"/>
      <c r="U1228" s="55"/>
      <c r="V1228" s="55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5"/>
      <c r="AK1228" s="55"/>
      <c r="AL1228" s="55"/>
      <c r="AM1228" s="55"/>
      <c r="AN1228" s="55"/>
      <c r="AO1228" s="55"/>
      <c r="AP1228" s="55"/>
      <c r="DN1228" s="115"/>
    </row>
    <row r="1229" spans="14:118" x14ac:dyDescent="0.25">
      <c r="N1229" s="55"/>
      <c r="O1229" s="55"/>
      <c r="P1229" s="55"/>
      <c r="Q1229" s="55"/>
      <c r="R1229" s="55"/>
      <c r="S1229" s="55"/>
      <c r="T1229" s="55"/>
      <c r="U1229" s="55"/>
      <c r="V1229" s="55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5"/>
      <c r="AK1229" s="55"/>
      <c r="AL1229" s="55"/>
      <c r="AM1229" s="55"/>
      <c r="AN1229" s="55"/>
      <c r="AO1229" s="55"/>
      <c r="AP1229" s="55"/>
      <c r="DN1229" s="115"/>
    </row>
    <row r="1230" spans="14:118" x14ac:dyDescent="0.25">
      <c r="N1230" s="55"/>
      <c r="O1230" s="55"/>
      <c r="P1230" s="55"/>
      <c r="Q1230" s="55"/>
      <c r="R1230" s="55"/>
      <c r="S1230" s="55"/>
      <c r="T1230" s="55"/>
      <c r="U1230" s="55"/>
      <c r="V1230" s="55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5"/>
      <c r="AK1230" s="55"/>
      <c r="AL1230" s="55"/>
      <c r="AM1230" s="55"/>
      <c r="AN1230" s="55"/>
      <c r="AO1230" s="55"/>
      <c r="AP1230" s="55"/>
      <c r="DN1230" s="115"/>
    </row>
    <row r="1231" spans="14:118" x14ac:dyDescent="0.25">
      <c r="N1231" s="55"/>
      <c r="O1231" s="55"/>
      <c r="P1231" s="55"/>
      <c r="Q1231" s="55"/>
      <c r="R1231" s="55"/>
      <c r="S1231" s="55"/>
      <c r="T1231" s="55"/>
      <c r="U1231" s="55"/>
      <c r="V1231" s="55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5"/>
      <c r="AK1231" s="55"/>
      <c r="AL1231" s="55"/>
      <c r="AM1231" s="55"/>
      <c r="AN1231" s="55"/>
      <c r="AO1231" s="55"/>
      <c r="AP1231" s="55"/>
      <c r="DN1231" s="115"/>
    </row>
    <row r="1232" spans="14:118" x14ac:dyDescent="0.25">
      <c r="N1232" s="55"/>
      <c r="O1232" s="55"/>
      <c r="P1232" s="55"/>
      <c r="Q1232" s="55"/>
      <c r="R1232" s="55"/>
      <c r="S1232" s="55"/>
      <c r="T1232" s="55"/>
      <c r="U1232" s="55"/>
      <c r="V1232" s="55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5"/>
      <c r="AK1232" s="55"/>
      <c r="AL1232" s="55"/>
      <c r="AM1232" s="55"/>
      <c r="AN1232" s="55"/>
      <c r="AO1232" s="55"/>
      <c r="AP1232" s="55"/>
      <c r="DN1232" s="115"/>
    </row>
    <row r="1233" spans="14:118" x14ac:dyDescent="0.25">
      <c r="N1233" s="55"/>
      <c r="O1233" s="55"/>
      <c r="P1233" s="55"/>
      <c r="Q1233" s="55"/>
      <c r="R1233" s="55"/>
      <c r="S1233" s="55"/>
      <c r="T1233" s="55"/>
      <c r="U1233" s="55"/>
      <c r="V1233" s="55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5"/>
      <c r="AK1233" s="55"/>
      <c r="AL1233" s="55"/>
      <c r="AM1233" s="55"/>
      <c r="AN1233" s="55"/>
      <c r="AO1233" s="55"/>
      <c r="AP1233" s="55"/>
      <c r="DN1233" s="115"/>
    </row>
    <row r="1234" spans="14:118" x14ac:dyDescent="0.25">
      <c r="N1234" s="55"/>
      <c r="O1234" s="55"/>
      <c r="P1234" s="55"/>
      <c r="Q1234" s="55"/>
      <c r="R1234" s="55"/>
      <c r="S1234" s="55"/>
      <c r="T1234" s="55"/>
      <c r="U1234" s="55"/>
      <c r="V1234" s="55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5"/>
      <c r="AK1234" s="55"/>
      <c r="AL1234" s="55"/>
      <c r="AM1234" s="55"/>
      <c r="AN1234" s="55"/>
      <c r="AO1234" s="55"/>
      <c r="AP1234" s="55"/>
      <c r="DN1234" s="115"/>
    </row>
    <row r="1235" spans="14:118" x14ac:dyDescent="0.25">
      <c r="N1235" s="55"/>
      <c r="O1235" s="55"/>
      <c r="P1235" s="55"/>
      <c r="Q1235" s="55"/>
      <c r="R1235" s="55"/>
      <c r="S1235" s="55"/>
      <c r="T1235" s="55"/>
      <c r="U1235" s="55"/>
      <c r="V1235" s="55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5"/>
      <c r="AK1235" s="55"/>
      <c r="AL1235" s="55"/>
      <c r="AM1235" s="55"/>
      <c r="AN1235" s="55"/>
      <c r="AO1235" s="55"/>
      <c r="AP1235" s="55"/>
      <c r="DN1235" s="115"/>
    </row>
    <row r="1236" spans="14:118" x14ac:dyDescent="0.25">
      <c r="N1236" s="55"/>
      <c r="O1236" s="55"/>
      <c r="P1236" s="55"/>
      <c r="Q1236" s="55"/>
      <c r="R1236" s="55"/>
      <c r="S1236" s="55"/>
      <c r="T1236" s="55"/>
      <c r="U1236" s="55"/>
      <c r="V1236" s="55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5"/>
      <c r="AK1236" s="55"/>
      <c r="AL1236" s="55"/>
      <c r="AM1236" s="55"/>
      <c r="AN1236" s="55"/>
      <c r="AO1236" s="55"/>
      <c r="AP1236" s="55"/>
      <c r="DN1236" s="115"/>
    </row>
    <row r="1237" spans="14:118" x14ac:dyDescent="0.25">
      <c r="N1237" s="55"/>
      <c r="O1237" s="55"/>
      <c r="P1237" s="55"/>
      <c r="Q1237" s="55"/>
      <c r="R1237" s="55"/>
      <c r="S1237" s="55"/>
      <c r="T1237" s="55"/>
      <c r="U1237" s="55"/>
      <c r="V1237" s="55"/>
      <c r="W1237" s="55"/>
      <c r="X1237" s="55"/>
      <c r="Y1237" s="55"/>
      <c r="Z1237" s="55"/>
      <c r="AA1237" s="55"/>
      <c r="AB1237" s="55"/>
      <c r="AC1237" s="55"/>
      <c r="AD1237" s="55"/>
      <c r="AE1237" s="55"/>
      <c r="AF1237" s="55"/>
      <c r="AG1237" s="55"/>
      <c r="AH1237" s="55"/>
      <c r="AI1237" s="55"/>
      <c r="AJ1237" s="55"/>
      <c r="AK1237" s="55"/>
      <c r="AL1237" s="55"/>
      <c r="AM1237" s="55"/>
      <c r="AN1237" s="55"/>
      <c r="AO1237" s="55"/>
      <c r="AP1237" s="55"/>
      <c r="DN1237" s="115"/>
    </row>
    <row r="1238" spans="14:118" x14ac:dyDescent="0.25">
      <c r="N1238" s="55"/>
      <c r="O1238" s="55"/>
      <c r="P1238" s="55"/>
      <c r="Q1238" s="55"/>
      <c r="R1238" s="55"/>
      <c r="S1238" s="55"/>
      <c r="T1238" s="55"/>
      <c r="U1238" s="55"/>
      <c r="V1238" s="55"/>
      <c r="W1238" s="55"/>
      <c r="X1238" s="55"/>
      <c r="Y1238" s="55"/>
      <c r="Z1238" s="55"/>
      <c r="AA1238" s="55"/>
      <c r="AB1238" s="55"/>
      <c r="AC1238" s="55"/>
      <c r="AD1238" s="55"/>
      <c r="AE1238" s="55"/>
      <c r="AF1238" s="55"/>
      <c r="AG1238" s="55"/>
      <c r="AH1238" s="55"/>
      <c r="AI1238" s="55"/>
      <c r="AJ1238" s="55"/>
      <c r="AK1238" s="55"/>
      <c r="AL1238" s="55"/>
      <c r="AM1238" s="55"/>
      <c r="AN1238" s="55"/>
      <c r="AO1238" s="55"/>
      <c r="AP1238" s="55"/>
      <c r="DN1238" s="115"/>
    </row>
    <row r="1239" spans="14:118" x14ac:dyDescent="0.25">
      <c r="N1239" s="55"/>
      <c r="O1239" s="55"/>
      <c r="P1239" s="55"/>
      <c r="Q1239" s="55"/>
      <c r="R1239" s="55"/>
      <c r="S1239" s="55"/>
      <c r="T1239" s="55"/>
      <c r="U1239" s="55"/>
      <c r="V1239" s="55"/>
      <c r="W1239" s="55"/>
      <c r="X1239" s="55"/>
      <c r="Y1239" s="55"/>
      <c r="Z1239" s="55"/>
      <c r="AA1239" s="55"/>
      <c r="AB1239" s="55"/>
      <c r="AC1239" s="55"/>
      <c r="AD1239" s="55"/>
      <c r="AE1239" s="55"/>
      <c r="AF1239" s="55"/>
      <c r="AG1239" s="55"/>
      <c r="AH1239" s="55"/>
      <c r="AI1239" s="55"/>
      <c r="AJ1239" s="55"/>
      <c r="AK1239" s="55"/>
      <c r="AL1239" s="55"/>
      <c r="AM1239" s="55"/>
      <c r="AN1239" s="55"/>
      <c r="AO1239" s="55"/>
      <c r="AP1239" s="55"/>
      <c r="DN1239" s="115"/>
    </row>
    <row r="1240" spans="14:118" x14ac:dyDescent="0.25">
      <c r="N1240" s="55"/>
      <c r="O1240" s="55"/>
      <c r="P1240" s="55"/>
      <c r="Q1240" s="55"/>
      <c r="R1240" s="55"/>
      <c r="S1240" s="55"/>
      <c r="T1240" s="55"/>
      <c r="U1240" s="55"/>
      <c r="V1240" s="55"/>
      <c r="W1240" s="55"/>
      <c r="X1240" s="55"/>
      <c r="Y1240" s="55"/>
      <c r="Z1240" s="55"/>
      <c r="AA1240" s="55"/>
      <c r="AB1240" s="55"/>
      <c r="AC1240" s="55"/>
      <c r="AD1240" s="55"/>
      <c r="AE1240" s="55"/>
      <c r="AF1240" s="55"/>
      <c r="AG1240" s="55"/>
      <c r="AH1240" s="55"/>
      <c r="AI1240" s="55"/>
      <c r="AJ1240" s="55"/>
      <c r="AK1240" s="55"/>
      <c r="AL1240" s="55"/>
      <c r="AM1240" s="55"/>
      <c r="AN1240" s="55"/>
      <c r="AO1240" s="55"/>
      <c r="AP1240" s="55"/>
      <c r="DN1240" s="115"/>
    </row>
    <row r="1241" spans="14:118" x14ac:dyDescent="0.25">
      <c r="N1241" s="55"/>
      <c r="O1241" s="55"/>
      <c r="P1241" s="55"/>
      <c r="Q1241" s="55"/>
      <c r="R1241" s="55"/>
      <c r="S1241" s="55"/>
      <c r="T1241" s="55"/>
      <c r="U1241" s="55"/>
      <c r="V1241" s="55"/>
      <c r="W1241" s="55"/>
      <c r="X1241" s="55"/>
      <c r="Y1241" s="55"/>
      <c r="Z1241" s="55"/>
      <c r="AA1241" s="55"/>
      <c r="AB1241" s="55"/>
      <c r="AC1241" s="55"/>
      <c r="AD1241" s="55"/>
      <c r="AE1241" s="55"/>
      <c r="AF1241" s="55"/>
      <c r="AG1241" s="55"/>
      <c r="AH1241" s="55"/>
      <c r="AI1241" s="55"/>
      <c r="AJ1241" s="55"/>
      <c r="AK1241" s="55"/>
      <c r="AL1241" s="55"/>
      <c r="AM1241" s="55"/>
      <c r="AN1241" s="55"/>
      <c r="AO1241" s="55"/>
      <c r="AP1241" s="55"/>
      <c r="DN1241" s="115"/>
    </row>
    <row r="1242" spans="14:118" x14ac:dyDescent="0.25">
      <c r="N1242" s="55"/>
      <c r="O1242" s="55"/>
      <c r="P1242" s="55"/>
      <c r="Q1242" s="55"/>
      <c r="R1242" s="55"/>
      <c r="S1242" s="55"/>
      <c r="T1242" s="55"/>
      <c r="U1242" s="55"/>
      <c r="V1242" s="55"/>
      <c r="W1242" s="55"/>
      <c r="X1242" s="55"/>
      <c r="Y1242" s="55"/>
      <c r="Z1242" s="55"/>
      <c r="AA1242" s="55"/>
      <c r="AB1242" s="55"/>
      <c r="AC1242" s="55"/>
      <c r="AD1242" s="55"/>
      <c r="AE1242" s="55"/>
      <c r="AF1242" s="55"/>
      <c r="AG1242" s="55"/>
      <c r="AH1242" s="55"/>
      <c r="AI1242" s="55"/>
      <c r="AJ1242" s="55"/>
      <c r="AK1242" s="55"/>
      <c r="AL1242" s="55"/>
      <c r="AM1242" s="55"/>
      <c r="AN1242" s="55"/>
      <c r="AO1242" s="55"/>
      <c r="AP1242" s="55"/>
      <c r="DN1242" s="115"/>
    </row>
    <row r="1243" spans="14:118" x14ac:dyDescent="0.25">
      <c r="N1243" s="55"/>
      <c r="O1243" s="55"/>
      <c r="P1243" s="55"/>
      <c r="Q1243" s="55"/>
      <c r="R1243" s="55"/>
      <c r="S1243" s="55"/>
      <c r="T1243" s="55"/>
      <c r="U1243" s="55"/>
      <c r="V1243" s="55"/>
      <c r="W1243" s="55"/>
      <c r="X1243" s="55"/>
      <c r="Y1243" s="55"/>
      <c r="Z1243" s="55"/>
      <c r="AA1243" s="55"/>
      <c r="AB1243" s="55"/>
      <c r="AC1243" s="55"/>
      <c r="AD1243" s="55"/>
      <c r="AE1243" s="55"/>
      <c r="AF1243" s="55"/>
      <c r="AG1243" s="55"/>
      <c r="AH1243" s="55"/>
      <c r="AI1243" s="55"/>
      <c r="AJ1243" s="55"/>
      <c r="AK1243" s="55"/>
      <c r="AL1243" s="55"/>
      <c r="AM1243" s="55"/>
      <c r="AN1243" s="55"/>
      <c r="AO1243" s="55"/>
      <c r="AP1243" s="55"/>
      <c r="DN1243" s="115"/>
    </row>
    <row r="1244" spans="14:118" x14ac:dyDescent="0.25">
      <c r="N1244" s="55"/>
      <c r="O1244" s="55"/>
      <c r="P1244" s="55"/>
      <c r="Q1244" s="55"/>
      <c r="R1244" s="55"/>
      <c r="S1244" s="55"/>
      <c r="T1244" s="55"/>
      <c r="U1244" s="55"/>
      <c r="V1244" s="55"/>
      <c r="W1244" s="55"/>
      <c r="X1244" s="55"/>
      <c r="Y1244" s="55"/>
      <c r="Z1244" s="55"/>
      <c r="AA1244" s="55"/>
      <c r="AB1244" s="55"/>
      <c r="AC1244" s="55"/>
      <c r="AD1244" s="55"/>
      <c r="AE1244" s="55"/>
      <c r="AF1244" s="55"/>
      <c r="AG1244" s="55"/>
      <c r="AH1244" s="55"/>
      <c r="AI1244" s="55"/>
      <c r="AJ1244" s="55"/>
      <c r="AK1244" s="55"/>
      <c r="AL1244" s="55"/>
      <c r="AM1244" s="55"/>
      <c r="AN1244" s="55"/>
      <c r="AO1244" s="55"/>
      <c r="AP1244" s="55"/>
      <c r="DN1244" s="115"/>
    </row>
    <row r="1245" spans="14:118" x14ac:dyDescent="0.25">
      <c r="N1245" s="55"/>
      <c r="O1245" s="55"/>
      <c r="P1245" s="55"/>
      <c r="Q1245" s="55"/>
      <c r="R1245" s="55"/>
      <c r="S1245" s="55"/>
      <c r="T1245" s="55"/>
      <c r="U1245" s="55"/>
      <c r="V1245" s="55"/>
      <c r="W1245" s="55"/>
      <c r="X1245" s="55"/>
      <c r="Y1245" s="55"/>
      <c r="Z1245" s="55"/>
      <c r="AA1245" s="55"/>
      <c r="AB1245" s="55"/>
      <c r="AC1245" s="55"/>
      <c r="AD1245" s="55"/>
      <c r="AE1245" s="55"/>
      <c r="AF1245" s="55"/>
      <c r="AG1245" s="55"/>
      <c r="AH1245" s="55"/>
      <c r="AI1245" s="55"/>
      <c r="AJ1245" s="55"/>
      <c r="AK1245" s="55"/>
      <c r="AL1245" s="55"/>
      <c r="AM1245" s="55"/>
      <c r="AN1245" s="55"/>
      <c r="AO1245" s="55"/>
      <c r="AP1245" s="55"/>
      <c r="DN1245" s="115"/>
    </row>
    <row r="1246" spans="14:118" x14ac:dyDescent="0.25">
      <c r="N1246" s="55"/>
      <c r="O1246" s="55"/>
      <c r="P1246" s="55"/>
      <c r="Q1246" s="55"/>
      <c r="R1246" s="55"/>
      <c r="S1246" s="55"/>
      <c r="T1246" s="55"/>
      <c r="U1246" s="55"/>
      <c r="V1246" s="55"/>
      <c r="W1246" s="55"/>
      <c r="X1246" s="55"/>
      <c r="Y1246" s="55"/>
      <c r="Z1246" s="55"/>
      <c r="AA1246" s="55"/>
      <c r="AB1246" s="55"/>
      <c r="AC1246" s="55"/>
      <c r="AD1246" s="55"/>
      <c r="AE1246" s="55"/>
      <c r="AF1246" s="55"/>
      <c r="AG1246" s="55"/>
      <c r="AH1246" s="55"/>
      <c r="AI1246" s="55"/>
      <c r="AJ1246" s="55"/>
      <c r="AK1246" s="55"/>
      <c r="AL1246" s="55"/>
      <c r="AM1246" s="55"/>
      <c r="AN1246" s="55"/>
      <c r="AO1246" s="55"/>
      <c r="AP1246" s="55"/>
      <c r="DN1246" s="115"/>
    </row>
    <row r="1247" spans="14:118" x14ac:dyDescent="0.25">
      <c r="N1247" s="55"/>
      <c r="O1247" s="55"/>
      <c r="P1247" s="55"/>
      <c r="Q1247" s="55"/>
      <c r="R1247" s="55"/>
      <c r="S1247" s="55"/>
      <c r="T1247" s="55"/>
      <c r="U1247" s="55"/>
      <c r="V1247" s="55"/>
      <c r="W1247" s="55"/>
      <c r="X1247" s="55"/>
      <c r="Y1247" s="55"/>
      <c r="Z1247" s="55"/>
      <c r="AA1247" s="55"/>
      <c r="AB1247" s="55"/>
      <c r="AC1247" s="55"/>
      <c r="AD1247" s="55"/>
      <c r="AE1247" s="55"/>
      <c r="AF1247" s="55"/>
      <c r="AG1247" s="55"/>
      <c r="AH1247" s="55"/>
      <c r="AI1247" s="55"/>
      <c r="AJ1247" s="55"/>
      <c r="AK1247" s="55"/>
      <c r="AL1247" s="55"/>
      <c r="AM1247" s="55"/>
      <c r="AN1247" s="55"/>
      <c r="AO1247" s="55"/>
      <c r="AP1247" s="55"/>
      <c r="DN1247" s="115"/>
    </row>
    <row r="1248" spans="14:118" x14ac:dyDescent="0.25">
      <c r="N1248" s="55"/>
      <c r="O1248" s="55"/>
      <c r="P1248" s="55"/>
      <c r="Q1248" s="55"/>
      <c r="R1248" s="55"/>
      <c r="S1248" s="55"/>
      <c r="T1248" s="55"/>
      <c r="U1248" s="55"/>
      <c r="V1248" s="55"/>
      <c r="W1248" s="55"/>
      <c r="X1248" s="55"/>
      <c r="Y1248" s="55"/>
      <c r="Z1248" s="55"/>
      <c r="AA1248" s="55"/>
      <c r="AB1248" s="55"/>
      <c r="AC1248" s="55"/>
      <c r="AD1248" s="55"/>
      <c r="AE1248" s="55"/>
      <c r="AF1248" s="55"/>
      <c r="AG1248" s="55"/>
      <c r="AH1248" s="55"/>
      <c r="AI1248" s="55"/>
      <c r="AJ1248" s="55"/>
      <c r="AK1248" s="55"/>
      <c r="AL1248" s="55"/>
      <c r="AM1248" s="55"/>
      <c r="AN1248" s="55"/>
      <c r="AO1248" s="55"/>
      <c r="AP1248" s="55"/>
      <c r="DN1248" s="115"/>
    </row>
    <row r="1249" spans="14:118" x14ac:dyDescent="0.25">
      <c r="N1249" s="55"/>
      <c r="O1249" s="55"/>
      <c r="P1249" s="55"/>
      <c r="Q1249" s="55"/>
      <c r="R1249" s="55"/>
      <c r="S1249" s="55"/>
      <c r="T1249" s="55"/>
      <c r="U1249" s="55"/>
      <c r="V1249" s="55"/>
      <c r="W1249" s="55"/>
      <c r="X1249" s="55"/>
      <c r="Y1249" s="55"/>
      <c r="Z1249" s="55"/>
      <c r="AA1249" s="55"/>
      <c r="AB1249" s="55"/>
      <c r="AC1249" s="55"/>
      <c r="AD1249" s="55"/>
      <c r="AE1249" s="55"/>
      <c r="AF1249" s="55"/>
      <c r="AG1249" s="55"/>
      <c r="AH1249" s="55"/>
      <c r="AI1249" s="55"/>
      <c r="AJ1249" s="55"/>
      <c r="AK1249" s="55"/>
      <c r="AL1249" s="55"/>
      <c r="AM1249" s="55"/>
      <c r="AN1249" s="55"/>
      <c r="AO1249" s="55"/>
      <c r="AP1249" s="55"/>
      <c r="DN1249" s="115"/>
    </row>
    <row r="1250" spans="14:118" x14ac:dyDescent="0.25">
      <c r="N1250" s="55"/>
      <c r="O1250" s="55"/>
      <c r="P1250" s="55"/>
      <c r="Q1250" s="55"/>
      <c r="R1250" s="55"/>
      <c r="S1250" s="55"/>
      <c r="T1250" s="55"/>
      <c r="U1250" s="55"/>
      <c r="V1250" s="55"/>
      <c r="W1250" s="55"/>
      <c r="X1250" s="55"/>
      <c r="Y1250" s="55"/>
      <c r="Z1250" s="55"/>
      <c r="AA1250" s="55"/>
      <c r="AB1250" s="55"/>
      <c r="AC1250" s="55"/>
      <c r="AD1250" s="55"/>
      <c r="AE1250" s="55"/>
      <c r="AF1250" s="55"/>
      <c r="AG1250" s="55"/>
      <c r="AH1250" s="55"/>
      <c r="AI1250" s="55"/>
      <c r="AJ1250" s="55"/>
      <c r="AK1250" s="55"/>
      <c r="AL1250" s="55"/>
      <c r="AM1250" s="55"/>
      <c r="AN1250" s="55"/>
      <c r="AO1250" s="55"/>
      <c r="AP1250" s="55"/>
      <c r="DN1250" s="115"/>
    </row>
    <row r="1251" spans="14:118" x14ac:dyDescent="0.25">
      <c r="N1251" s="55"/>
      <c r="O1251" s="55"/>
      <c r="P1251" s="55"/>
      <c r="Q1251" s="55"/>
      <c r="R1251" s="55"/>
      <c r="S1251" s="55"/>
      <c r="T1251" s="55"/>
      <c r="U1251" s="55"/>
      <c r="V1251" s="55"/>
      <c r="W1251" s="55"/>
      <c r="X1251" s="55"/>
      <c r="Y1251" s="55"/>
      <c r="Z1251" s="55"/>
      <c r="AA1251" s="55"/>
      <c r="AB1251" s="55"/>
      <c r="AC1251" s="55"/>
      <c r="AD1251" s="55"/>
      <c r="AE1251" s="55"/>
      <c r="AF1251" s="55"/>
      <c r="AG1251" s="55"/>
      <c r="AH1251" s="55"/>
      <c r="AI1251" s="55"/>
      <c r="AJ1251" s="55"/>
      <c r="AK1251" s="55"/>
      <c r="AL1251" s="55"/>
      <c r="AM1251" s="55"/>
      <c r="AN1251" s="55"/>
      <c r="AO1251" s="55"/>
      <c r="AP1251" s="55"/>
      <c r="DN1251" s="115"/>
    </row>
    <row r="1252" spans="14:118" x14ac:dyDescent="0.25">
      <c r="N1252" s="55"/>
      <c r="O1252" s="55"/>
      <c r="P1252" s="55"/>
      <c r="Q1252" s="55"/>
      <c r="R1252" s="55"/>
      <c r="S1252" s="55"/>
      <c r="T1252" s="55"/>
      <c r="U1252" s="55"/>
      <c r="V1252" s="55"/>
      <c r="W1252" s="55"/>
      <c r="X1252" s="55"/>
      <c r="Y1252" s="55"/>
      <c r="Z1252" s="55"/>
      <c r="AA1252" s="55"/>
      <c r="AB1252" s="55"/>
      <c r="AC1252" s="55"/>
      <c r="AD1252" s="55"/>
      <c r="AE1252" s="55"/>
      <c r="AF1252" s="55"/>
      <c r="AG1252" s="55"/>
      <c r="AH1252" s="55"/>
      <c r="AI1252" s="55"/>
      <c r="AJ1252" s="55"/>
      <c r="AK1252" s="55"/>
      <c r="AL1252" s="55"/>
      <c r="AM1252" s="55"/>
      <c r="AN1252" s="55"/>
      <c r="AO1252" s="55"/>
      <c r="AP1252" s="55"/>
      <c r="DN1252" s="115"/>
    </row>
    <row r="1253" spans="14:118" x14ac:dyDescent="0.25">
      <c r="N1253" s="55"/>
      <c r="O1253" s="55"/>
      <c r="P1253" s="55"/>
      <c r="Q1253" s="55"/>
      <c r="R1253" s="55"/>
      <c r="S1253" s="55"/>
      <c r="T1253" s="55"/>
      <c r="U1253" s="55"/>
      <c r="V1253" s="55"/>
      <c r="W1253" s="55"/>
      <c r="X1253" s="55"/>
      <c r="Y1253" s="55"/>
      <c r="Z1253" s="55"/>
      <c r="AA1253" s="55"/>
      <c r="AB1253" s="55"/>
      <c r="AC1253" s="55"/>
      <c r="AD1253" s="55"/>
      <c r="AE1253" s="55"/>
      <c r="AF1253" s="55"/>
      <c r="AG1253" s="55"/>
      <c r="AH1253" s="55"/>
      <c r="AI1253" s="55"/>
      <c r="AJ1253" s="55"/>
      <c r="AK1253" s="55"/>
      <c r="AL1253" s="55"/>
      <c r="AM1253" s="55"/>
      <c r="AN1253" s="55"/>
      <c r="AO1253" s="55"/>
      <c r="AP1253" s="55"/>
      <c r="DN1253" s="115"/>
    </row>
    <row r="1254" spans="14:118" x14ac:dyDescent="0.25">
      <c r="N1254" s="55"/>
      <c r="O1254" s="55"/>
      <c r="P1254" s="55"/>
      <c r="Q1254" s="55"/>
      <c r="R1254" s="55"/>
      <c r="S1254" s="55"/>
      <c r="T1254" s="55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55"/>
      <c r="AG1254" s="55"/>
      <c r="AH1254" s="55"/>
      <c r="AI1254" s="55"/>
      <c r="AJ1254" s="55"/>
      <c r="AK1254" s="55"/>
      <c r="AL1254" s="55"/>
      <c r="AM1254" s="55"/>
      <c r="AN1254" s="55"/>
      <c r="AO1254" s="55"/>
      <c r="AP1254" s="55"/>
      <c r="DN1254" s="115"/>
    </row>
    <row r="1255" spans="14:118" x14ac:dyDescent="0.25">
      <c r="N1255" s="55"/>
      <c r="O1255" s="55"/>
      <c r="P1255" s="55"/>
      <c r="Q1255" s="55"/>
      <c r="R1255" s="55"/>
      <c r="S1255" s="55"/>
      <c r="T1255" s="55"/>
      <c r="U1255" s="55"/>
      <c r="V1255" s="55"/>
      <c r="W1255" s="55"/>
      <c r="X1255" s="55"/>
      <c r="Y1255" s="55"/>
      <c r="Z1255" s="55"/>
      <c r="AA1255" s="55"/>
      <c r="AB1255" s="55"/>
      <c r="AC1255" s="55"/>
      <c r="AD1255" s="55"/>
      <c r="AE1255" s="55"/>
      <c r="AF1255" s="55"/>
      <c r="AG1255" s="55"/>
      <c r="AH1255" s="55"/>
      <c r="AI1255" s="55"/>
      <c r="AJ1255" s="55"/>
      <c r="AK1255" s="55"/>
      <c r="AL1255" s="55"/>
      <c r="AM1255" s="55"/>
      <c r="AN1255" s="55"/>
      <c r="AO1255" s="55"/>
      <c r="AP1255" s="55"/>
      <c r="DN1255" s="115"/>
    </row>
    <row r="1256" spans="14:118" x14ac:dyDescent="0.25">
      <c r="N1256" s="55"/>
      <c r="O1256" s="55"/>
      <c r="P1256" s="55"/>
      <c r="Q1256" s="55"/>
      <c r="R1256" s="55"/>
      <c r="S1256" s="55"/>
      <c r="T1256" s="55"/>
      <c r="U1256" s="55"/>
      <c r="V1256" s="55"/>
      <c r="W1256" s="55"/>
      <c r="X1256" s="55"/>
      <c r="Y1256" s="55"/>
      <c r="Z1256" s="55"/>
      <c r="AA1256" s="55"/>
      <c r="AB1256" s="55"/>
      <c r="AC1256" s="55"/>
      <c r="AD1256" s="55"/>
      <c r="AE1256" s="55"/>
      <c r="AF1256" s="55"/>
      <c r="AG1256" s="55"/>
      <c r="AH1256" s="55"/>
      <c r="AI1256" s="55"/>
      <c r="AJ1256" s="55"/>
      <c r="AK1256" s="55"/>
      <c r="AL1256" s="55"/>
      <c r="AM1256" s="55"/>
      <c r="AN1256" s="55"/>
      <c r="AO1256" s="55"/>
      <c r="AP1256" s="55"/>
      <c r="DN1256" s="115"/>
    </row>
    <row r="1257" spans="14:118" x14ac:dyDescent="0.25">
      <c r="N1257" s="55"/>
      <c r="O1257" s="55"/>
      <c r="P1257" s="55"/>
      <c r="Q1257" s="55"/>
      <c r="R1257" s="55"/>
      <c r="S1257" s="55"/>
      <c r="T1257" s="55"/>
      <c r="U1257" s="55"/>
      <c r="V1257" s="55"/>
      <c r="W1257" s="55"/>
      <c r="X1257" s="55"/>
      <c r="Y1257" s="55"/>
      <c r="Z1257" s="55"/>
      <c r="AA1257" s="55"/>
      <c r="AB1257" s="55"/>
      <c r="AC1257" s="55"/>
      <c r="AD1257" s="55"/>
      <c r="AE1257" s="55"/>
      <c r="AF1257" s="55"/>
      <c r="AG1257" s="55"/>
      <c r="AH1257" s="55"/>
      <c r="AI1257" s="55"/>
      <c r="AJ1257" s="55"/>
      <c r="AK1257" s="55"/>
      <c r="AL1257" s="55"/>
      <c r="AM1257" s="55"/>
      <c r="AN1257" s="55"/>
      <c r="AO1257" s="55"/>
      <c r="AP1257" s="55"/>
      <c r="DN1257" s="115"/>
    </row>
    <row r="1258" spans="14:118" x14ac:dyDescent="0.25">
      <c r="N1258" s="55"/>
      <c r="O1258" s="55"/>
      <c r="P1258" s="55"/>
      <c r="Q1258" s="55"/>
      <c r="R1258" s="55"/>
      <c r="S1258" s="55"/>
      <c r="T1258" s="55"/>
      <c r="U1258" s="55"/>
      <c r="V1258" s="55"/>
      <c r="W1258" s="55"/>
      <c r="X1258" s="55"/>
      <c r="Y1258" s="55"/>
      <c r="Z1258" s="55"/>
      <c r="AA1258" s="55"/>
      <c r="AB1258" s="55"/>
      <c r="AC1258" s="55"/>
      <c r="AD1258" s="55"/>
      <c r="AE1258" s="55"/>
      <c r="AF1258" s="55"/>
      <c r="AG1258" s="55"/>
      <c r="AH1258" s="55"/>
      <c r="AI1258" s="55"/>
      <c r="AJ1258" s="55"/>
      <c r="AK1258" s="55"/>
      <c r="AL1258" s="55"/>
      <c r="AM1258" s="55"/>
      <c r="AN1258" s="55"/>
      <c r="AO1258" s="55"/>
      <c r="AP1258" s="55"/>
      <c r="DN1258" s="115"/>
    </row>
    <row r="1259" spans="14:118" x14ac:dyDescent="0.25">
      <c r="N1259" s="55"/>
      <c r="O1259" s="55"/>
      <c r="P1259" s="55"/>
      <c r="Q1259" s="55"/>
      <c r="R1259" s="55"/>
      <c r="S1259" s="55"/>
      <c r="T1259" s="55"/>
      <c r="U1259" s="55"/>
      <c r="V1259" s="55"/>
      <c r="W1259" s="55"/>
      <c r="X1259" s="55"/>
      <c r="Y1259" s="55"/>
      <c r="Z1259" s="55"/>
      <c r="AA1259" s="55"/>
      <c r="AB1259" s="55"/>
      <c r="AC1259" s="55"/>
      <c r="AD1259" s="55"/>
      <c r="AE1259" s="55"/>
      <c r="AF1259" s="55"/>
      <c r="AG1259" s="55"/>
      <c r="AH1259" s="55"/>
      <c r="AI1259" s="55"/>
      <c r="AJ1259" s="55"/>
      <c r="AK1259" s="55"/>
      <c r="AL1259" s="55"/>
      <c r="AM1259" s="55"/>
      <c r="AN1259" s="55"/>
      <c r="AO1259" s="55"/>
      <c r="AP1259" s="55"/>
      <c r="DN1259" s="115"/>
    </row>
    <row r="1260" spans="14:118" x14ac:dyDescent="0.25">
      <c r="N1260" s="55"/>
      <c r="O1260" s="55"/>
      <c r="P1260" s="55"/>
      <c r="Q1260" s="55"/>
      <c r="R1260" s="55"/>
      <c r="S1260" s="55"/>
      <c r="T1260" s="55"/>
      <c r="U1260" s="55"/>
      <c r="V1260" s="55"/>
      <c r="W1260" s="55"/>
      <c r="X1260" s="55"/>
      <c r="Y1260" s="55"/>
      <c r="Z1260" s="55"/>
      <c r="AA1260" s="55"/>
      <c r="AB1260" s="55"/>
      <c r="AC1260" s="55"/>
      <c r="AD1260" s="55"/>
      <c r="AE1260" s="55"/>
      <c r="AF1260" s="55"/>
      <c r="AG1260" s="55"/>
      <c r="AH1260" s="55"/>
      <c r="AI1260" s="55"/>
      <c r="AJ1260" s="55"/>
      <c r="AK1260" s="55"/>
      <c r="AL1260" s="55"/>
      <c r="AM1260" s="55"/>
      <c r="AN1260" s="55"/>
      <c r="AO1260" s="55"/>
      <c r="AP1260" s="55"/>
      <c r="DN1260" s="115"/>
    </row>
    <row r="1261" spans="14:118" x14ac:dyDescent="0.25">
      <c r="N1261" s="55"/>
      <c r="O1261" s="55"/>
      <c r="P1261" s="55"/>
      <c r="Q1261" s="55"/>
      <c r="R1261" s="55"/>
      <c r="S1261" s="55"/>
      <c r="T1261" s="55"/>
      <c r="U1261" s="55"/>
      <c r="V1261" s="55"/>
      <c r="W1261" s="55"/>
      <c r="X1261" s="55"/>
      <c r="Y1261" s="55"/>
      <c r="Z1261" s="55"/>
      <c r="AA1261" s="55"/>
      <c r="AB1261" s="55"/>
      <c r="AC1261" s="55"/>
      <c r="AD1261" s="55"/>
      <c r="AE1261" s="55"/>
      <c r="AF1261" s="55"/>
      <c r="AG1261" s="55"/>
      <c r="AH1261" s="55"/>
      <c r="AI1261" s="55"/>
      <c r="AJ1261" s="55"/>
      <c r="AK1261" s="55"/>
      <c r="AL1261" s="55"/>
      <c r="AM1261" s="55"/>
      <c r="AN1261" s="55"/>
      <c r="AO1261" s="55"/>
      <c r="AP1261" s="55"/>
      <c r="DN1261" s="115"/>
    </row>
    <row r="1262" spans="14:118" x14ac:dyDescent="0.25">
      <c r="N1262" s="55"/>
      <c r="O1262" s="55"/>
      <c r="P1262" s="55"/>
      <c r="Q1262" s="55"/>
      <c r="R1262" s="55"/>
      <c r="S1262" s="55"/>
      <c r="T1262" s="55"/>
      <c r="U1262" s="55"/>
      <c r="V1262" s="55"/>
      <c r="W1262" s="55"/>
      <c r="X1262" s="55"/>
      <c r="Y1262" s="55"/>
      <c r="Z1262" s="55"/>
      <c r="AA1262" s="55"/>
      <c r="AB1262" s="55"/>
      <c r="AC1262" s="55"/>
      <c r="AD1262" s="55"/>
      <c r="AE1262" s="55"/>
      <c r="AF1262" s="55"/>
      <c r="AG1262" s="55"/>
      <c r="AH1262" s="55"/>
      <c r="AI1262" s="55"/>
      <c r="AJ1262" s="55"/>
      <c r="AK1262" s="55"/>
      <c r="AL1262" s="55"/>
      <c r="AM1262" s="55"/>
      <c r="AN1262" s="55"/>
      <c r="AO1262" s="55"/>
      <c r="AP1262" s="55"/>
      <c r="DN1262" s="115"/>
    </row>
    <row r="1263" spans="14:118" x14ac:dyDescent="0.25">
      <c r="N1263" s="55"/>
      <c r="O1263" s="55"/>
      <c r="P1263" s="55"/>
      <c r="Q1263" s="55"/>
      <c r="R1263" s="55"/>
      <c r="S1263" s="55"/>
      <c r="T1263" s="55"/>
      <c r="U1263" s="55"/>
      <c r="V1263" s="55"/>
      <c r="W1263" s="55"/>
      <c r="X1263" s="55"/>
      <c r="Y1263" s="55"/>
      <c r="Z1263" s="55"/>
      <c r="AA1263" s="55"/>
      <c r="AB1263" s="55"/>
      <c r="AC1263" s="55"/>
      <c r="AD1263" s="55"/>
      <c r="AE1263" s="55"/>
      <c r="AF1263" s="55"/>
      <c r="AG1263" s="55"/>
      <c r="AH1263" s="55"/>
      <c r="AI1263" s="55"/>
      <c r="AJ1263" s="55"/>
      <c r="AK1263" s="55"/>
      <c r="AL1263" s="55"/>
      <c r="AM1263" s="55"/>
      <c r="AN1263" s="55"/>
      <c r="AO1263" s="55"/>
      <c r="AP1263" s="55"/>
      <c r="DN1263" s="115"/>
    </row>
    <row r="1264" spans="14:118" x14ac:dyDescent="0.25">
      <c r="N1264" s="55"/>
      <c r="O1264" s="55"/>
      <c r="P1264" s="55"/>
      <c r="Q1264" s="55"/>
      <c r="R1264" s="55"/>
      <c r="S1264" s="55"/>
      <c r="T1264" s="55"/>
      <c r="U1264" s="55"/>
      <c r="V1264" s="55"/>
      <c r="W1264" s="55"/>
      <c r="X1264" s="55"/>
      <c r="Y1264" s="55"/>
      <c r="Z1264" s="55"/>
      <c r="AA1264" s="55"/>
      <c r="AB1264" s="55"/>
      <c r="AC1264" s="55"/>
      <c r="AD1264" s="55"/>
      <c r="AE1264" s="55"/>
      <c r="AF1264" s="55"/>
      <c r="AG1264" s="55"/>
      <c r="AH1264" s="55"/>
      <c r="AI1264" s="55"/>
      <c r="AJ1264" s="55"/>
      <c r="AK1264" s="55"/>
      <c r="AL1264" s="55"/>
      <c r="AM1264" s="55"/>
      <c r="AN1264" s="55"/>
      <c r="AO1264" s="55"/>
      <c r="AP1264" s="55"/>
      <c r="DN1264" s="115"/>
    </row>
    <row r="1265" spans="14:118" x14ac:dyDescent="0.25">
      <c r="N1265" s="55"/>
      <c r="O1265" s="55"/>
      <c r="P1265" s="55"/>
      <c r="Q1265" s="55"/>
      <c r="R1265" s="55"/>
      <c r="S1265" s="55"/>
      <c r="T1265" s="55"/>
      <c r="U1265" s="55"/>
      <c r="V1265" s="55"/>
      <c r="W1265" s="55"/>
      <c r="X1265" s="55"/>
      <c r="Y1265" s="55"/>
      <c r="Z1265" s="55"/>
      <c r="AA1265" s="55"/>
      <c r="AB1265" s="55"/>
      <c r="AC1265" s="55"/>
      <c r="AD1265" s="55"/>
      <c r="AE1265" s="55"/>
      <c r="AF1265" s="55"/>
      <c r="AG1265" s="55"/>
      <c r="AH1265" s="55"/>
      <c r="AI1265" s="55"/>
      <c r="AJ1265" s="55"/>
      <c r="AK1265" s="55"/>
      <c r="AL1265" s="55"/>
      <c r="AM1265" s="55"/>
      <c r="AN1265" s="55"/>
      <c r="AO1265" s="55"/>
      <c r="AP1265" s="55"/>
      <c r="DN1265" s="115"/>
    </row>
    <row r="1266" spans="14:118" x14ac:dyDescent="0.25">
      <c r="N1266" s="55"/>
      <c r="O1266" s="55"/>
      <c r="P1266" s="55"/>
      <c r="Q1266" s="55"/>
      <c r="R1266" s="55"/>
      <c r="S1266" s="55"/>
      <c r="T1266" s="55"/>
      <c r="U1266" s="55"/>
      <c r="V1266" s="55"/>
      <c r="W1266" s="55"/>
      <c r="X1266" s="55"/>
      <c r="Y1266" s="55"/>
      <c r="Z1266" s="55"/>
      <c r="AA1266" s="55"/>
      <c r="AB1266" s="55"/>
      <c r="AC1266" s="55"/>
      <c r="AD1266" s="55"/>
      <c r="AE1266" s="55"/>
      <c r="AF1266" s="55"/>
      <c r="AG1266" s="55"/>
      <c r="AH1266" s="55"/>
      <c r="AI1266" s="55"/>
      <c r="AJ1266" s="55"/>
      <c r="AK1266" s="55"/>
      <c r="AL1266" s="55"/>
      <c r="AM1266" s="55"/>
      <c r="AN1266" s="55"/>
      <c r="AO1266" s="55"/>
      <c r="AP1266" s="55"/>
      <c r="DN1266" s="115"/>
    </row>
    <row r="1267" spans="14:118" x14ac:dyDescent="0.25">
      <c r="N1267" s="55"/>
      <c r="O1267" s="55"/>
      <c r="P1267" s="55"/>
      <c r="Q1267" s="55"/>
      <c r="R1267" s="55"/>
      <c r="S1267" s="55"/>
      <c r="T1267" s="55"/>
      <c r="U1267" s="55"/>
      <c r="V1267" s="55"/>
      <c r="W1267" s="55"/>
      <c r="X1267" s="55"/>
      <c r="Y1267" s="55"/>
      <c r="Z1267" s="55"/>
      <c r="AA1267" s="55"/>
      <c r="AB1267" s="55"/>
      <c r="AC1267" s="55"/>
      <c r="AD1267" s="55"/>
      <c r="AE1267" s="55"/>
      <c r="AF1267" s="55"/>
      <c r="AG1267" s="55"/>
      <c r="AH1267" s="55"/>
      <c r="AI1267" s="55"/>
      <c r="AJ1267" s="55"/>
      <c r="AK1267" s="55"/>
      <c r="AL1267" s="55"/>
      <c r="AM1267" s="55"/>
      <c r="AN1267" s="55"/>
      <c r="AO1267" s="55"/>
      <c r="AP1267" s="55"/>
      <c r="DN1267" s="115"/>
    </row>
    <row r="1268" spans="14:118" x14ac:dyDescent="0.25">
      <c r="N1268" s="55"/>
      <c r="O1268" s="55"/>
      <c r="P1268" s="55"/>
      <c r="Q1268" s="55"/>
      <c r="R1268" s="55"/>
      <c r="S1268" s="55"/>
      <c r="T1268" s="55"/>
      <c r="U1268" s="55"/>
      <c r="V1268" s="55"/>
      <c r="W1268" s="55"/>
      <c r="X1268" s="55"/>
      <c r="Y1268" s="55"/>
      <c r="Z1268" s="55"/>
      <c r="AA1268" s="55"/>
      <c r="AB1268" s="55"/>
      <c r="AC1268" s="55"/>
      <c r="AD1268" s="55"/>
      <c r="AE1268" s="55"/>
      <c r="AF1268" s="55"/>
      <c r="AG1268" s="55"/>
      <c r="AH1268" s="55"/>
      <c r="AI1268" s="55"/>
      <c r="AJ1268" s="55"/>
      <c r="AK1268" s="55"/>
      <c r="AL1268" s="55"/>
      <c r="AM1268" s="55"/>
      <c r="AN1268" s="55"/>
      <c r="AO1268" s="55"/>
      <c r="AP1268" s="55"/>
      <c r="DN1268" s="115"/>
    </row>
    <row r="1269" spans="14:118" x14ac:dyDescent="0.25">
      <c r="N1269" s="55"/>
      <c r="O1269" s="55"/>
      <c r="P1269" s="55"/>
      <c r="Q1269" s="55"/>
      <c r="R1269" s="55"/>
      <c r="S1269" s="55"/>
      <c r="T1269" s="55"/>
      <c r="U1269" s="55"/>
      <c r="V1269" s="55"/>
      <c r="W1269" s="55"/>
      <c r="X1269" s="55"/>
      <c r="Y1269" s="55"/>
      <c r="Z1269" s="55"/>
      <c r="AA1269" s="55"/>
      <c r="AB1269" s="55"/>
      <c r="AC1269" s="55"/>
      <c r="AD1269" s="55"/>
      <c r="AE1269" s="55"/>
      <c r="AF1269" s="55"/>
      <c r="AG1269" s="55"/>
      <c r="AH1269" s="55"/>
      <c r="AI1269" s="55"/>
      <c r="AJ1269" s="55"/>
      <c r="AK1269" s="55"/>
      <c r="AL1269" s="55"/>
      <c r="AM1269" s="55"/>
      <c r="AN1269" s="55"/>
      <c r="AO1269" s="55"/>
      <c r="AP1269" s="55"/>
      <c r="DN1269" s="115"/>
    </row>
    <row r="1270" spans="14:118" x14ac:dyDescent="0.25">
      <c r="N1270" s="55"/>
      <c r="O1270" s="55"/>
      <c r="P1270" s="55"/>
      <c r="Q1270" s="55"/>
      <c r="R1270" s="55"/>
      <c r="S1270" s="55"/>
      <c r="T1270" s="55"/>
      <c r="U1270" s="55"/>
      <c r="V1270" s="55"/>
      <c r="W1270" s="55"/>
      <c r="X1270" s="55"/>
      <c r="Y1270" s="55"/>
      <c r="Z1270" s="55"/>
      <c r="AA1270" s="55"/>
      <c r="AB1270" s="55"/>
      <c r="AC1270" s="55"/>
      <c r="AD1270" s="55"/>
      <c r="AE1270" s="55"/>
      <c r="AF1270" s="55"/>
      <c r="AG1270" s="55"/>
      <c r="AH1270" s="55"/>
      <c r="AI1270" s="55"/>
      <c r="AJ1270" s="55"/>
      <c r="AK1270" s="55"/>
      <c r="AL1270" s="55"/>
      <c r="AM1270" s="55"/>
      <c r="AN1270" s="55"/>
      <c r="AO1270" s="55"/>
      <c r="AP1270" s="55"/>
      <c r="DN1270" s="115"/>
    </row>
    <row r="1271" spans="14:118" x14ac:dyDescent="0.25">
      <c r="N1271" s="55"/>
      <c r="O1271" s="55"/>
      <c r="P1271" s="55"/>
      <c r="Q1271" s="55"/>
      <c r="R1271" s="55"/>
      <c r="S1271" s="55"/>
      <c r="T1271" s="55"/>
      <c r="U1271" s="55"/>
      <c r="V1271" s="55"/>
      <c r="W1271" s="55"/>
      <c r="X1271" s="55"/>
      <c r="Y1271" s="55"/>
      <c r="Z1271" s="55"/>
      <c r="AA1271" s="55"/>
      <c r="AB1271" s="55"/>
      <c r="AC1271" s="55"/>
      <c r="AD1271" s="55"/>
      <c r="AE1271" s="55"/>
      <c r="AF1271" s="55"/>
      <c r="AG1271" s="55"/>
      <c r="AH1271" s="55"/>
      <c r="AI1271" s="55"/>
      <c r="AJ1271" s="55"/>
      <c r="AK1271" s="55"/>
      <c r="AL1271" s="55"/>
      <c r="AM1271" s="55"/>
      <c r="AN1271" s="55"/>
      <c r="AO1271" s="55"/>
      <c r="AP1271" s="55"/>
      <c r="DN1271" s="115"/>
    </row>
    <row r="1272" spans="14:118" x14ac:dyDescent="0.25">
      <c r="N1272" s="55"/>
      <c r="O1272" s="55"/>
      <c r="P1272" s="55"/>
      <c r="Q1272" s="55"/>
      <c r="R1272" s="55"/>
      <c r="S1272" s="55"/>
      <c r="T1272" s="55"/>
      <c r="U1272" s="55"/>
      <c r="V1272" s="55"/>
      <c r="W1272" s="55"/>
      <c r="X1272" s="55"/>
      <c r="Y1272" s="55"/>
      <c r="Z1272" s="55"/>
      <c r="AA1272" s="55"/>
      <c r="AB1272" s="55"/>
      <c r="AC1272" s="55"/>
      <c r="AD1272" s="55"/>
      <c r="AE1272" s="55"/>
      <c r="AF1272" s="55"/>
      <c r="AG1272" s="55"/>
      <c r="AH1272" s="55"/>
      <c r="AI1272" s="55"/>
      <c r="AJ1272" s="55"/>
      <c r="AK1272" s="55"/>
      <c r="AL1272" s="55"/>
      <c r="AM1272" s="55"/>
      <c r="AN1272" s="55"/>
      <c r="AO1272" s="55"/>
      <c r="AP1272" s="55"/>
      <c r="DN1272" s="115"/>
    </row>
    <row r="1273" spans="14:118" x14ac:dyDescent="0.25">
      <c r="N1273" s="55"/>
      <c r="O1273" s="55"/>
      <c r="P1273" s="55"/>
      <c r="Q1273" s="55"/>
      <c r="R1273" s="55"/>
      <c r="S1273" s="55"/>
      <c r="T1273" s="55"/>
      <c r="U1273" s="55"/>
      <c r="V1273" s="55"/>
      <c r="W1273" s="55"/>
      <c r="X1273" s="55"/>
      <c r="Y1273" s="55"/>
      <c r="Z1273" s="55"/>
      <c r="AA1273" s="55"/>
      <c r="AB1273" s="55"/>
      <c r="AC1273" s="55"/>
      <c r="AD1273" s="55"/>
      <c r="AE1273" s="55"/>
      <c r="AF1273" s="55"/>
      <c r="AG1273" s="55"/>
      <c r="AH1273" s="55"/>
      <c r="AI1273" s="55"/>
      <c r="AJ1273" s="55"/>
      <c r="AK1273" s="55"/>
      <c r="AL1273" s="55"/>
      <c r="AM1273" s="55"/>
      <c r="AN1273" s="55"/>
      <c r="AO1273" s="55"/>
      <c r="AP1273" s="55"/>
      <c r="DN1273" s="115"/>
    </row>
    <row r="1274" spans="14:118" x14ac:dyDescent="0.25">
      <c r="N1274" s="55"/>
      <c r="O1274" s="55"/>
      <c r="P1274" s="55"/>
      <c r="Q1274" s="55"/>
      <c r="R1274" s="55"/>
      <c r="S1274" s="55"/>
      <c r="T1274" s="55"/>
      <c r="U1274" s="55"/>
      <c r="V1274" s="55"/>
      <c r="W1274" s="55"/>
      <c r="X1274" s="55"/>
      <c r="Y1274" s="55"/>
      <c r="Z1274" s="55"/>
      <c r="AA1274" s="55"/>
      <c r="AB1274" s="55"/>
      <c r="AC1274" s="55"/>
      <c r="AD1274" s="55"/>
      <c r="AE1274" s="55"/>
      <c r="AF1274" s="55"/>
      <c r="AG1274" s="55"/>
      <c r="AH1274" s="55"/>
      <c r="AI1274" s="55"/>
      <c r="AJ1274" s="55"/>
      <c r="AK1274" s="55"/>
      <c r="AL1274" s="55"/>
      <c r="AM1274" s="55"/>
      <c r="AN1274" s="55"/>
      <c r="AO1274" s="55"/>
      <c r="AP1274" s="55"/>
      <c r="DN1274" s="115"/>
    </row>
    <row r="1275" spans="14:118" x14ac:dyDescent="0.25">
      <c r="N1275" s="55"/>
      <c r="O1275" s="55"/>
      <c r="P1275" s="55"/>
      <c r="Q1275" s="55"/>
      <c r="R1275" s="55"/>
      <c r="S1275" s="55"/>
      <c r="T1275" s="55"/>
      <c r="U1275" s="55"/>
      <c r="V1275" s="55"/>
      <c r="W1275" s="55"/>
      <c r="X1275" s="55"/>
      <c r="Y1275" s="55"/>
      <c r="Z1275" s="55"/>
      <c r="AA1275" s="55"/>
      <c r="AB1275" s="55"/>
      <c r="AC1275" s="55"/>
      <c r="AD1275" s="55"/>
      <c r="AE1275" s="55"/>
      <c r="AF1275" s="55"/>
      <c r="AG1275" s="55"/>
      <c r="AH1275" s="55"/>
      <c r="AI1275" s="55"/>
      <c r="AJ1275" s="55"/>
      <c r="AK1275" s="55"/>
      <c r="AL1275" s="55"/>
      <c r="AM1275" s="55"/>
      <c r="AN1275" s="55"/>
      <c r="AO1275" s="55"/>
      <c r="AP1275" s="55"/>
      <c r="DN1275" s="115"/>
    </row>
    <row r="1276" spans="14:118" x14ac:dyDescent="0.25">
      <c r="N1276" s="55"/>
      <c r="O1276" s="55"/>
      <c r="P1276" s="55"/>
      <c r="Q1276" s="55"/>
      <c r="R1276" s="55"/>
      <c r="S1276" s="55"/>
      <c r="T1276" s="55"/>
      <c r="U1276" s="55"/>
      <c r="V1276" s="55"/>
      <c r="W1276" s="55"/>
      <c r="X1276" s="55"/>
      <c r="Y1276" s="55"/>
      <c r="Z1276" s="55"/>
      <c r="AA1276" s="55"/>
      <c r="AB1276" s="55"/>
      <c r="AC1276" s="55"/>
      <c r="AD1276" s="55"/>
      <c r="AE1276" s="55"/>
      <c r="AF1276" s="55"/>
      <c r="AG1276" s="55"/>
      <c r="AH1276" s="55"/>
      <c r="AI1276" s="55"/>
      <c r="AJ1276" s="55"/>
      <c r="AK1276" s="55"/>
      <c r="AL1276" s="55"/>
      <c r="AM1276" s="55"/>
      <c r="AN1276" s="55"/>
      <c r="AO1276" s="55"/>
      <c r="AP1276" s="55"/>
      <c r="DN1276" s="115"/>
    </row>
    <row r="1277" spans="14:118" x14ac:dyDescent="0.25">
      <c r="N1277" s="55"/>
      <c r="O1277" s="55"/>
      <c r="P1277" s="55"/>
      <c r="Q1277" s="55"/>
      <c r="R1277" s="55"/>
      <c r="S1277" s="55"/>
      <c r="T1277" s="55"/>
      <c r="U1277" s="55"/>
      <c r="V1277" s="55"/>
      <c r="W1277" s="55"/>
      <c r="X1277" s="55"/>
      <c r="Y1277" s="55"/>
      <c r="Z1277" s="55"/>
      <c r="AA1277" s="55"/>
      <c r="AB1277" s="55"/>
      <c r="AC1277" s="55"/>
      <c r="AD1277" s="55"/>
      <c r="AE1277" s="55"/>
      <c r="AF1277" s="55"/>
      <c r="AG1277" s="55"/>
      <c r="AH1277" s="55"/>
      <c r="AI1277" s="55"/>
      <c r="AJ1277" s="55"/>
      <c r="AK1277" s="55"/>
      <c r="AL1277" s="55"/>
      <c r="AM1277" s="55"/>
      <c r="AN1277" s="55"/>
      <c r="AO1277" s="55"/>
      <c r="AP1277" s="55"/>
      <c r="DN1277" s="115"/>
    </row>
    <row r="1278" spans="14:118" x14ac:dyDescent="0.25">
      <c r="N1278" s="55"/>
      <c r="O1278" s="55"/>
      <c r="P1278" s="55"/>
      <c r="Q1278" s="55"/>
      <c r="R1278" s="55"/>
      <c r="S1278" s="55"/>
      <c r="T1278" s="55"/>
      <c r="U1278" s="55"/>
      <c r="V1278" s="55"/>
      <c r="W1278" s="55"/>
      <c r="X1278" s="55"/>
      <c r="Y1278" s="55"/>
      <c r="Z1278" s="55"/>
      <c r="AA1278" s="55"/>
      <c r="AB1278" s="55"/>
      <c r="AC1278" s="55"/>
      <c r="AD1278" s="55"/>
      <c r="AE1278" s="55"/>
      <c r="AF1278" s="55"/>
      <c r="AG1278" s="55"/>
      <c r="AH1278" s="55"/>
      <c r="AI1278" s="55"/>
      <c r="AJ1278" s="55"/>
      <c r="AK1278" s="55"/>
      <c r="AL1278" s="55"/>
      <c r="AM1278" s="55"/>
      <c r="AN1278" s="55"/>
      <c r="AO1278" s="55"/>
      <c r="AP1278" s="55"/>
      <c r="DN1278" s="115"/>
    </row>
    <row r="1279" spans="14:118" x14ac:dyDescent="0.25">
      <c r="N1279" s="55"/>
      <c r="O1279" s="55"/>
      <c r="P1279" s="55"/>
      <c r="Q1279" s="55"/>
      <c r="R1279" s="55"/>
      <c r="S1279" s="55"/>
      <c r="T1279" s="55"/>
      <c r="U1279" s="55"/>
      <c r="V1279" s="55"/>
      <c r="W1279" s="55"/>
      <c r="X1279" s="55"/>
      <c r="Y1279" s="55"/>
      <c r="Z1279" s="55"/>
      <c r="AA1279" s="55"/>
      <c r="AB1279" s="55"/>
      <c r="AC1279" s="55"/>
      <c r="AD1279" s="55"/>
      <c r="AE1279" s="55"/>
      <c r="AF1279" s="55"/>
      <c r="AG1279" s="55"/>
      <c r="AH1279" s="55"/>
      <c r="AI1279" s="55"/>
      <c r="AJ1279" s="55"/>
      <c r="AK1279" s="55"/>
      <c r="AL1279" s="55"/>
      <c r="AM1279" s="55"/>
      <c r="AN1279" s="55"/>
      <c r="AO1279" s="55"/>
      <c r="AP1279" s="55"/>
      <c r="DN1279" s="115"/>
    </row>
    <row r="1280" spans="14:118" x14ac:dyDescent="0.25">
      <c r="N1280" s="55"/>
      <c r="O1280" s="55"/>
      <c r="P1280" s="55"/>
      <c r="Q1280" s="55"/>
      <c r="R1280" s="55"/>
      <c r="S1280" s="55"/>
      <c r="T1280" s="55"/>
      <c r="U1280" s="55"/>
      <c r="V1280" s="55"/>
      <c r="W1280" s="55"/>
      <c r="X1280" s="55"/>
      <c r="Y1280" s="55"/>
      <c r="Z1280" s="55"/>
      <c r="AA1280" s="55"/>
      <c r="AB1280" s="55"/>
      <c r="AC1280" s="55"/>
      <c r="AD1280" s="55"/>
      <c r="AE1280" s="55"/>
      <c r="AF1280" s="55"/>
      <c r="AG1280" s="55"/>
      <c r="AH1280" s="55"/>
      <c r="AI1280" s="55"/>
      <c r="AJ1280" s="55"/>
      <c r="AK1280" s="55"/>
      <c r="AL1280" s="55"/>
      <c r="AM1280" s="55"/>
      <c r="AN1280" s="55"/>
      <c r="AO1280" s="55"/>
      <c r="AP1280" s="55"/>
      <c r="DN1280" s="115"/>
    </row>
    <row r="1281" spans="14:118" x14ac:dyDescent="0.25">
      <c r="N1281" s="55"/>
      <c r="O1281" s="55"/>
      <c r="P1281" s="55"/>
      <c r="Q1281" s="55"/>
      <c r="R1281" s="55"/>
      <c r="S1281" s="55"/>
      <c r="T1281" s="55"/>
      <c r="U1281" s="55"/>
      <c r="V1281" s="55"/>
      <c r="W1281" s="55"/>
      <c r="X1281" s="55"/>
      <c r="Y1281" s="55"/>
      <c r="Z1281" s="55"/>
      <c r="AA1281" s="55"/>
      <c r="AB1281" s="55"/>
      <c r="AC1281" s="55"/>
      <c r="AD1281" s="55"/>
      <c r="AE1281" s="55"/>
      <c r="AF1281" s="55"/>
      <c r="AG1281" s="55"/>
      <c r="AH1281" s="55"/>
      <c r="AI1281" s="55"/>
      <c r="AJ1281" s="55"/>
      <c r="AK1281" s="55"/>
      <c r="AL1281" s="55"/>
      <c r="AM1281" s="55"/>
      <c r="AN1281" s="55"/>
      <c r="AO1281" s="55"/>
      <c r="AP1281" s="55"/>
      <c r="DN1281" s="115"/>
    </row>
    <row r="1282" spans="14:118" x14ac:dyDescent="0.25">
      <c r="N1282" s="55"/>
      <c r="O1282" s="55"/>
      <c r="P1282" s="55"/>
      <c r="Q1282" s="55"/>
      <c r="R1282" s="55"/>
      <c r="S1282" s="55"/>
      <c r="T1282" s="55"/>
      <c r="U1282" s="55"/>
      <c r="V1282" s="55"/>
      <c r="W1282" s="55"/>
      <c r="X1282" s="55"/>
      <c r="Y1282" s="55"/>
      <c r="Z1282" s="55"/>
      <c r="AA1282" s="55"/>
      <c r="AB1282" s="55"/>
      <c r="AC1282" s="55"/>
      <c r="AD1282" s="55"/>
      <c r="AE1282" s="55"/>
      <c r="AF1282" s="55"/>
      <c r="AG1282" s="55"/>
      <c r="AH1282" s="55"/>
      <c r="AI1282" s="55"/>
      <c r="AJ1282" s="55"/>
      <c r="AK1282" s="55"/>
      <c r="AL1282" s="55"/>
      <c r="AM1282" s="55"/>
      <c r="AN1282" s="55"/>
      <c r="AO1282" s="55"/>
      <c r="AP1282" s="55"/>
      <c r="DN1282" s="115"/>
    </row>
    <row r="1283" spans="14:118" x14ac:dyDescent="0.25">
      <c r="N1283" s="55"/>
      <c r="O1283" s="55"/>
      <c r="P1283" s="55"/>
      <c r="Q1283" s="55"/>
      <c r="R1283" s="55"/>
      <c r="S1283" s="55"/>
      <c r="T1283" s="55"/>
      <c r="U1283" s="55"/>
      <c r="V1283" s="55"/>
      <c r="W1283" s="55"/>
      <c r="X1283" s="55"/>
      <c r="Y1283" s="55"/>
      <c r="Z1283" s="55"/>
      <c r="AA1283" s="55"/>
      <c r="AB1283" s="55"/>
      <c r="AC1283" s="55"/>
      <c r="AD1283" s="55"/>
      <c r="AE1283" s="55"/>
      <c r="AF1283" s="55"/>
      <c r="AG1283" s="55"/>
      <c r="AH1283" s="55"/>
      <c r="AI1283" s="55"/>
      <c r="AJ1283" s="55"/>
      <c r="AK1283" s="55"/>
      <c r="AL1283" s="55"/>
      <c r="AM1283" s="55"/>
      <c r="AN1283" s="55"/>
      <c r="AO1283" s="55"/>
      <c r="AP1283" s="55"/>
      <c r="DN1283" s="115"/>
    </row>
    <row r="1284" spans="14:118" x14ac:dyDescent="0.25">
      <c r="N1284" s="55"/>
      <c r="O1284" s="55"/>
      <c r="P1284" s="55"/>
      <c r="Q1284" s="55"/>
      <c r="R1284" s="55"/>
      <c r="S1284" s="55"/>
      <c r="T1284" s="55"/>
      <c r="U1284" s="55"/>
      <c r="V1284" s="55"/>
      <c r="W1284" s="55"/>
      <c r="X1284" s="55"/>
      <c r="Y1284" s="55"/>
      <c r="Z1284" s="55"/>
      <c r="AA1284" s="55"/>
      <c r="AB1284" s="55"/>
      <c r="AC1284" s="55"/>
      <c r="AD1284" s="55"/>
      <c r="AE1284" s="55"/>
      <c r="AF1284" s="55"/>
      <c r="AG1284" s="55"/>
      <c r="AH1284" s="55"/>
      <c r="AI1284" s="55"/>
      <c r="AJ1284" s="55"/>
      <c r="AK1284" s="55"/>
      <c r="AL1284" s="55"/>
      <c r="AM1284" s="55"/>
      <c r="AN1284" s="55"/>
      <c r="AO1284" s="55"/>
      <c r="AP1284" s="55"/>
      <c r="DN1284" s="115"/>
    </row>
    <row r="1285" spans="14:118" x14ac:dyDescent="0.25">
      <c r="N1285" s="55"/>
      <c r="O1285" s="55"/>
      <c r="P1285" s="55"/>
      <c r="Q1285" s="55"/>
      <c r="R1285" s="55"/>
      <c r="S1285" s="55"/>
      <c r="T1285" s="55"/>
      <c r="U1285" s="55"/>
      <c r="V1285" s="55"/>
      <c r="W1285" s="55"/>
      <c r="X1285" s="55"/>
      <c r="Y1285" s="55"/>
      <c r="Z1285" s="55"/>
      <c r="AA1285" s="55"/>
      <c r="AB1285" s="55"/>
      <c r="AC1285" s="55"/>
      <c r="AD1285" s="55"/>
      <c r="AE1285" s="55"/>
      <c r="AF1285" s="55"/>
      <c r="AG1285" s="55"/>
      <c r="AH1285" s="55"/>
      <c r="AI1285" s="55"/>
      <c r="AJ1285" s="55"/>
      <c r="AK1285" s="55"/>
      <c r="AL1285" s="55"/>
      <c r="AM1285" s="55"/>
      <c r="AN1285" s="55"/>
      <c r="AO1285" s="55"/>
      <c r="AP1285" s="55"/>
      <c r="DN1285" s="115"/>
    </row>
    <row r="1286" spans="14:118" x14ac:dyDescent="0.25">
      <c r="N1286" s="55"/>
      <c r="O1286" s="55"/>
      <c r="P1286" s="55"/>
      <c r="Q1286" s="55"/>
      <c r="R1286" s="55"/>
      <c r="S1286" s="55"/>
      <c r="T1286" s="55"/>
      <c r="U1286" s="55"/>
      <c r="V1286" s="55"/>
      <c r="W1286" s="55"/>
      <c r="X1286" s="55"/>
      <c r="Y1286" s="55"/>
      <c r="Z1286" s="55"/>
      <c r="AA1286" s="55"/>
      <c r="AB1286" s="55"/>
      <c r="AC1286" s="55"/>
      <c r="AD1286" s="55"/>
      <c r="AE1286" s="55"/>
      <c r="AF1286" s="55"/>
      <c r="AG1286" s="55"/>
      <c r="AH1286" s="55"/>
      <c r="AI1286" s="55"/>
      <c r="AJ1286" s="55"/>
      <c r="AK1286" s="55"/>
      <c r="AL1286" s="55"/>
      <c r="AM1286" s="55"/>
      <c r="AN1286" s="55"/>
      <c r="AO1286" s="55"/>
      <c r="AP1286" s="55"/>
      <c r="DN1286" s="115"/>
    </row>
    <row r="1287" spans="14:118" x14ac:dyDescent="0.25">
      <c r="N1287" s="55"/>
      <c r="O1287" s="55"/>
      <c r="P1287" s="55"/>
      <c r="Q1287" s="55"/>
      <c r="R1287" s="55"/>
      <c r="S1287" s="55"/>
      <c r="T1287" s="55"/>
      <c r="U1287" s="55"/>
      <c r="V1287" s="55"/>
      <c r="W1287" s="55"/>
      <c r="X1287" s="55"/>
      <c r="Y1287" s="55"/>
      <c r="Z1287" s="55"/>
      <c r="AA1287" s="55"/>
      <c r="AB1287" s="55"/>
      <c r="AC1287" s="55"/>
      <c r="AD1287" s="55"/>
      <c r="AE1287" s="55"/>
      <c r="AF1287" s="55"/>
      <c r="AG1287" s="55"/>
      <c r="AH1287" s="55"/>
      <c r="AI1287" s="55"/>
      <c r="AJ1287" s="55"/>
      <c r="AK1287" s="55"/>
      <c r="AL1287" s="55"/>
      <c r="AM1287" s="55"/>
      <c r="AN1287" s="55"/>
      <c r="AO1287" s="55"/>
      <c r="AP1287" s="55"/>
      <c r="DN1287" s="115"/>
    </row>
    <row r="1288" spans="14:118" x14ac:dyDescent="0.25">
      <c r="N1288" s="55"/>
      <c r="O1288" s="55"/>
      <c r="P1288" s="55"/>
      <c r="Q1288" s="55"/>
      <c r="R1288" s="55"/>
      <c r="S1288" s="55"/>
      <c r="T1288" s="55"/>
      <c r="U1288" s="55"/>
      <c r="V1288" s="55"/>
      <c r="W1288" s="55"/>
      <c r="X1288" s="55"/>
      <c r="Y1288" s="55"/>
      <c r="Z1288" s="55"/>
      <c r="AA1288" s="55"/>
      <c r="AB1288" s="55"/>
      <c r="AC1288" s="55"/>
      <c r="AD1288" s="55"/>
      <c r="AE1288" s="55"/>
      <c r="AF1288" s="55"/>
      <c r="AG1288" s="55"/>
      <c r="AH1288" s="55"/>
      <c r="AI1288" s="55"/>
      <c r="AJ1288" s="55"/>
      <c r="AK1288" s="55"/>
      <c r="AL1288" s="55"/>
      <c r="AM1288" s="55"/>
      <c r="AN1288" s="55"/>
      <c r="AO1288" s="55"/>
      <c r="AP1288" s="55"/>
      <c r="DN1288" s="115"/>
    </row>
    <row r="1289" spans="14:118" x14ac:dyDescent="0.25">
      <c r="N1289" s="55"/>
      <c r="O1289" s="55"/>
      <c r="P1289" s="55"/>
      <c r="Q1289" s="55"/>
      <c r="R1289" s="55"/>
      <c r="S1289" s="55"/>
      <c r="T1289" s="55"/>
      <c r="U1289" s="55"/>
      <c r="V1289" s="55"/>
      <c r="W1289" s="55"/>
      <c r="X1289" s="55"/>
      <c r="Y1289" s="55"/>
      <c r="Z1289" s="55"/>
      <c r="AA1289" s="55"/>
      <c r="AB1289" s="55"/>
      <c r="AC1289" s="55"/>
      <c r="AD1289" s="55"/>
      <c r="AE1289" s="55"/>
      <c r="AF1289" s="55"/>
      <c r="AG1289" s="55"/>
      <c r="AH1289" s="55"/>
      <c r="AI1289" s="55"/>
      <c r="AJ1289" s="55"/>
      <c r="AK1289" s="55"/>
      <c r="AL1289" s="55"/>
      <c r="AM1289" s="55"/>
      <c r="AN1289" s="55"/>
      <c r="AO1289" s="55"/>
      <c r="AP1289" s="55"/>
      <c r="DN1289" s="115"/>
    </row>
    <row r="1290" spans="14:118" x14ac:dyDescent="0.25">
      <c r="N1290" s="55"/>
      <c r="O1290" s="55"/>
      <c r="P1290" s="55"/>
      <c r="Q1290" s="55"/>
      <c r="R1290" s="55"/>
      <c r="S1290" s="55"/>
      <c r="T1290" s="55"/>
      <c r="U1290" s="55"/>
      <c r="V1290" s="55"/>
      <c r="W1290" s="55"/>
      <c r="X1290" s="55"/>
      <c r="Y1290" s="55"/>
      <c r="Z1290" s="55"/>
      <c r="AA1290" s="55"/>
      <c r="AB1290" s="55"/>
      <c r="AC1290" s="55"/>
      <c r="AD1290" s="55"/>
      <c r="AE1290" s="55"/>
      <c r="AF1290" s="55"/>
      <c r="AG1290" s="55"/>
      <c r="AH1290" s="55"/>
      <c r="AI1290" s="55"/>
      <c r="AJ1290" s="55"/>
      <c r="AK1290" s="55"/>
      <c r="AL1290" s="55"/>
      <c r="AM1290" s="55"/>
      <c r="AN1290" s="55"/>
      <c r="AO1290" s="55"/>
      <c r="AP1290" s="55"/>
      <c r="DN1290" s="115"/>
    </row>
    <row r="1291" spans="14:118" x14ac:dyDescent="0.25">
      <c r="N1291" s="55"/>
      <c r="O1291" s="55"/>
      <c r="P1291" s="55"/>
      <c r="Q1291" s="55"/>
      <c r="R1291" s="55"/>
      <c r="S1291" s="55"/>
      <c r="T1291" s="55"/>
      <c r="U1291" s="55"/>
      <c r="V1291" s="55"/>
      <c r="W1291" s="55"/>
      <c r="X1291" s="55"/>
      <c r="Y1291" s="55"/>
      <c r="Z1291" s="55"/>
      <c r="AA1291" s="55"/>
      <c r="AB1291" s="55"/>
      <c r="AC1291" s="55"/>
      <c r="AD1291" s="55"/>
      <c r="AE1291" s="55"/>
      <c r="AF1291" s="55"/>
      <c r="AG1291" s="55"/>
      <c r="AH1291" s="55"/>
      <c r="AI1291" s="55"/>
      <c r="AJ1291" s="55"/>
      <c r="AK1291" s="55"/>
      <c r="AL1291" s="55"/>
      <c r="AM1291" s="55"/>
      <c r="AN1291" s="55"/>
      <c r="AO1291" s="55"/>
      <c r="AP1291" s="55"/>
      <c r="DN1291" s="115"/>
    </row>
    <row r="1292" spans="14:118" x14ac:dyDescent="0.25">
      <c r="N1292" s="55"/>
      <c r="O1292" s="55"/>
      <c r="P1292" s="55"/>
      <c r="Q1292" s="55"/>
      <c r="R1292" s="55"/>
      <c r="S1292" s="55"/>
      <c r="T1292" s="55"/>
      <c r="U1292" s="55"/>
      <c r="V1292" s="55"/>
      <c r="W1292" s="55"/>
      <c r="X1292" s="55"/>
      <c r="Y1292" s="55"/>
      <c r="Z1292" s="55"/>
      <c r="AA1292" s="55"/>
      <c r="AB1292" s="55"/>
      <c r="AC1292" s="55"/>
      <c r="AD1292" s="55"/>
      <c r="AE1292" s="55"/>
      <c r="AF1292" s="55"/>
      <c r="AG1292" s="55"/>
      <c r="AH1292" s="55"/>
      <c r="AI1292" s="55"/>
      <c r="AJ1292" s="55"/>
      <c r="AK1292" s="55"/>
      <c r="AL1292" s="55"/>
      <c r="AM1292" s="55"/>
      <c r="AN1292" s="55"/>
      <c r="AO1292" s="55"/>
      <c r="AP1292" s="55"/>
      <c r="DN1292" s="115"/>
    </row>
    <row r="1293" spans="14:118" x14ac:dyDescent="0.25">
      <c r="N1293" s="55"/>
      <c r="O1293" s="55"/>
      <c r="P1293" s="55"/>
      <c r="Q1293" s="55"/>
      <c r="R1293" s="55"/>
      <c r="S1293" s="55"/>
      <c r="T1293" s="55"/>
      <c r="U1293" s="55"/>
      <c r="V1293" s="55"/>
      <c r="W1293" s="55"/>
      <c r="X1293" s="55"/>
      <c r="Y1293" s="55"/>
      <c r="Z1293" s="55"/>
      <c r="AA1293" s="55"/>
      <c r="AB1293" s="55"/>
      <c r="AC1293" s="55"/>
      <c r="AD1293" s="55"/>
      <c r="AE1293" s="55"/>
      <c r="AF1293" s="55"/>
      <c r="AG1293" s="55"/>
      <c r="AH1293" s="55"/>
      <c r="AI1293" s="55"/>
      <c r="AJ1293" s="55"/>
      <c r="AK1293" s="55"/>
      <c r="AL1293" s="55"/>
      <c r="AM1293" s="55"/>
      <c r="AN1293" s="55"/>
      <c r="AO1293" s="55"/>
      <c r="AP1293" s="55"/>
      <c r="DN1293" s="115"/>
    </row>
    <row r="1294" spans="14:118" x14ac:dyDescent="0.25">
      <c r="N1294" s="55"/>
      <c r="O1294" s="55"/>
      <c r="P1294" s="55"/>
      <c r="Q1294" s="55"/>
      <c r="R1294" s="55"/>
      <c r="S1294" s="55"/>
      <c r="T1294" s="55"/>
      <c r="U1294" s="55"/>
      <c r="V1294" s="55"/>
      <c r="W1294" s="55"/>
      <c r="X1294" s="55"/>
      <c r="Y1294" s="55"/>
      <c r="Z1294" s="55"/>
      <c r="AA1294" s="55"/>
      <c r="AB1294" s="55"/>
      <c r="AC1294" s="55"/>
      <c r="AD1294" s="55"/>
      <c r="AE1294" s="55"/>
      <c r="AF1294" s="55"/>
      <c r="AG1294" s="55"/>
      <c r="AH1294" s="55"/>
      <c r="AI1294" s="55"/>
      <c r="AJ1294" s="55"/>
      <c r="AK1294" s="55"/>
      <c r="AL1294" s="55"/>
      <c r="AM1294" s="55"/>
      <c r="AN1294" s="55"/>
      <c r="AO1294" s="55"/>
      <c r="AP1294" s="55"/>
      <c r="DN1294" s="115"/>
    </row>
    <row r="1295" spans="14:118" x14ac:dyDescent="0.25">
      <c r="N1295" s="55"/>
      <c r="O1295" s="55"/>
      <c r="P1295" s="55"/>
      <c r="Q1295" s="55"/>
      <c r="R1295" s="55"/>
      <c r="S1295" s="55"/>
      <c r="T1295" s="55"/>
      <c r="U1295" s="55"/>
      <c r="V1295" s="55"/>
      <c r="W1295" s="55"/>
      <c r="X1295" s="55"/>
      <c r="Y1295" s="55"/>
      <c r="Z1295" s="55"/>
      <c r="AA1295" s="55"/>
      <c r="AB1295" s="55"/>
      <c r="AC1295" s="55"/>
      <c r="AD1295" s="55"/>
      <c r="AE1295" s="55"/>
      <c r="AF1295" s="55"/>
      <c r="AG1295" s="55"/>
      <c r="AH1295" s="55"/>
      <c r="AI1295" s="55"/>
      <c r="AJ1295" s="55"/>
      <c r="AK1295" s="55"/>
      <c r="AL1295" s="55"/>
      <c r="AM1295" s="55"/>
      <c r="AN1295" s="55"/>
      <c r="AO1295" s="55"/>
      <c r="AP1295" s="55"/>
      <c r="DN1295" s="115"/>
    </row>
    <row r="1296" spans="14:118" x14ac:dyDescent="0.25">
      <c r="N1296" s="55"/>
      <c r="O1296" s="55"/>
      <c r="P1296" s="55"/>
      <c r="Q1296" s="55"/>
      <c r="R1296" s="55"/>
      <c r="S1296" s="55"/>
      <c r="T1296" s="55"/>
      <c r="U1296" s="55"/>
      <c r="V1296" s="55"/>
      <c r="W1296" s="55"/>
      <c r="X1296" s="55"/>
      <c r="Y1296" s="55"/>
      <c r="Z1296" s="55"/>
      <c r="AA1296" s="55"/>
      <c r="AB1296" s="55"/>
      <c r="AC1296" s="55"/>
      <c r="AD1296" s="55"/>
      <c r="AE1296" s="55"/>
      <c r="AF1296" s="55"/>
      <c r="AG1296" s="55"/>
      <c r="AH1296" s="55"/>
      <c r="AI1296" s="55"/>
      <c r="AJ1296" s="55"/>
      <c r="AK1296" s="55"/>
      <c r="AL1296" s="55"/>
      <c r="AM1296" s="55"/>
      <c r="AN1296" s="55"/>
      <c r="AO1296" s="55"/>
      <c r="AP1296" s="55"/>
      <c r="DN1296" s="115"/>
    </row>
    <row r="1297" spans="14:118" x14ac:dyDescent="0.25">
      <c r="N1297" s="55"/>
      <c r="O1297" s="55"/>
      <c r="P1297" s="55"/>
      <c r="Q1297" s="55"/>
      <c r="R1297" s="55"/>
      <c r="S1297" s="55"/>
      <c r="T1297" s="55"/>
      <c r="U1297" s="55"/>
      <c r="V1297" s="55"/>
      <c r="W1297" s="55"/>
      <c r="X1297" s="55"/>
      <c r="Y1297" s="55"/>
      <c r="Z1297" s="55"/>
      <c r="AA1297" s="55"/>
      <c r="AB1297" s="55"/>
      <c r="AC1297" s="55"/>
      <c r="AD1297" s="55"/>
      <c r="AE1297" s="55"/>
      <c r="AF1297" s="55"/>
      <c r="AG1297" s="55"/>
      <c r="AH1297" s="55"/>
      <c r="AI1297" s="55"/>
      <c r="AJ1297" s="55"/>
      <c r="AK1297" s="55"/>
      <c r="AL1297" s="55"/>
      <c r="AM1297" s="55"/>
      <c r="AN1297" s="55"/>
      <c r="AO1297" s="55"/>
      <c r="AP1297" s="55"/>
      <c r="DN1297" s="115"/>
    </row>
    <row r="1298" spans="14:118" x14ac:dyDescent="0.25">
      <c r="N1298" s="55"/>
      <c r="O1298" s="55"/>
      <c r="P1298" s="55"/>
      <c r="Q1298" s="55"/>
      <c r="R1298" s="55"/>
      <c r="S1298" s="55"/>
      <c r="T1298" s="55"/>
      <c r="U1298" s="55"/>
      <c r="V1298" s="55"/>
      <c r="W1298" s="55"/>
      <c r="X1298" s="55"/>
      <c r="Y1298" s="55"/>
      <c r="Z1298" s="55"/>
      <c r="AA1298" s="55"/>
      <c r="AB1298" s="55"/>
      <c r="AC1298" s="55"/>
      <c r="AD1298" s="55"/>
      <c r="AE1298" s="55"/>
      <c r="AF1298" s="55"/>
      <c r="AG1298" s="55"/>
      <c r="AH1298" s="55"/>
      <c r="AI1298" s="55"/>
      <c r="AJ1298" s="55"/>
      <c r="AK1298" s="55"/>
      <c r="AL1298" s="55"/>
      <c r="AM1298" s="55"/>
      <c r="AN1298" s="55"/>
      <c r="AO1298" s="55"/>
      <c r="AP1298" s="55"/>
      <c r="DN1298" s="115"/>
    </row>
    <row r="1299" spans="14:118" x14ac:dyDescent="0.25">
      <c r="N1299" s="55"/>
      <c r="O1299" s="55"/>
      <c r="P1299" s="55"/>
      <c r="Q1299" s="55"/>
      <c r="R1299" s="55"/>
      <c r="S1299" s="55"/>
      <c r="T1299" s="55"/>
      <c r="U1299" s="55"/>
      <c r="V1299" s="55"/>
      <c r="W1299" s="55"/>
      <c r="X1299" s="55"/>
      <c r="Y1299" s="55"/>
      <c r="Z1299" s="55"/>
      <c r="AA1299" s="55"/>
      <c r="AB1299" s="55"/>
      <c r="AC1299" s="55"/>
      <c r="AD1299" s="55"/>
      <c r="AE1299" s="55"/>
      <c r="AF1299" s="55"/>
      <c r="AG1299" s="55"/>
      <c r="AH1299" s="55"/>
      <c r="AI1299" s="55"/>
      <c r="AJ1299" s="55"/>
      <c r="AK1299" s="55"/>
      <c r="AL1299" s="55"/>
      <c r="AM1299" s="55"/>
      <c r="AN1299" s="55"/>
      <c r="AO1299" s="55"/>
      <c r="AP1299" s="55"/>
      <c r="DN1299" s="115"/>
    </row>
    <row r="1300" spans="14:118" x14ac:dyDescent="0.25">
      <c r="N1300" s="55"/>
      <c r="O1300" s="55"/>
      <c r="P1300" s="55"/>
      <c r="Q1300" s="55"/>
      <c r="R1300" s="55"/>
      <c r="S1300" s="55"/>
      <c r="T1300" s="55"/>
      <c r="U1300" s="55"/>
      <c r="V1300" s="55"/>
      <c r="W1300" s="55"/>
      <c r="X1300" s="55"/>
      <c r="Y1300" s="55"/>
      <c r="Z1300" s="55"/>
      <c r="AA1300" s="55"/>
      <c r="AB1300" s="55"/>
      <c r="AC1300" s="55"/>
      <c r="AD1300" s="55"/>
      <c r="AE1300" s="55"/>
      <c r="AF1300" s="55"/>
      <c r="AG1300" s="55"/>
      <c r="AH1300" s="55"/>
      <c r="AI1300" s="55"/>
      <c r="AJ1300" s="55"/>
      <c r="AK1300" s="55"/>
      <c r="AL1300" s="55"/>
      <c r="AM1300" s="55"/>
      <c r="AN1300" s="55"/>
      <c r="AO1300" s="55"/>
      <c r="AP1300" s="55"/>
      <c r="DN1300" s="115"/>
    </row>
    <row r="1301" spans="14:118" x14ac:dyDescent="0.25">
      <c r="N1301" s="55"/>
      <c r="O1301" s="55"/>
      <c r="P1301" s="55"/>
      <c r="Q1301" s="55"/>
      <c r="R1301" s="55"/>
      <c r="S1301" s="55"/>
      <c r="T1301" s="55"/>
      <c r="U1301" s="55"/>
      <c r="V1301" s="55"/>
      <c r="W1301" s="55"/>
      <c r="X1301" s="55"/>
      <c r="Y1301" s="55"/>
      <c r="Z1301" s="55"/>
      <c r="AA1301" s="55"/>
      <c r="AB1301" s="55"/>
      <c r="AC1301" s="55"/>
      <c r="AD1301" s="55"/>
      <c r="AE1301" s="55"/>
      <c r="AF1301" s="55"/>
      <c r="AG1301" s="55"/>
      <c r="AH1301" s="55"/>
      <c r="AI1301" s="55"/>
      <c r="AJ1301" s="55"/>
      <c r="AK1301" s="55"/>
      <c r="AL1301" s="55"/>
      <c r="AM1301" s="55"/>
      <c r="AN1301" s="55"/>
      <c r="AO1301" s="55"/>
      <c r="AP1301" s="55"/>
      <c r="DN1301" s="115"/>
    </row>
    <row r="1302" spans="14:118" x14ac:dyDescent="0.25">
      <c r="N1302" s="55"/>
      <c r="O1302" s="55"/>
      <c r="P1302" s="55"/>
      <c r="Q1302" s="55"/>
      <c r="R1302" s="55"/>
      <c r="S1302" s="55"/>
      <c r="T1302" s="55"/>
      <c r="U1302" s="55"/>
      <c r="V1302" s="55"/>
      <c r="W1302" s="55"/>
      <c r="X1302" s="55"/>
      <c r="Y1302" s="55"/>
      <c r="Z1302" s="55"/>
      <c r="AA1302" s="55"/>
      <c r="AB1302" s="55"/>
      <c r="AC1302" s="55"/>
      <c r="AD1302" s="55"/>
      <c r="AE1302" s="55"/>
      <c r="AF1302" s="55"/>
      <c r="AG1302" s="55"/>
      <c r="AH1302" s="55"/>
      <c r="AI1302" s="55"/>
      <c r="AJ1302" s="55"/>
      <c r="AK1302" s="55"/>
      <c r="AL1302" s="55"/>
      <c r="AM1302" s="55"/>
      <c r="AN1302" s="55"/>
      <c r="AO1302" s="55"/>
      <c r="AP1302" s="55"/>
      <c r="DN1302" s="115"/>
    </row>
    <row r="1303" spans="14:118" x14ac:dyDescent="0.25">
      <c r="N1303" s="55"/>
      <c r="O1303" s="55"/>
      <c r="P1303" s="55"/>
      <c r="Q1303" s="55"/>
      <c r="R1303" s="55"/>
      <c r="S1303" s="55"/>
      <c r="T1303" s="55"/>
      <c r="U1303" s="55"/>
      <c r="V1303" s="55"/>
      <c r="W1303" s="55"/>
      <c r="X1303" s="55"/>
      <c r="Y1303" s="55"/>
      <c r="Z1303" s="55"/>
      <c r="AA1303" s="55"/>
      <c r="AB1303" s="55"/>
      <c r="AC1303" s="55"/>
      <c r="AD1303" s="55"/>
      <c r="AE1303" s="55"/>
      <c r="AF1303" s="55"/>
      <c r="AG1303" s="55"/>
      <c r="AH1303" s="55"/>
      <c r="AI1303" s="55"/>
      <c r="AJ1303" s="55"/>
      <c r="AK1303" s="55"/>
      <c r="AL1303" s="55"/>
      <c r="AM1303" s="55"/>
      <c r="AN1303" s="55"/>
      <c r="AO1303" s="55"/>
      <c r="AP1303" s="55"/>
      <c r="DN1303" s="115"/>
    </row>
    <row r="1304" spans="14:118" x14ac:dyDescent="0.25">
      <c r="N1304" s="55"/>
      <c r="O1304" s="55"/>
      <c r="P1304" s="55"/>
      <c r="Q1304" s="55"/>
      <c r="R1304" s="55"/>
      <c r="S1304" s="55"/>
      <c r="T1304" s="55"/>
      <c r="U1304" s="55"/>
      <c r="V1304" s="55"/>
      <c r="W1304" s="55"/>
      <c r="X1304" s="55"/>
      <c r="Y1304" s="55"/>
      <c r="Z1304" s="55"/>
      <c r="AA1304" s="55"/>
      <c r="AB1304" s="55"/>
      <c r="AC1304" s="55"/>
      <c r="AD1304" s="55"/>
      <c r="AE1304" s="55"/>
      <c r="AF1304" s="55"/>
      <c r="AG1304" s="55"/>
      <c r="AH1304" s="55"/>
      <c r="AI1304" s="55"/>
      <c r="AJ1304" s="55"/>
      <c r="AK1304" s="55"/>
      <c r="AL1304" s="55"/>
      <c r="AM1304" s="55"/>
      <c r="AN1304" s="55"/>
      <c r="AO1304" s="55"/>
      <c r="AP1304" s="55"/>
      <c r="DN1304" s="115"/>
    </row>
    <row r="1305" spans="14:118" x14ac:dyDescent="0.25">
      <c r="N1305" s="55"/>
      <c r="O1305" s="55"/>
      <c r="P1305" s="55"/>
      <c r="Q1305" s="55"/>
      <c r="R1305" s="55"/>
      <c r="S1305" s="55"/>
      <c r="T1305" s="55"/>
      <c r="U1305" s="55"/>
      <c r="V1305" s="55"/>
      <c r="W1305" s="55"/>
      <c r="X1305" s="55"/>
      <c r="Y1305" s="55"/>
      <c r="Z1305" s="55"/>
      <c r="AA1305" s="55"/>
      <c r="AB1305" s="55"/>
      <c r="AC1305" s="55"/>
      <c r="AD1305" s="55"/>
      <c r="AE1305" s="55"/>
      <c r="AF1305" s="55"/>
      <c r="AG1305" s="55"/>
      <c r="AH1305" s="55"/>
      <c r="AI1305" s="55"/>
      <c r="AJ1305" s="55"/>
      <c r="AK1305" s="55"/>
      <c r="AL1305" s="55"/>
      <c r="AM1305" s="55"/>
      <c r="AN1305" s="55"/>
      <c r="AO1305" s="55"/>
      <c r="AP1305" s="55"/>
      <c r="DN1305" s="115"/>
    </row>
    <row r="1306" spans="14:118" x14ac:dyDescent="0.25">
      <c r="N1306" s="55"/>
      <c r="O1306" s="55"/>
      <c r="P1306" s="55"/>
      <c r="Q1306" s="55"/>
      <c r="R1306" s="55"/>
      <c r="S1306" s="55"/>
      <c r="T1306" s="55"/>
      <c r="U1306" s="55"/>
      <c r="V1306" s="55"/>
      <c r="W1306" s="55"/>
      <c r="X1306" s="55"/>
      <c r="Y1306" s="55"/>
      <c r="Z1306" s="55"/>
      <c r="AA1306" s="55"/>
      <c r="AB1306" s="55"/>
      <c r="AC1306" s="55"/>
      <c r="AD1306" s="55"/>
      <c r="AE1306" s="55"/>
      <c r="AF1306" s="55"/>
      <c r="AG1306" s="55"/>
      <c r="AH1306" s="55"/>
      <c r="AI1306" s="55"/>
      <c r="AJ1306" s="55"/>
      <c r="AK1306" s="55"/>
      <c r="AL1306" s="55"/>
      <c r="AM1306" s="55"/>
      <c r="AN1306" s="55"/>
      <c r="AO1306" s="55"/>
      <c r="AP1306" s="55"/>
      <c r="DN1306" s="115"/>
    </row>
    <row r="1307" spans="14:118" x14ac:dyDescent="0.25">
      <c r="N1307" s="55"/>
      <c r="O1307" s="55"/>
      <c r="P1307" s="55"/>
      <c r="Q1307" s="55"/>
      <c r="R1307" s="55"/>
      <c r="S1307" s="55"/>
      <c r="T1307" s="55"/>
      <c r="U1307" s="55"/>
      <c r="V1307" s="55"/>
      <c r="W1307" s="55"/>
      <c r="X1307" s="55"/>
      <c r="Y1307" s="55"/>
      <c r="Z1307" s="55"/>
      <c r="AA1307" s="55"/>
      <c r="AB1307" s="55"/>
      <c r="AC1307" s="55"/>
      <c r="AD1307" s="55"/>
      <c r="AE1307" s="55"/>
      <c r="AF1307" s="55"/>
      <c r="AG1307" s="55"/>
      <c r="AH1307" s="55"/>
      <c r="AI1307" s="55"/>
      <c r="AJ1307" s="55"/>
      <c r="AK1307" s="55"/>
      <c r="AL1307" s="55"/>
      <c r="AM1307" s="55"/>
      <c r="AN1307" s="55"/>
      <c r="AO1307" s="55"/>
      <c r="AP1307" s="55"/>
      <c r="DN1307" s="115"/>
    </row>
    <row r="1308" spans="14:118" x14ac:dyDescent="0.25">
      <c r="N1308" s="55"/>
      <c r="O1308" s="55"/>
      <c r="P1308" s="55"/>
      <c r="Q1308" s="55"/>
      <c r="R1308" s="55"/>
      <c r="S1308" s="55"/>
      <c r="T1308" s="55"/>
      <c r="U1308" s="55"/>
      <c r="V1308" s="55"/>
      <c r="W1308" s="55"/>
      <c r="X1308" s="55"/>
      <c r="Y1308" s="55"/>
      <c r="Z1308" s="55"/>
      <c r="AA1308" s="55"/>
      <c r="AB1308" s="55"/>
      <c r="AC1308" s="55"/>
      <c r="AD1308" s="55"/>
      <c r="AE1308" s="55"/>
      <c r="AF1308" s="55"/>
      <c r="AG1308" s="55"/>
      <c r="AH1308" s="55"/>
      <c r="AI1308" s="55"/>
      <c r="AJ1308" s="55"/>
      <c r="AK1308" s="55"/>
      <c r="AL1308" s="55"/>
      <c r="AM1308" s="55"/>
      <c r="AN1308" s="55"/>
      <c r="AO1308" s="55"/>
      <c r="AP1308" s="55"/>
      <c r="DN1308" s="115"/>
    </row>
    <row r="1309" spans="14:118" x14ac:dyDescent="0.25">
      <c r="N1309" s="55"/>
      <c r="O1309" s="55"/>
      <c r="P1309" s="55"/>
      <c r="Q1309" s="55"/>
      <c r="R1309" s="55"/>
      <c r="S1309" s="55"/>
      <c r="T1309" s="55"/>
      <c r="U1309" s="55"/>
      <c r="V1309" s="55"/>
      <c r="W1309" s="55"/>
      <c r="X1309" s="55"/>
      <c r="Y1309" s="55"/>
      <c r="Z1309" s="55"/>
      <c r="AA1309" s="55"/>
      <c r="AB1309" s="55"/>
      <c r="AC1309" s="55"/>
      <c r="AD1309" s="55"/>
      <c r="AE1309" s="55"/>
      <c r="AF1309" s="55"/>
      <c r="AG1309" s="55"/>
      <c r="AH1309" s="55"/>
      <c r="AI1309" s="55"/>
      <c r="AJ1309" s="55"/>
      <c r="AK1309" s="55"/>
      <c r="AL1309" s="55"/>
      <c r="AM1309" s="55"/>
      <c r="AN1309" s="55"/>
      <c r="AO1309" s="55"/>
      <c r="AP1309" s="55"/>
      <c r="DN1309" s="115"/>
    </row>
    <row r="1310" spans="14:118" x14ac:dyDescent="0.25">
      <c r="N1310" s="55"/>
      <c r="O1310" s="55"/>
      <c r="P1310" s="55"/>
      <c r="Q1310" s="55"/>
      <c r="R1310" s="55"/>
      <c r="S1310" s="55"/>
      <c r="T1310" s="55"/>
      <c r="U1310" s="55"/>
      <c r="V1310" s="55"/>
      <c r="W1310" s="55"/>
      <c r="X1310" s="55"/>
      <c r="Y1310" s="55"/>
      <c r="Z1310" s="55"/>
      <c r="AA1310" s="55"/>
      <c r="AB1310" s="55"/>
      <c r="AC1310" s="55"/>
      <c r="AD1310" s="55"/>
      <c r="AE1310" s="55"/>
      <c r="AF1310" s="55"/>
      <c r="AG1310" s="55"/>
      <c r="AH1310" s="55"/>
      <c r="AI1310" s="55"/>
      <c r="AJ1310" s="55"/>
      <c r="AK1310" s="55"/>
      <c r="AL1310" s="55"/>
      <c r="AM1310" s="55"/>
      <c r="AN1310" s="55"/>
      <c r="AO1310" s="55"/>
      <c r="AP1310" s="55"/>
      <c r="DN1310" s="115"/>
    </row>
    <row r="1311" spans="14:118" x14ac:dyDescent="0.25">
      <c r="N1311" s="55"/>
      <c r="O1311" s="55"/>
      <c r="P1311" s="55"/>
      <c r="Q1311" s="55"/>
      <c r="R1311" s="55"/>
      <c r="S1311" s="55"/>
      <c r="T1311" s="55"/>
      <c r="U1311" s="55"/>
      <c r="V1311" s="55"/>
      <c r="W1311" s="55"/>
      <c r="X1311" s="55"/>
      <c r="Y1311" s="55"/>
      <c r="Z1311" s="55"/>
      <c r="AA1311" s="55"/>
      <c r="AB1311" s="55"/>
      <c r="AC1311" s="55"/>
      <c r="AD1311" s="55"/>
      <c r="AE1311" s="55"/>
      <c r="AF1311" s="55"/>
      <c r="AG1311" s="55"/>
      <c r="AH1311" s="55"/>
      <c r="AI1311" s="55"/>
      <c r="AJ1311" s="55"/>
      <c r="AK1311" s="55"/>
      <c r="AL1311" s="55"/>
      <c r="AM1311" s="55"/>
      <c r="AN1311" s="55"/>
      <c r="AO1311" s="55"/>
      <c r="AP1311" s="55"/>
      <c r="DN1311" s="115"/>
    </row>
    <row r="1312" spans="14:118" x14ac:dyDescent="0.25">
      <c r="N1312" s="55"/>
      <c r="O1312" s="55"/>
      <c r="P1312" s="55"/>
      <c r="Q1312" s="55"/>
      <c r="R1312" s="55"/>
      <c r="S1312" s="55"/>
      <c r="T1312" s="55"/>
      <c r="U1312" s="55"/>
      <c r="V1312" s="55"/>
      <c r="W1312" s="55"/>
      <c r="X1312" s="55"/>
      <c r="Y1312" s="55"/>
      <c r="Z1312" s="55"/>
      <c r="AA1312" s="55"/>
      <c r="AB1312" s="55"/>
      <c r="AC1312" s="55"/>
      <c r="AD1312" s="55"/>
      <c r="AE1312" s="55"/>
      <c r="AF1312" s="55"/>
      <c r="AG1312" s="55"/>
      <c r="AH1312" s="55"/>
      <c r="AI1312" s="55"/>
      <c r="AJ1312" s="55"/>
      <c r="AK1312" s="55"/>
      <c r="AL1312" s="55"/>
      <c r="AM1312" s="55"/>
      <c r="AN1312" s="55"/>
      <c r="AO1312" s="55"/>
      <c r="AP1312" s="55"/>
      <c r="DN1312" s="115"/>
    </row>
    <row r="1313" spans="14:118" x14ac:dyDescent="0.25">
      <c r="N1313" s="55"/>
      <c r="O1313" s="55"/>
      <c r="P1313" s="55"/>
      <c r="Q1313" s="55"/>
      <c r="R1313" s="55"/>
      <c r="S1313" s="55"/>
      <c r="T1313" s="55"/>
      <c r="U1313" s="55"/>
      <c r="V1313" s="55"/>
      <c r="W1313" s="55"/>
      <c r="X1313" s="55"/>
      <c r="Y1313" s="55"/>
      <c r="Z1313" s="55"/>
      <c r="AA1313" s="55"/>
      <c r="AB1313" s="55"/>
      <c r="AC1313" s="55"/>
      <c r="AD1313" s="55"/>
      <c r="AE1313" s="55"/>
      <c r="AF1313" s="55"/>
      <c r="AG1313" s="55"/>
      <c r="AH1313" s="55"/>
      <c r="AI1313" s="55"/>
      <c r="AJ1313" s="55"/>
      <c r="AK1313" s="55"/>
      <c r="AL1313" s="55"/>
      <c r="AM1313" s="55"/>
      <c r="AN1313" s="55"/>
      <c r="AO1313" s="55"/>
      <c r="AP1313" s="55"/>
      <c r="DN1313" s="115"/>
    </row>
    <row r="1314" spans="14:118" x14ac:dyDescent="0.25">
      <c r="N1314" s="55"/>
      <c r="O1314" s="55"/>
      <c r="P1314" s="55"/>
      <c r="Q1314" s="55"/>
      <c r="R1314" s="55"/>
      <c r="S1314" s="55"/>
      <c r="T1314" s="55"/>
      <c r="U1314" s="55"/>
      <c r="V1314" s="55"/>
      <c r="W1314" s="55"/>
      <c r="X1314" s="55"/>
      <c r="Y1314" s="55"/>
      <c r="Z1314" s="55"/>
      <c r="AA1314" s="55"/>
      <c r="AB1314" s="55"/>
      <c r="AC1314" s="55"/>
      <c r="AD1314" s="55"/>
      <c r="AE1314" s="55"/>
      <c r="AF1314" s="55"/>
      <c r="AG1314" s="55"/>
      <c r="AH1314" s="55"/>
      <c r="AI1314" s="55"/>
      <c r="AJ1314" s="55"/>
      <c r="AK1314" s="55"/>
      <c r="AL1314" s="55"/>
      <c r="AM1314" s="55"/>
      <c r="AN1314" s="55"/>
      <c r="AO1314" s="55"/>
      <c r="AP1314" s="55"/>
      <c r="DN1314" s="115"/>
    </row>
    <row r="1315" spans="14:118" x14ac:dyDescent="0.25">
      <c r="N1315" s="55"/>
      <c r="O1315" s="55"/>
      <c r="P1315" s="55"/>
      <c r="Q1315" s="55"/>
      <c r="R1315" s="55"/>
      <c r="S1315" s="55"/>
      <c r="T1315" s="55"/>
      <c r="U1315" s="55"/>
      <c r="V1315" s="55"/>
      <c r="W1315" s="55"/>
      <c r="X1315" s="55"/>
      <c r="Y1315" s="55"/>
      <c r="Z1315" s="55"/>
      <c r="AA1315" s="55"/>
      <c r="AB1315" s="55"/>
      <c r="AC1315" s="55"/>
      <c r="AD1315" s="55"/>
      <c r="AE1315" s="55"/>
      <c r="AF1315" s="55"/>
      <c r="AG1315" s="55"/>
      <c r="AH1315" s="55"/>
      <c r="AI1315" s="55"/>
      <c r="AJ1315" s="55"/>
      <c r="AK1315" s="55"/>
      <c r="AL1315" s="55"/>
      <c r="AM1315" s="55"/>
      <c r="AN1315" s="55"/>
      <c r="AO1315" s="55"/>
      <c r="AP1315" s="55"/>
      <c r="DN1315" s="115"/>
    </row>
    <row r="1316" spans="14:118" x14ac:dyDescent="0.25">
      <c r="N1316" s="55"/>
      <c r="O1316" s="55"/>
      <c r="P1316" s="55"/>
      <c r="Q1316" s="55"/>
      <c r="R1316" s="55"/>
      <c r="S1316" s="55"/>
      <c r="T1316" s="55"/>
      <c r="U1316" s="55"/>
      <c r="V1316" s="55"/>
      <c r="W1316" s="55"/>
      <c r="X1316" s="55"/>
      <c r="Y1316" s="55"/>
      <c r="Z1316" s="55"/>
      <c r="AA1316" s="55"/>
      <c r="AB1316" s="55"/>
      <c r="AC1316" s="55"/>
      <c r="AD1316" s="55"/>
      <c r="AE1316" s="55"/>
      <c r="AF1316" s="55"/>
      <c r="AG1316" s="55"/>
      <c r="AH1316" s="55"/>
      <c r="AI1316" s="55"/>
      <c r="AJ1316" s="55"/>
      <c r="AK1316" s="55"/>
      <c r="AL1316" s="55"/>
      <c r="AM1316" s="55"/>
      <c r="AN1316" s="55"/>
      <c r="AO1316" s="55"/>
      <c r="AP1316" s="55"/>
      <c r="DN1316" s="115"/>
    </row>
    <row r="1317" spans="14:118" x14ac:dyDescent="0.25">
      <c r="N1317" s="55"/>
      <c r="O1317" s="55"/>
      <c r="P1317" s="55"/>
      <c r="Q1317" s="55"/>
      <c r="R1317" s="55"/>
      <c r="S1317" s="55"/>
      <c r="T1317" s="55"/>
      <c r="U1317" s="55"/>
      <c r="V1317" s="55"/>
      <c r="W1317" s="55"/>
      <c r="X1317" s="55"/>
      <c r="Y1317" s="55"/>
      <c r="Z1317" s="55"/>
      <c r="AA1317" s="55"/>
      <c r="AB1317" s="55"/>
      <c r="AC1317" s="55"/>
      <c r="AD1317" s="55"/>
      <c r="AE1317" s="55"/>
      <c r="AF1317" s="55"/>
      <c r="AG1317" s="55"/>
      <c r="AH1317" s="55"/>
      <c r="AI1317" s="55"/>
      <c r="AJ1317" s="55"/>
      <c r="AK1317" s="55"/>
      <c r="AL1317" s="55"/>
      <c r="AM1317" s="55"/>
      <c r="AN1317" s="55"/>
      <c r="AO1317" s="55"/>
      <c r="AP1317" s="55"/>
      <c r="DN1317" s="115"/>
    </row>
    <row r="1318" spans="14:118" x14ac:dyDescent="0.25">
      <c r="N1318" s="55"/>
      <c r="O1318" s="55"/>
      <c r="P1318" s="55"/>
      <c r="Q1318" s="55"/>
      <c r="R1318" s="55"/>
      <c r="S1318" s="55"/>
      <c r="T1318" s="55"/>
      <c r="U1318" s="55"/>
      <c r="V1318" s="55"/>
      <c r="W1318" s="55"/>
      <c r="X1318" s="55"/>
      <c r="Y1318" s="55"/>
      <c r="Z1318" s="55"/>
      <c r="AA1318" s="55"/>
      <c r="AB1318" s="55"/>
      <c r="AC1318" s="55"/>
      <c r="AD1318" s="55"/>
      <c r="AE1318" s="55"/>
      <c r="AF1318" s="55"/>
      <c r="AG1318" s="55"/>
      <c r="AH1318" s="55"/>
      <c r="AI1318" s="55"/>
      <c r="AJ1318" s="55"/>
      <c r="AK1318" s="55"/>
      <c r="AL1318" s="55"/>
      <c r="AM1318" s="55"/>
      <c r="AN1318" s="55"/>
      <c r="AO1318" s="55"/>
      <c r="AP1318" s="55"/>
      <c r="DN1318" s="115"/>
    </row>
    <row r="1319" spans="14:118" x14ac:dyDescent="0.25">
      <c r="N1319" s="55"/>
      <c r="O1319" s="55"/>
      <c r="P1319" s="55"/>
      <c r="Q1319" s="55"/>
      <c r="R1319" s="55"/>
      <c r="S1319" s="55"/>
      <c r="T1319" s="55"/>
      <c r="U1319" s="55"/>
      <c r="V1319" s="55"/>
      <c r="W1319" s="55"/>
      <c r="X1319" s="55"/>
      <c r="Y1319" s="55"/>
      <c r="Z1319" s="55"/>
      <c r="AA1319" s="55"/>
      <c r="AB1319" s="55"/>
      <c r="AC1319" s="55"/>
      <c r="AD1319" s="55"/>
      <c r="AE1319" s="55"/>
      <c r="AF1319" s="55"/>
      <c r="AG1319" s="55"/>
      <c r="AH1319" s="55"/>
      <c r="AI1319" s="55"/>
      <c r="AJ1319" s="55"/>
      <c r="AK1319" s="55"/>
      <c r="AL1319" s="55"/>
      <c r="AM1319" s="55"/>
      <c r="AN1319" s="55"/>
      <c r="AO1319" s="55"/>
      <c r="AP1319" s="55"/>
      <c r="DN1319" s="115"/>
    </row>
    <row r="1320" spans="14:118" x14ac:dyDescent="0.25">
      <c r="N1320" s="55"/>
      <c r="O1320" s="55"/>
      <c r="P1320" s="55"/>
      <c r="Q1320" s="55"/>
      <c r="R1320" s="55"/>
      <c r="S1320" s="55"/>
      <c r="T1320" s="55"/>
      <c r="U1320" s="55"/>
      <c r="V1320" s="55"/>
      <c r="W1320" s="55"/>
      <c r="X1320" s="55"/>
      <c r="Y1320" s="55"/>
      <c r="Z1320" s="55"/>
      <c r="AA1320" s="55"/>
      <c r="AB1320" s="55"/>
      <c r="AC1320" s="55"/>
      <c r="AD1320" s="55"/>
      <c r="AE1320" s="55"/>
      <c r="AF1320" s="55"/>
      <c r="AG1320" s="55"/>
      <c r="AH1320" s="55"/>
      <c r="AI1320" s="55"/>
      <c r="AJ1320" s="55"/>
      <c r="AK1320" s="55"/>
      <c r="AL1320" s="55"/>
      <c r="AM1320" s="55"/>
      <c r="AN1320" s="55"/>
      <c r="AO1320" s="55"/>
      <c r="AP1320" s="55"/>
      <c r="DN1320" s="115"/>
    </row>
    <row r="1321" spans="14:118" x14ac:dyDescent="0.25">
      <c r="N1321" s="55"/>
      <c r="O1321" s="55"/>
      <c r="P1321" s="55"/>
      <c r="Q1321" s="55"/>
      <c r="R1321" s="55"/>
      <c r="S1321" s="55"/>
      <c r="T1321" s="55"/>
      <c r="U1321" s="55"/>
      <c r="V1321" s="55"/>
      <c r="W1321" s="55"/>
      <c r="X1321" s="55"/>
      <c r="Y1321" s="55"/>
      <c r="Z1321" s="55"/>
      <c r="AA1321" s="55"/>
      <c r="AB1321" s="55"/>
      <c r="AC1321" s="55"/>
      <c r="AD1321" s="55"/>
      <c r="AE1321" s="55"/>
      <c r="AF1321" s="55"/>
      <c r="AG1321" s="55"/>
      <c r="AH1321" s="55"/>
      <c r="AI1321" s="55"/>
      <c r="AJ1321" s="55"/>
      <c r="AK1321" s="55"/>
      <c r="AL1321" s="55"/>
      <c r="AM1321" s="55"/>
      <c r="AN1321" s="55"/>
      <c r="AO1321" s="55"/>
      <c r="AP1321" s="55"/>
      <c r="DN1321" s="115"/>
    </row>
    <row r="1322" spans="14:118" x14ac:dyDescent="0.25">
      <c r="N1322" s="55"/>
      <c r="O1322" s="55"/>
      <c r="P1322" s="55"/>
      <c r="Q1322" s="55"/>
      <c r="R1322" s="55"/>
      <c r="S1322" s="55"/>
      <c r="T1322" s="55"/>
      <c r="U1322" s="55"/>
      <c r="V1322" s="55"/>
      <c r="W1322" s="55"/>
      <c r="X1322" s="55"/>
      <c r="Y1322" s="55"/>
      <c r="Z1322" s="55"/>
      <c r="AA1322" s="55"/>
      <c r="AB1322" s="55"/>
      <c r="AC1322" s="55"/>
      <c r="AD1322" s="55"/>
      <c r="AE1322" s="55"/>
      <c r="AF1322" s="55"/>
      <c r="AG1322" s="55"/>
      <c r="AH1322" s="55"/>
      <c r="AI1322" s="55"/>
      <c r="AJ1322" s="55"/>
      <c r="AK1322" s="55"/>
      <c r="AL1322" s="55"/>
      <c r="AM1322" s="55"/>
      <c r="AN1322" s="55"/>
      <c r="AO1322" s="55"/>
      <c r="AP1322" s="55"/>
      <c r="DN1322" s="115"/>
    </row>
    <row r="1323" spans="14:118" x14ac:dyDescent="0.25">
      <c r="N1323" s="55"/>
      <c r="O1323" s="55"/>
      <c r="P1323" s="55"/>
      <c r="Q1323" s="55"/>
      <c r="R1323" s="55"/>
      <c r="S1323" s="55"/>
      <c r="T1323" s="55"/>
      <c r="U1323" s="55"/>
      <c r="V1323" s="55"/>
      <c r="W1323" s="55"/>
      <c r="X1323" s="55"/>
      <c r="Y1323" s="55"/>
      <c r="Z1323" s="55"/>
      <c r="AA1323" s="55"/>
      <c r="AB1323" s="55"/>
      <c r="AC1323" s="55"/>
      <c r="AD1323" s="55"/>
      <c r="AE1323" s="55"/>
      <c r="AF1323" s="55"/>
      <c r="AG1323" s="55"/>
      <c r="AH1323" s="55"/>
      <c r="AI1323" s="55"/>
      <c r="AJ1323" s="55"/>
      <c r="AK1323" s="55"/>
      <c r="AL1323" s="55"/>
      <c r="AM1323" s="55"/>
      <c r="AN1323" s="55"/>
      <c r="AO1323" s="55"/>
      <c r="AP1323" s="55"/>
      <c r="DN1323" s="115"/>
    </row>
    <row r="1324" spans="14:118" x14ac:dyDescent="0.25">
      <c r="N1324" s="55"/>
      <c r="O1324" s="55"/>
      <c r="P1324" s="55"/>
      <c r="Q1324" s="55"/>
      <c r="R1324" s="55"/>
      <c r="S1324" s="55"/>
      <c r="T1324" s="55"/>
      <c r="U1324" s="55"/>
      <c r="V1324" s="55"/>
      <c r="W1324" s="55"/>
      <c r="X1324" s="55"/>
      <c r="Y1324" s="55"/>
      <c r="Z1324" s="55"/>
      <c r="AA1324" s="55"/>
      <c r="AB1324" s="55"/>
      <c r="AC1324" s="55"/>
      <c r="AD1324" s="55"/>
      <c r="AE1324" s="55"/>
      <c r="AF1324" s="55"/>
      <c r="AG1324" s="55"/>
      <c r="AH1324" s="55"/>
      <c r="AI1324" s="55"/>
      <c r="AJ1324" s="55"/>
      <c r="AK1324" s="55"/>
      <c r="AL1324" s="55"/>
      <c r="AM1324" s="55"/>
      <c r="AN1324" s="55"/>
      <c r="AO1324" s="55"/>
      <c r="AP1324" s="55"/>
      <c r="DN1324" s="115"/>
    </row>
    <row r="1325" spans="14:118" x14ac:dyDescent="0.25">
      <c r="N1325" s="55"/>
      <c r="O1325" s="55"/>
      <c r="P1325" s="55"/>
      <c r="Q1325" s="55"/>
      <c r="R1325" s="55"/>
      <c r="S1325" s="55"/>
      <c r="T1325" s="55"/>
      <c r="U1325" s="55"/>
      <c r="V1325" s="55"/>
      <c r="W1325" s="55"/>
      <c r="X1325" s="55"/>
      <c r="Y1325" s="55"/>
      <c r="Z1325" s="55"/>
      <c r="AA1325" s="55"/>
      <c r="AB1325" s="55"/>
      <c r="AC1325" s="55"/>
      <c r="AD1325" s="55"/>
      <c r="AE1325" s="55"/>
      <c r="AF1325" s="55"/>
      <c r="AG1325" s="55"/>
      <c r="AH1325" s="55"/>
      <c r="AI1325" s="55"/>
      <c r="AJ1325" s="55"/>
      <c r="AK1325" s="55"/>
      <c r="AL1325" s="55"/>
      <c r="AM1325" s="55"/>
      <c r="AN1325" s="55"/>
      <c r="AO1325" s="55"/>
      <c r="AP1325" s="55"/>
      <c r="DN1325" s="115"/>
    </row>
    <row r="1326" spans="14:118" x14ac:dyDescent="0.25">
      <c r="N1326" s="55"/>
      <c r="O1326" s="55"/>
      <c r="P1326" s="55"/>
      <c r="Q1326" s="55"/>
      <c r="R1326" s="55"/>
      <c r="S1326" s="55"/>
      <c r="T1326" s="55"/>
      <c r="U1326" s="55"/>
      <c r="V1326" s="55"/>
      <c r="W1326" s="55"/>
      <c r="X1326" s="55"/>
      <c r="Y1326" s="55"/>
      <c r="Z1326" s="55"/>
      <c r="AA1326" s="55"/>
      <c r="AB1326" s="55"/>
      <c r="AC1326" s="55"/>
      <c r="AD1326" s="55"/>
      <c r="AE1326" s="55"/>
      <c r="AF1326" s="55"/>
      <c r="AG1326" s="55"/>
      <c r="AH1326" s="55"/>
      <c r="AI1326" s="55"/>
      <c r="AJ1326" s="55"/>
      <c r="AK1326" s="55"/>
      <c r="AL1326" s="55"/>
      <c r="AM1326" s="55"/>
      <c r="AN1326" s="55"/>
      <c r="AO1326" s="55"/>
      <c r="AP1326" s="55"/>
      <c r="DN1326" s="115"/>
    </row>
    <row r="1327" spans="14:118" x14ac:dyDescent="0.25">
      <c r="N1327" s="55"/>
      <c r="O1327" s="55"/>
      <c r="P1327" s="55"/>
      <c r="Q1327" s="55"/>
      <c r="R1327" s="55"/>
      <c r="S1327" s="55"/>
      <c r="T1327" s="55"/>
      <c r="U1327" s="55"/>
      <c r="V1327" s="55"/>
      <c r="W1327" s="55"/>
      <c r="X1327" s="55"/>
      <c r="Y1327" s="55"/>
      <c r="Z1327" s="55"/>
      <c r="AA1327" s="55"/>
      <c r="AB1327" s="55"/>
      <c r="AC1327" s="55"/>
      <c r="AD1327" s="55"/>
      <c r="AE1327" s="55"/>
      <c r="AF1327" s="55"/>
      <c r="AG1327" s="55"/>
      <c r="AH1327" s="55"/>
      <c r="AI1327" s="55"/>
      <c r="AJ1327" s="55"/>
      <c r="AK1327" s="55"/>
      <c r="AL1327" s="55"/>
      <c r="AM1327" s="55"/>
      <c r="AN1327" s="55"/>
      <c r="AO1327" s="55"/>
      <c r="AP1327" s="55"/>
      <c r="DN1327" s="115"/>
    </row>
    <row r="1328" spans="14:118" x14ac:dyDescent="0.25">
      <c r="N1328" s="55"/>
      <c r="O1328" s="55"/>
      <c r="P1328" s="55"/>
      <c r="Q1328" s="55"/>
      <c r="R1328" s="55"/>
      <c r="S1328" s="55"/>
      <c r="T1328" s="55"/>
      <c r="U1328" s="55"/>
      <c r="V1328" s="55"/>
      <c r="W1328" s="55"/>
      <c r="X1328" s="55"/>
      <c r="Y1328" s="55"/>
      <c r="Z1328" s="55"/>
      <c r="AA1328" s="55"/>
      <c r="AB1328" s="55"/>
      <c r="AC1328" s="55"/>
      <c r="AD1328" s="55"/>
      <c r="AE1328" s="55"/>
      <c r="AF1328" s="55"/>
      <c r="AG1328" s="55"/>
      <c r="AH1328" s="55"/>
      <c r="AI1328" s="55"/>
      <c r="AJ1328" s="55"/>
      <c r="AK1328" s="55"/>
      <c r="AL1328" s="55"/>
      <c r="AM1328" s="55"/>
      <c r="AN1328" s="55"/>
      <c r="AO1328" s="55"/>
      <c r="AP1328" s="55"/>
      <c r="DN1328" s="115"/>
    </row>
    <row r="1329" spans="14:118" x14ac:dyDescent="0.25">
      <c r="N1329" s="55"/>
      <c r="O1329" s="55"/>
      <c r="P1329" s="55"/>
      <c r="Q1329" s="55"/>
      <c r="R1329" s="55"/>
      <c r="S1329" s="55"/>
      <c r="T1329" s="55"/>
      <c r="U1329" s="55"/>
      <c r="V1329" s="55"/>
      <c r="W1329" s="55"/>
      <c r="X1329" s="55"/>
      <c r="Y1329" s="55"/>
      <c r="Z1329" s="55"/>
      <c r="AA1329" s="55"/>
      <c r="AB1329" s="55"/>
      <c r="AC1329" s="55"/>
      <c r="AD1329" s="55"/>
      <c r="AE1329" s="55"/>
      <c r="AF1329" s="55"/>
      <c r="AG1329" s="55"/>
      <c r="AH1329" s="55"/>
      <c r="AI1329" s="55"/>
      <c r="AJ1329" s="55"/>
      <c r="AK1329" s="55"/>
      <c r="AL1329" s="55"/>
      <c r="AM1329" s="55"/>
      <c r="AN1329" s="55"/>
      <c r="AO1329" s="55"/>
      <c r="AP1329" s="55"/>
      <c r="DN1329" s="115"/>
    </row>
    <row r="1330" spans="14:118" x14ac:dyDescent="0.25">
      <c r="N1330" s="55"/>
      <c r="O1330" s="55"/>
      <c r="P1330" s="55"/>
      <c r="Q1330" s="55"/>
      <c r="R1330" s="55"/>
      <c r="S1330" s="55"/>
      <c r="T1330" s="55"/>
      <c r="U1330" s="55"/>
      <c r="V1330" s="55"/>
      <c r="W1330" s="55"/>
      <c r="X1330" s="55"/>
      <c r="Y1330" s="55"/>
      <c r="Z1330" s="55"/>
      <c r="AA1330" s="55"/>
      <c r="AB1330" s="55"/>
      <c r="AC1330" s="55"/>
      <c r="AD1330" s="55"/>
      <c r="AE1330" s="55"/>
      <c r="AF1330" s="55"/>
      <c r="AG1330" s="55"/>
      <c r="AH1330" s="55"/>
      <c r="AI1330" s="55"/>
      <c r="AJ1330" s="55"/>
      <c r="AK1330" s="55"/>
      <c r="AL1330" s="55"/>
      <c r="AM1330" s="55"/>
      <c r="AN1330" s="55"/>
      <c r="AO1330" s="55"/>
      <c r="AP1330" s="55"/>
      <c r="DN1330" s="115"/>
    </row>
    <row r="1331" spans="14:118" x14ac:dyDescent="0.25">
      <c r="N1331" s="55"/>
      <c r="O1331" s="55"/>
      <c r="P1331" s="55"/>
      <c r="Q1331" s="55"/>
      <c r="R1331" s="55"/>
      <c r="S1331" s="55"/>
      <c r="T1331" s="55"/>
      <c r="U1331" s="55"/>
      <c r="V1331" s="55"/>
      <c r="W1331" s="55"/>
      <c r="X1331" s="55"/>
      <c r="Y1331" s="55"/>
      <c r="Z1331" s="55"/>
      <c r="AA1331" s="55"/>
      <c r="AB1331" s="55"/>
      <c r="AC1331" s="55"/>
      <c r="AD1331" s="55"/>
      <c r="AE1331" s="55"/>
      <c r="AF1331" s="55"/>
      <c r="AG1331" s="55"/>
      <c r="AH1331" s="55"/>
      <c r="AI1331" s="55"/>
      <c r="AJ1331" s="55"/>
      <c r="AK1331" s="55"/>
      <c r="AL1331" s="55"/>
      <c r="AM1331" s="55"/>
      <c r="AN1331" s="55"/>
      <c r="AO1331" s="55"/>
      <c r="AP1331" s="55"/>
      <c r="DN1331" s="115"/>
    </row>
    <row r="1332" spans="14:118" x14ac:dyDescent="0.25">
      <c r="N1332" s="55"/>
      <c r="O1332" s="55"/>
      <c r="P1332" s="55"/>
      <c r="Q1332" s="55"/>
      <c r="R1332" s="55"/>
      <c r="S1332" s="55"/>
      <c r="T1332" s="55"/>
      <c r="U1332" s="55"/>
      <c r="V1332" s="55"/>
      <c r="W1332" s="55"/>
      <c r="X1332" s="55"/>
      <c r="Y1332" s="55"/>
      <c r="Z1332" s="55"/>
      <c r="AA1332" s="55"/>
      <c r="AB1332" s="55"/>
      <c r="AC1332" s="55"/>
      <c r="AD1332" s="55"/>
      <c r="AE1332" s="55"/>
      <c r="AF1332" s="55"/>
      <c r="AG1332" s="55"/>
      <c r="AH1332" s="55"/>
      <c r="AI1332" s="55"/>
      <c r="AJ1332" s="55"/>
      <c r="AK1332" s="55"/>
      <c r="AL1332" s="55"/>
      <c r="AM1332" s="55"/>
      <c r="AN1332" s="55"/>
      <c r="AO1332" s="55"/>
      <c r="AP1332" s="55"/>
      <c r="DN1332" s="115"/>
    </row>
    <row r="1333" spans="14:118" x14ac:dyDescent="0.25">
      <c r="N1333" s="55"/>
      <c r="O1333" s="55"/>
      <c r="P1333" s="55"/>
      <c r="Q1333" s="55"/>
      <c r="R1333" s="55"/>
      <c r="S1333" s="55"/>
      <c r="T1333" s="55"/>
      <c r="U1333" s="55"/>
      <c r="V1333" s="55"/>
      <c r="W1333" s="55"/>
      <c r="X1333" s="55"/>
      <c r="Y1333" s="55"/>
      <c r="Z1333" s="55"/>
      <c r="AA1333" s="55"/>
      <c r="AB1333" s="55"/>
      <c r="AC1333" s="55"/>
      <c r="AD1333" s="55"/>
      <c r="AE1333" s="55"/>
      <c r="AF1333" s="55"/>
      <c r="AG1333" s="55"/>
      <c r="AH1333" s="55"/>
      <c r="AI1333" s="55"/>
      <c r="AJ1333" s="55"/>
      <c r="AK1333" s="55"/>
      <c r="AL1333" s="55"/>
      <c r="AM1333" s="55"/>
      <c r="AN1333" s="55"/>
      <c r="AO1333" s="55"/>
      <c r="AP1333" s="55"/>
      <c r="DN1333" s="115"/>
    </row>
    <row r="1334" spans="14:118" x14ac:dyDescent="0.25">
      <c r="N1334" s="55"/>
      <c r="O1334" s="55"/>
      <c r="P1334" s="55"/>
      <c r="Q1334" s="55"/>
      <c r="R1334" s="55"/>
      <c r="S1334" s="55"/>
      <c r="T1334" s="55"/>
      <c r="U1334" s="55"/>
      <c r="V1334" s="55"/>
      <c r="W1334" s="55"/>
      <c r="X1334" s="55"/>
      <c r="Y1334" s="55"/>
      <c r="Z1334" s="55"/>
      <c r="AA1334" s="55"/>
      <c r="AB1334" s="55"/>
      <c r="AC1334" s="55"/>
      <c r="AD1334" s="55"/>
      <c r="AE1334" s="55"/>
      <c r="AF1334" s="55"/>
      <c r="AG1334" s="55"/>
      <c r="AH1334" s="55"/>
      <c r="AI1334" s="55"/>
      <c r="AJ1334" s="55"/>
      <c r="AK1334" s="55"/>
      <c r="AL1334" s="55"/>
      <c r="AM1334" s="55"/>
      <c r="AN1334" s="55"/>
      <c r="AO1334" s="55"/>
      <c r="AP1334" s="55"/>
      <c r="DN1334" s="115"/>
    </row>
    <row r="1335" spans="14:118" x14ac:dyDescent="0.25">
      <c r="N1335" s="55"/>
      <c r="O1335" s="55"/>
      <c r="P1335" s="55"/>
      <c r="Q1335" s="55"/>
      <c r="R1335" s="55"/>
      <c r="S1335" s="55"/>
      <c r="T1335" s="55"/>
      <c r="U1335" s="55"/>
      <c r="V1335" s="55"/>
      <c r="W1335" s="55"/>
      <c r="X1335" s="55"/>
      <c r="Y1335" s="55"/>
      <c r="Z1335" s="55"/>
      <c r="AA1335" s="55"/>
      <c r="AB1335" s="55"/>
      <c r="AC1335" s="55"/>
      <c r="AD1335" s="55"/>
      <c r="AE1335" s="55"/>
      <c r="AF1335" s="55"/>
      <c r="AG1335" s="55"/>
      <c r="AH1335" s="55"/>
      <c r="AI1335" s="55"/>
      <c r="AJ1335" s="55"/>
      <c r="AK1335" s="55"/>
      <c r="AL1335" s="55"/>
      <c r="AM1335" s="55"/>
      <c r="AN1335" s="55"/>
      <c r="AO1335" s="55"/>
      <c r="AP1335" s="55"/>
      <c r="DN1335" s="115"/>
    </row>
    <row r="1336" spans="14:118" x14ac:dyDescent="0.25">
      <c r="N1336" s="55"/>
      <c r="O1336" s="55"/>
      <c r="P1336" s="55"/>
      <c r="Q1336" s="55"/>
      <c r="R1336" s="55"/>
      <c r="S1336" s="55"/>
      <c r="T1336" s="55"/>
      <c r="U1336" s="55"/>
      <c r="V1336" s="55"/>
      <c r="W1336" s="55"/>
      <c r="X1336" s="55"/>
      <c r="Y1336" s="55"/>
      <c r="Z1336" s="55"/>
      <c r="AA1336" s="55"/>
      <c r="AB1336" s="55"/>
      <c r="AC1336" s="55"/>
      <c r="AD1336" s="55"/>
      <c r="AE1336" s="55"/>
      <c r="AF1336" s="55"/>
      <c r="AG1336" s="55"/>
      <c r="AH1336" s="55"/>
      <c r="AI1336" s="55"/>
      <c r="AJ1336" s="55"/>
      <c r="AK1336" s="55"/>
      <c r="AL1336" s="55"/>
      <c r="AM1336" s="55"/>
      <c r="AN1336" s="55"/>
      <c r="AO1336" s="55"/>
      <c r="AP1336" s="55"/>
      <c r="DN1336" s="115"/>
    </row>
    <row r="1337" spans="14:118" x14ac:dyDescent="0.25">
      <c r="N1337" s="55"/>
      <c r="O1337" s="55"/>
      <c r="P1337" s="55"/>
      <c r="Q1337" s="55"/>
      <c r="R1337" s="55"/>
      <c r="S1337" s="55"/>
      <c r="T1337" s="55"/>
      <c r="U1337" s="55"/>
      <c r="V1337" s="55"/>
      <c r="W1337" s="55"/>
      <c r="X1337" s="55"/>
      <c r="Y1337" s="55"/>
      <c r="Z1337" s="55"/>
      <c r="AA1337" s="55"/>
      <c r="AB1337" s="55"/>
      <c r="AC1337" s="55"/>
      <c r="AD1337" s="55"/>
      <c r="AE1337" s="55"/>
      <c r="AF1337" s="55"/>
      <c r="AG1337" s="55"/>
      <c r="AH1337" s="55"/>
      <c r="AI1337" s="55"/>
      <c r="AJ1337" s="55"/>
      <c r="AK1337" s="55"/>
      <c r="AL1337" s="55"/>
      <c r="AM1337" s="55"/>
      <c r="AN1337" s="55"/>
      <c r="AO1337" s="55"/>
      <c r="AP1337" s="55"/>
      <c r="DN1337" s="115"/>
    </row>
    <row r="1338" spans="14:118" x14ac:dyDescent="0.25">
      <c r="N1338" s="55"/>
      <c r="O1338" s="55"/>
      <c r="P1338" s="55"/>
      <c r="Q1338" s="55"/>
      <c r="R1338" s="55"/>
      <c r="S1338" s="55"/>
      <c r="T1338" s="55"/>
      <c r="U1338" s="55"/>
      <c r="V1338" s="55"/>
      <c r="W1338" s="55"/>
      <c r="X1338" s="55"/>
      <c r="Y1338" s="55"/>
      <c r="Z1338" s="55"/>
      <c r="AA1338" s="55"/>
      <c r="AB1338" s="55"/>
      <c r="AC1338" s="55"/>
      <c r="AD1338" s="55"/>
      <c r="AE1338" s="55"/>
      <c r="AF1338" s="55"/>
      <c r="AG1338" s="55"/>
      <c r="AH1338" s="55"/>
      <c r="AI1338" s="55"/>
      <c r="AJ1338" s="55"/>
      <c r="AK1338" s="55"/>
      <c r="AL1338" s="55"/>
      <c r="AM1338" s="55"/>
      <c r="AN1338" s="55"/>
      <c r="AO1338" s="55"/>
      <c r="AP1338" s="55"/>
      <c r="DN1338" s="115"/>
    </row>
    <row r="1339" spans="14:118" x14ac:dyDescent="0.25">
      <c r="N1339" s="55"/>
      <c r="O1339" s="55"/>
      <c r="P1339" s="55"/>
      <c r="Q1339" s="55"/>
      <c r="R1339" s="55"/>
      <c r="S1339" s="55"/>
      <c r="T1339" s="55"/>
      <c r="U1339" s="55"/>
      <c r="V1339" s="55"/>
      <c r="W1339" s="55"/>
      <c r="X1339" s="55"/>
      <c r="Y1339" s="55"/>
      <c r="Z1339" s="55"/>
      <c r="AA1339" s="55"/>
      <c r="AB1339" s="55"/>
      <c r="AC1339" s="55"/>
      <c r="AD1339" s="55"/>
      <c r="AE1339" s="55"/>
      <c r="AF1339" s="55"/>
      <c r="AG1339" s="55"/>
      <c r="AH1339" s="55"/>
      <c r="AI1339" s="55"/>
      <c r="AJ1339" s="55"/>
      <c r="AK1339" s="55"/>
      <c r="AL1339" s="55"/>
      <c r="AM1339" s="55"/>
      <c r="AN1339" s="55"/>
      <c r="AO1339" s="55"/>
      <c r="AP1339" s="55"/>
      <c r="DN1339" s="115"/>
    </row>
    <row r="1340" spans="14:118" x14ac:dyDescent="0.25">
      <c r="N1340" s="55"/>
      <c r="O1340" s="55"/>
      <c r="P1340" s="55"/>
      <c r="Q1340" s="55"/>
      <c r="R1340" s="55"/>
      <c r="S1340" s="55"/>
      <c r="T1340" s="55"/>
      <c r="U1340" s="55"/>
      <c r="V1340" s="55"/>
      <c r="W1340" s="55"/>
      <c r="X1340" s="55"/>
      <c r="Y1340" s="55"/>
      <c r="Z1340" s="55"/>
      <c r="AA1340" s="55"/>
      <c r="AB1340" s="55"/>
      <c r="AC1340" s="55"/>
      <c r="AD1340" s="55"/>
      <c r="AE1340" s="55"/>
      <c r="AF1340" s="55"/>
      <c r="AG1340" s="55"/>
      <c r="AH1340" s="55"/>
      <c r="AI1340" s="55"/>
      <c r="AJ1340" s="55"/>
      <c r="AK1340" s="55"/>
      <c r="AL1340" s="55"/>
      <c r="AM1340" s="55"/>
      <c r="AN1340" s="55"/>
      <c r="AO1340" s="55"/>
      <c r="AP1340" s="55"/>
      <c r="DN1340" s="115"/>
    </row>
    <row r="1341" spans="14:118" x14ac:dyDescent="0.25">
      <c r="N1341" s="55"/>
      <c r="O1341" s="55"/>
      <c r="P1341" s="55"/>
      <c r="Q1341" s="55"/>
      <c r="R1341" s="55"/>
      <c r="S1341" s="55"/>
      <c r="T1341" s="55"/>
      <c r="U1341" s="55"/>
      <c r="V1341" s="55"/>
      <c r="W1341" s="55"/>
      <c r="X1341" s="55"/>
      <c r="Y1341" s="55"/>
      <c r="Z1341" s="55"/>
      <c r="AA1341" s="55"/>
      <c r="AB1341" s="55"/>
      <c r="AC1341" s="55"/>
      <c r="AD1341" s="55"/>
      <c r="AE1341" s="55"/>
      <c r="AF1341" s="55"/>
      <c r="AG1341" s="55"/>
      <c r="AH1341" s="55"/>
      <c r="AI1341" s="55"/>
      <c r="AJ1341" s="55"/>
      <c r="AK1341" s="55"/>
      <c r="AL1341" s="55"/>
      <c r="AM1341" s="55"/>
      <c r="AN1341" s="55"/>
      <c r="AO1341" s="55"/>
      <c r="AP1341" s="55"/>
      <c r="DN1341" s="115"/>
    </row>
    <row r="1342" spans="14:118" x14ac:dyDescent="0.25">
      <c r="N1342" s="55"/>
      <c r="O1342" s="55"/>
      <c r="P1342" s="55"/>
      <c r="Q1342" s="55"/>
      <c r="R1342" s="55"/>
      <c r="S1342" s="55"/>
      <c r="T1342" s="55"/>
      <c r="U1342" s="55"/>
      <c r="V1342" s="55"/>
      <c r="W1342" s="55"/>
      <c r="X1342" s="55"/>
      <c r="Y1342" s="55"/>
      <c r="Z1342" s="55"/>
      <c r="AA1342" s="55"/>
      <c r="AB1342" s="55"/>
      <c r="AC1342" s="55"/>
      <c r="AD1342" s="55"/>
      <c r="AE1342" s="55"/>
      <c r="AF1342" s="55"/>
      <c r="AG1342" s="55"/>
      <c r="AH1342" s="55"/>
      <c r="AI1342" s="55"/>
      <c r="AJ1342" s="55"/>
      <c r="AK1342" s="55"/>
      <c r="AL1342" s="55"/>
      <c r="AM1342" s="55"/>
      <c r="AN1342" s="55"/>
      <c r="AO1342" s="55"/>
      <c r="AP1342" s="55"/>
      <c r="DN1342" s="115"/>
    </row>
    <row r="1343" spans="14:118" x14ac:dyDescent="0.25">
      <c r="N1343" s="55"/>
      <c r="O1343" s="55"/>
      <c r="P1343" s="55"/>
      <c r="Q1343" s="55"/>
      <c r="R1343" s="55"/>
      <c r="S1343" s="55"/>
      <c r="T1343" s="55"/>
      <c r="U1343" s="55"/>
      <c r="V1343" s="55"/>
      <c r="W1343" s="55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5"/>
      <c r="AK1343" s="55"/>
      <c r="AL1343" s="55"/>
      <c r="AM1343" s="55"/>
      <c r="AN1343" s="55"/>
      <c r="AO1343" s="55"/>
      <c r="AP1343" s="55"/>
      <c r="DN1343" s="115"/>
    </row>
    <row r="1344" spans="14:118" x14ac:dyDescent="0.25">
      <c r="N1344" s="55"/>
      <c r="O1344" s="55"/>
      <c r="P1344" s="55"/>
      <c r="Q1344" s="55"/>
      <c r="R1344" s="55"/>
      <c r="S1344" s="55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5"/>
      <c r="AK1344" s="55"/>
      <c r="AL1344" s="55"/>
      <c r="AM1344" s="55"/>
      <c r="AN1344" s="55"/>
      <c r="AO1344" s="55"/>
      <c r="AP1344" s="55"/>
      <c r="DN1344" s="115"/>
    </row>
    <row r="1345" spans="14:118" x14ac:dyDescent="0.25">
      <c r="N1345" s="55"/>
      <c r="O1345" s="55"/>
      <c r="P1345" s="55"/>
      <c r="Q1345" s="55"/>
      <c r="R1345" s="55"/>
      <c r="S1345" s="55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5"/>
      <c r="AK1345" s="55"/>
      <c r="AL1345" s="55"/>
      <c r="AM1345" s="55"/>
      <c r="AN1345" s="55"/>
      <c r="AO1345" s="55"/>
      <c r="AP1345" s="55"/>
      <c r="DN1345" s="115"/>
    </row>
    <row r="1346" spans="14:118" x14ac:dyDescent="0.25">
      <c r="N1346" s="55"/>
      <c r="O1346" s="55"/>
      <c r="P1346" s="55"/>
      <c r="Q1346" s="55"/>
      <c r="R1346" s="55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5"/>
      <c r="AK1346" s="55"/>
      <c r="AL1346" s="55"/>
      <c r="AM1346" s="55"/>
      <c r="AN1346" s="55"/>
      <c r="AO1346" s="55"/>
      <c r="AP1346" s="55"/>
      <c r="DN1346" s="115"/>
    </row>
    <row r="1347" spans="14:118" x14ac:dyDescent="0.25">
      <c r="N1347" s="55"/>
      <c r="O1347" s="55"/>
      <c r="P1347" s="55"/>
      <c r="Q1347" s="55"/>
      <c r="R1347" s="55"/>
      <c r="S1347" s="55"/>
      <c r="T1347" s="55"/>
      <c r="U1347" s="55"/>
      <c r="V1347" s="55"/>
      <c r="W1347" s="55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5"/>
      <c r="AK1347" s="55"/>
      <c r="AL1347" s="55"/>
      <c r="AM1347" s="55"/>
      <c r="AN1347" s="55"/>
      <c r="AO1347" s="55"/>
      <c r="AP1347" s="55"/>
      <c r="DN1347" s="115"/>
    </row>
    <row r="1348" spans="14:118" x14ac:dyDescent="0.25">
      <c r="N1348" s="55"/>
      <c r="O1348" s="55"/>
      <c r="P1348" s="55"/>
      <c r="Q1348" s="55"/>
      <c r="R1348" s="55"/>
      <c r="S1348" s="55"/>
      <c r="T1348" s="55"/>
      <c r="U1348" s="55"/>
      <c r="V1348" s="55"/>
      <c r="W1348" s="55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5"/>
      <c r="AK1348" s="55"/>
      <c r="AL1348" s="55"/>
      <c r="AM1348" s="55"/>
      <c r="AN1348" s="55"/>
      <c r="AO1348" s="55"/>
      <c r="AP1348" s="55"/>
      <c r="DN1348" s="115"/>
    </row>
    <row r="1349" spans="14:118" x14ac:dyDescent="0.25">
      <c r="N1349" s="55"/>
      <c r="O1349" s="55"/>
      <c r="P1349" s="55"/>
      <c r="Q1349" s="55"/>
      <c r="R1349" s="55"/>
      <c r="S1349" s="55"/>
      <c r="T1349" s="55"/>
      <c r="U1349" s="55"/>
      <c r="V1349" s="55"/>
      <c r="W1349" s="55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5"/>
      <c r="AK1349" s="55"/>
      <c r="AL1349" s="55"/>
      <c r="AM1349" s="55"/>
      <c r="AN1349" s="55"/>
      <c r="AO1349" s="55"/>
      <c r="AP1349" s="55"/>
      <c r="DN1349" s="115"/>
    </row>
    <row r="1350" spans="14:118" x14ac:dyDescent="0.25">
      <c r="N1350" s="55"/>
      <c r="O1350" s="55"/>
      <c r="P1350" s="55"/>
      <c r="Q1350" s="55"/>
      <c r="R1350" s="55"/>
      <c r="S1350" s="55"/>
      <c r="T1350" s="55"/>
      <c r="U1350" s="55"/>
      <c r="V1350" s="55"/>
      <c r="W1350" s="55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5"/>
      <c r="AK1350" s="55"/>
      <c r="AL1350" s="55"/>
      <c r="AM1350" s="55"/>
      <c r="AN1350" s="55"/>
      <c r="AO1350" s="55"/>
      <c r="AP1350" s="55"/>
      <c r="DN1350" s="115"/>
    </row>
    <row r="1351" spans="14:118" x14ac:dyDescent="0.25">
      <c r="N1351" s="55"/>
      <c r="O1351" s="55"/>
      <c r="P1351" s="55"/>
      <c r="Q1351" s="55"/>
      <c r="R1351" s="55"/>
      <c r="S1351" s="55"/>
      <c r="T1351" s="55"/>
      <c r="U1351" s="55"/>
      <c r="V1351" s="55"/>
      <c r="W1351" s="55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5"/>
      <c r="AK1351" s="55"/>
      <c r="AL1351" s="55"/>
      <c r="AM1351" s="55"/>
      <c r="AN1351" s="55"/>
      <c r="AO1351" s="55"/>
      <c r="AP1351" s="55"/>
      <c r="DN1351" s="115"/>
    </row>
    <row r="1352" spans="14:118" x14ac:dyDescent="0.25">
      <c r="N1352" s="55"/>
      <c r="O1352" s="55"/>
      <c r="P1352" s="55"/>
      <c r="Q1352" s="55"/>
      <c r="R1352" s="55"/>
      <c r="S1352" s="55"/>
      <c r="T1352" s="55"/>
      <c r="U1352" s="55"/>
      <c r="V1352" s="55"/>
      <c r="W1352" s="55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5"/>
      <c r="AK1352" s="55"/>
      <c r="AL1352" s="55"/>
      <c r="AM1352" s="55"/>
      <c r="AN1352" s="55"/>
      <c r="AO1352" s="55"/>
      <c r="AP1352" s="55"/>
      <c r="DN1352" s="115"/>
    </row>
    <row r="1353" spans="14:118" x14ac:dyDescent="0.25">
      <c r="N1353" s="55"/>
      <c r="O1353" s="55"/>
      <c r="P1353" s="55"/>
      <c r="Q1353" s="55"/>
      <c r="R1353" s="55"/>
      <c r="S1353" s="55"/>
      <c r="T1353" s="55"/>
      <c r="U1353" s="55"/>
      <c r="V1353" s="55"/>
      <c r="W1353" s="55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5"/>
      <c r="AK1353" s="55"/>
      <c r="AL1353" s="55"/>
      <c r="AM1353" s="55"/>
      <c r="AN1353" s="55"/>
      <c r="AO1353" s="55"/>
      <c r="AP1353" s="55"/>
      <c r="DN1353" s="115"/>
    </row>
    <row r="1354" spans="14:118" x14ac:dyDescent="0.25">
      <c r="N1354" s="55"/>
      <c r="O1354" s="55"/>
      <c r="P1354" s="55"/>
      <c r="Q1354" s="55"/>
      <c r="R1354" s="55"/>
      <c r="S1354" s="55"/>
      <c r="T1354" s="55"/>
      <c r="U1354" s="55"/>
      <c r="V1354" s="55"/>
      <c r="W1354" s="55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5"/>
      <c r="AK1354" s="55"/>
      <c r="AL1354" s="55"/>
      <c r="AM1354" s="55"/>
      <c r="AN1354" s="55"/>
      <c r="AO1354" s="55"/>
      <c r="AP1354" s="55"/>
      <c r="DN1354" s="115"/>
    </row>
    <row r="1355" spans="14:118" x14ac:dyDescent="0.25">
      <c r="N1355" s="55"/>
      <c r="O1355" s="55"/>
      <c r="P1355" s="55"/>
      <c r="Q1355" s="55"/>
      <c r="R1355" s="55"/>
      <c r="S1355" s="55"/>
      <c r="T1355" s="55"/>
      <c r="U1355" s="55"/>
      <c r="V1355" s="55"/>
      <c r="W1355" s="55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5"/>
      <c r="AK1355" s="55"/>
      <c r="AL1355" s="55"/>
      <c r="AM1355" s="55"/>
      <c r="AN1355" s="55"/>
      <c r="AO1355" s="55"/>
      <c r="AP1355" s="55"/>
      <c r="DN1355" s="115"/>
    </row>
    <row r="1356" spans="14:118" x14ac:dyDescent="0.25">
      <c r="N1356" s="55"/>
      <c r="O1356" s="55"/>
      <c r="P1356" s="55"/>
      <c r="Q1356" s="55"/>
      <c r="R1356" s="55"/>
      <c r="S1356" s="55"/>
      <c r="T1356" s="55"/>
      <c r="U1356" s="55"/>
      <c r="V1356" s="55"/>
      <c r="W1356" s="55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5"/>
      <c r="AK1356" s="55"/>
      <c r="AL1356" s="55"/>
      <c r="AM1356" s="55"/>
      <c r="AN1356" s="55"/>
      <c r="AO1356" s="55"/>
      <c r="AP1356" s="55"/>
      <c r="DN1356" s="115"/>
    </row>
    <row r="1357" spans="14:118" x14ac:dyDescent="0.25">
      <c r="N1357" s="55"/>
      <c r="O1357" s="55"/>
      <c r="P1357" s="55"/>
      <c r="Q1357" s="55"/>
      <c r="R1357" s="55"/>
      <c r="S1357" s="55"/>
      <c r="T1357" s="55"/>
      <c r="U1357" s="55"/>
      <c r="V1357" s="55"/>
      <c r="W1357" s="55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5"/>
      <c r="AK1357" s="55"/>
      <c r="AL1357" s="55"/>
      <c r="AM1357" s="55"/>
      <c r="AN1357" s="55"/>
      <c r="AO1357" s="55"/>
      <c r="AP1357" s="55"/>
      <c r="DN1357" s="115"/>
    </row>
    <row r="1358" spans="14:118" x14ac:dyDescent="0.25">
      <c r="N1358" s="55"/>
      <c r="O1358" s="55"/>
      <c r="P1358" s="55"/>
      <c r="Q1358" s="55"/>
      <c r="R1358" s="55"/>
      <c r="S1358" s="55"/>
      <c r="T1358" s="55"/>
      <c r="U1358" s="55"/>
      <c r="V1358" s="55"/>
      <c r="W1358" s="55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5"/>
      <c r="AK1358" s="55"/>
      <c r="AL1358" s="55"/>
      <c r="AM1358" s="55"/>
      <c r="AN1358" s="55"/>
      <c r="AO1358" s="55"/>
      <c r="AP1358" s="55"/>
      <c r="DN1358" s="115"/>
    </row>
    <row r="1359" spans="14:118" x14ac:dyDescent="0.25">
      <c r="N1359" s="55"/>
      <c r="O1359" s="55"/>
      <c r="P1359" s="55"/>
      <c r="Q1359" s="55"/>
      <c r="R1359" s="55"/>
      <c r="S1359" s="55"/>
      <c r="T1359" s="55"/>
      <c r="U1359" s="55"/>
      <c r="V1359" s="55"/>
      <c r="W1359" s="55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5"/>
      <c r="AK1359" s="55"/>
      <c r="AL1359" s="55"/>
      <c r="AM1359" s="55"/>
      <c r="AN1359" s="55"/>
      <c r="AO1359" s="55"/>
      <c r="AP1359" s="55"/>
      <c r="DN1359" s="115"/>
    </row>
    <row r="1360" spans="14:118" x14ac:dyDescent="0.25">
      <c r="N1360" s="55"/>
      <c r="O1360" s="55"/>
      <c r="P1360" s="55"/>
      <c r="Q1360" s="55"/>
      <c r="R1360" s="55"/>
      <c r="S1360" s="55"/>
      <c r="T1360" s="55"/>
      <c r="U1360" s="55"/>
      <c r="V1360" s="55"/>
      <c r="W1360" s="55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5"/>
      <c r="AK1360" s="55"/>
      <c r="AL1360" s="55"/>
      <c r="AM1360" s="55"/>
      <c r="AN1360" s="55"/>
      <c r="AO1360" s="55"/>
      <c r="AP1360" s="55"/>
      <c r="DN1360" s="115"/>
    </row>
    <row r="1361" spans="14:118" x14ac:dyDescent="0.25">
      <c r="N1361" s="55"/>
      <c r="O1361" s="55"/>
      <c r="P1361" s="55"/>
      <c r="Q1361" s="55"/>
      <c r="R1361" s="55"/>
      <c r="S1361" s="55"/>
      <c r="T1361" s="55"/>
      <c r="U1361" s="55"/>
      <c r="V1361" s="55"/>
      <c r="W1361" s="55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5"/>
      <c r="AK1361" s="55"/>
      <c r="AL1361" s="55"/>
      <c r="AM1361" s="55"/>
      <c r="AN1361" s="55"/>
      <c r="AO1361" s="55"/>
      <c r="AP1361" s="55"/>
      <c r="DN1361" s="115"/>
    </row>
    <row r="1362" spans="14:118" x14ac:dyDescent="0.25">
      <c r="N1362" s="55"/>
      <c r="O1362" s="55"/>
      <c r="P1362" s="55"/>
      <c r="Q1362" s="55"/>
      <c r="R1362" s="55"/>
      <c r="S1362" s="55"/>
      <c r="T1362" s="55"/>
      <c r="U1362" s="55"/>
      <c r="V1362" s="55"/>
      <c r="W1362" s="55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5"/>
      <c r="AK1362" s="55"/>
      <c r="AL1362" s="55"/>
      <c r="AM1362" s="55"/>
      <c r="AN1362" s="55"/>
      <c r="AO1362" s="55"/>
      <c r="AP1362" s="55"/>
      <c r="DN1362" s="115"/>
    </row>
    <row r="1363" spans="14:118" x14ac:dyDescent="0.25">
      <c r="N1363" s="55"/>
      <c r="O1363" s="55"/>
      <c r="P1363" s="55"/>
      <c r="Q1363" s="55"/>
      <c r="R1363" s="55"/>
      <c r="S1363" s="55"/>
      <c r="T1363" s="55"/>
      <c r="U1363" s="55"/>
      <c r="V1363" s="55"/>
      <c r="W1363" s="55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5"/>
      <c r="AK1363" s="55"/>
      <c r="AL1363" s="55"/>
      <c r="AM1363" s="55"/>
      <c r="AN1363" s="55"/>
      <c r="AO1363" s="55"/>
      <c r="AP1363" s="55"/>
      <c r="DN1363" s="115"/>
    </row>
    <row r="1364" spans="14:118" x14ac:dyDescent="0.25">
      <c r="N1364" s="55"/>
      <c r="O1364" s="55"/>
      <c r="P1364" s="55"/>
      <c r="Q1364" s="55"/>
      <c r="R1364" s="55"/>
      <c r="S1364" s="55"/>
      <c r="T1364" s="55"/>
      <c r="U1364" s="55"/>
      <c r="V1364" s="55"/>
      <c r="W1364" s="55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5"/>
      <c r="AK1364" s="55"/>
      <c r="AL1364" s="55"/>
      <c r="AM1364" s="55"/>
      <c r="AN1364" s="55"/>
      <c r="AO1364" s="55"/>
      <c r="AP1364" s="55"/>
      <c r="DN1364" s="115"/>
    </row>
    <row r="1365" spans="14:118" x14ac:dyDescent="0.25">
      <c r="N1365" s="55"/>
      <c r="O1365" s="55"/>
      <c r="P1365" s="55"/>
      <c r="Q1365" s="55"/>
      <c r="R1365" s="55"/>
      <c r="S1365" s="55"/>
      <c r="T1365" s="55"/>
      <c r="U1365" s="55"/>
      <c r="V1365" s="55"/>
      <c r="W1365" s="55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5"/>
      <c r="AK1365" s="55"/>
      <c r="AL1365" s="55"/>
      <c r="AM1365" s="55"/>
      <c r="AN1365" s="55"/>
      <c r="AO1365" s="55"/>
      <c r="AP1365" s="55"/>
      <c r="DN1365" s="115"/>
    </row>
    <row r="1366" spans="14:118" x14ac:dyDescent="0.25">
      <c r="N1366" s="55"/>
      <c r="O1366" s="55"/>
      <c r="P1366" s="55"/>
      <c r="Q1366" s="55"/>
      <c r="R1366" s="55"/>
      <c r="S1366" s="55"/>
      <c r="T1366" s="55"/>
      <c r="U1366" s="55"/>
      <c r="V1366" s="55"/>
      <c r="W1366" s="55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5"/>
      <c r="AK1366" s="55"/>
      <c r="AL1366" s="55"/>
      <c r="AM1366" s="55"/>
      <c r="AN1366" s="55"/>
      <c r="AO1366" s="55"/>
      <c r="AP1366" s="55"/>
      <c r="DN1366" s="115"/>
    </row>
    <row r="1367" spans="14:118" x14ac:dyDescent="0.25">
      <c r="N1367" s="55"/>
      <c r="O1367" s="55"/>
      <c r="P1367" s="55"/>
      <c r="Q1367" s="55"/>
      <c r="R1367" s="55"/>
      <c r="S1367" s="55"/>
      <c r="T1367" s="55"/>
      <c r="U1367" s="55"/>
      <c r="V1367" s="55"/>
      <c r="W1367" s="55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5"/>
      <c r="AK1367" s="55"/>
      <c r="AL1367" s="55"/>
      <c r="AM1367" s="55"/>
      <c r="AN1367" s="55"/>
      <c r="AO1367" s="55"/>
      <c r="AP1367" s="55"/>
      <c r="DN1367" s="115"/>
    </row>
    <row r="1368" spans="14:118" x14ac:dyDescent="0.25">
      <c r="N1368" s="55"/>
      <c r="O1368" s="55"/>
      <c r="P1368" s="55"/>
      <c r="Q1368" s="55"/>
      <c r="R1368" s="55"/>
      <c r="S1368" s="55"/>
      <c r="T1368" s="55"/>
      <c r="U1368" s="55"/>
      <c r="V1368" s="55"/>
      <c r="W1368" s="55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5"/>
      <c r="AK1368" s="55"/>
      <c r="AL1368" s="55"/>
      <c r="AM1368" s="55"/>
      <c r="AN1368" s="55"/>
      <c r="AO1368" s="55"/>
      <c r="AP1368" s="55"/>
      <c r="DN1368" s="115"/>
    </row>
    <row r="1369" spans="14:118" x14ac:dyDescent="0.25">
      <c r="N1369" s="55"/>
      <c r="O1369" s="55"/>
      <c r="P1369" s="55"/>
      <c r="Q1369" s="55"/>
      <c r="R1369" s="55"/>
      <c r="S1369" s="55"/>
      <c r="T1369" s="55"/>
      <c r="U1369" s="55"/>
      <c r="V1369" s="55"/>
      <c r="W1369" s="55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5"/>
      <c r="AK1369" s="55"/>
      <c r="AL1369" s="55"/>
      <c r="AM1369" s="55"/>
      <c r="AN1369" s="55"/>
      <c r="AO1369" s="55"/>
      <c r="AP1369" s="55"/>
      <c r="DN1369" s="115"/>
    </row>
    <row r="1370" spans="14:118" x14ac:dyDescent="0.25">
      <c r="N1370" s="55"/>
      <c r="O1370" s="55"/>
      <c r="P1370" s="55"/>
      <c r="Q1370" s="55"/>
      <c r="R1370" s="55"/>
      <c r="S1370" s="55"/>
      <c r="T1370" s="55"/>
      <c r="U1370" s="55"/>
      <c r="V1370" s="55"/>
      <c r="W1370" s="55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5"/>
      <c r="AK1370" s="55"/>
      <c r="AL1370" s="55"/>
      <c r="AM1370" s="55"/>
      <c r="AN1370" s="55"/>
      <c r="AO1370" s="55"/>
      <c r="AP1370" s="55"/>
      <c r="DN1370" s="115"/>
    </row>
    <row r="1371" spans="14:118" x14ac:dyDescent="0.25">
      <c r="N1371" s="55"/>
      <c r="O1371" s="55"/>
      <c r="P1371" s="55"/>
      <c r="Q1371" s="55"/>
      <c r="R1371" s="55"/>
      <c r="S1371" s="55"/>
      <c r="T1371" s="55"/>
      <c r="U1371" s="55"/>
      <c r="V1371" s="55"/>
      <c r="W1371" s="55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5"/>
      <c r="AK1371" s="55"/>
      <c r="AL1371" s="55"/>
      <c r="AM1371" s="55"/>
      <c r="AN1371" s="55"/>
      <c r="AO1371" s="55"/>
      <c r="AP1371" s="55"/>
      <c r="DN1371" s="115"/>
    </row>
    <row r="1372" spans="14:118" x14ac:dyDescent="0.25">
      <c r="N1372" s="55"/>
      <c r="O1372" s="55"/>
      <c r="P1372" s="55"/>
      <c r="Q1372" s="55"/>
      <c r="R1372" s="55"/>
      <c r="S1372" s="55"/>
      <c r="T1372" s="55"/>
      <c r="U1372" s="55"/>
      <c r="V1372" s="55"/>
      <c r="W1372" s="55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5"/>
      <c r="AK1372" s="55"/>
      <c r="AL1372" s="55"/>
      <c r="AM1372" s="55"/>
      <c r="AN1372" s="55"/>
      <c r="AO1372" s="55"/>
      <c r="AP1372" s="55"/>
      <c r="DN1372" s="115"/>
    </row>
    <row r="1373" spans="14:118" x14ac:dyDescent="0.25">
      <c r="N1373" s="55"/>
      <c r="O1373" s="55"/>
      <c r="P1373" s="55"/>
      <c r="Q1373" s="55"/>
      <c r="R1373" s="55"/>
      <c r="S1373" s="55"/>
      <c r="T1373" s="55"/>
      <c r="U1373" s="55"/>
      <c r="V1373" s="55"/>
      <c r="W1373" s="55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5"/>
      <c r="AK1373" s="55"/>
      <c r="AL1373" s="55"/>
      <c r="AM1373" s="55"/>
      <c r="AN1373" s="55"/>
      <c r="AO1373" s="55"/>
      <c r="AP1373" s="55"/>
      <c r="DN1373" s="115"/>
    </row>
    <row r="1374" spans="14:118" x14ac:dyDescent="0.25">
      <c r="N1374" s="55"/>
      <c r="O1374" s="55"/>
      <c r="P1374" s="55"/>
      <c r="Q1374" s="55"/>
      <c r="R1374" s="55"/>
      <c r="S1374" s="55"/>
      <c r="T1374" s="55"/>
      <c r="U1374" s="55"/>
      <c r="V1374" s="55"/>
      <c r="W1374" s="55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5"/>
      <c r="AK1374" s="55"/>
      <c r="AL1374" s="55"/>
      <c r="AM1374" s="55"/>
      <c r="AN1374" s="55"/>
      <c r="AO1374" s="55"/>
      <c r="AP1374" s="55"/>
      <c r="DN1374" s="115"/>
    </row>
    <row r="1375" spans="14:118" x14ac:dyDescent="0.25">
      <c r="N1375" s="55"/>
      <c r="O1375" s="55"/>
      <c r="P1375" s="55"/>
      <c r="Q1375" s="55"/>
      <c r="R1375" s="55"/>
      <c r="S1375" s="55"/>
      <c r="T1375" s="55"/>
      <c r="U1375" s="55"/>
      <c r="V1375" s="55"/>
      <c r="W1375" s="55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5"/>
      <c r="AK1375" s="55"/>
      <c r="AL1375" s="55"/>
      <c r="AM1375" s="55"/>
      <c r="AN1375" s="55"/>
      <c r="AO1375" s="55"/>
      <c r="AP1375" s="55"/>
      <c r="DN1375" s="115"/>
    </row>
    <row r="1376" spans="14:118" x14ac:dyDescent="0.25">
      <c r="N1376" s="55"/>
      <c r="O1376" s="55"/>
      <c r="P1376" s="55"/>
      <c r="Q1376" s="55"/>
      <c r="R1376" s="55"/>
      <c r="S1376" s="55"/>
      <c r="T1376" s="55"/>
      <c r="U1376" s="55"/>
      <c r="V1376" s="55"/>
      <c r="W1376" s="55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5"/>
      <c r="AK1376" s="55"/>
      <c r="AL1376" s="55"/>
      <c r="AM1376" s="55"/>
      <c r="AN1376" s="55"/>
      <c r="AO1376" s="55"/>
      <c r="AP1376" s="55"/>
      <c r="DN1376" s="115"/>
    </row>
    <row r="1377" spans="14:118" x14ac:dyDescent="0.25">
      <c r="N1377" s="55"/>
      <c r="O1377" s="55"/>
      <c r="P1377" s="55"/>
      <c r="Q1377" s="55"/>
      <c r="R1377" s="55"/>
      <c r="S1377" s="55"/>
      <c r="T1377" s="55"/>
      <c r="U1377" s="55"/>
      <c r="V1377" s="55"/>
      <c r="W1377" s="55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5"/>
      <c r="AK1377" s="55"/>
      <c r="AL1377" s="55"/>
      <c r="AM1377" s="55"/>
      <c r="AN1377" s="55"/>
      <c r="AO1377" s="55"/>
      <c r="AP1377" s="55"/>
      <c r="DN1377" s="115"/>
    </row>
    <row r="1378" spans="14:118" x14ac:dyDescent="0.25">
      <c r="N1378" s="55"/>
      <c r="O1378" s="55"/>
      <c r="P1378" s="55"/>
      <c r="Q1378" s="55"/>
      <c r="R1378" s="55"/>
      <c r="S1378" s="55"/>
      <c r="T1378" s="55"/>
      <c r="U1378" s="55"/>
      <c r="V1378" s="55"/>
      <c r="W1378" s="55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5"/>
      <c r="AK1378" s="55"/>
      <c r="AL1378" s="55"/>
      <c r="AM1378" s="55"/>
      <c r="AN1378" s="55"/>
      <c r="AO1378" s="55"/>
      <c r="AP1378" s="55"/>
      <c r="DN1378" s="115"/>
    </row>
    <row r="1379" spans="14:118" x14ac:dyDescent="0.25">
      <c r="N1379" s="55"/>
      <c r="O1379" s="55"/>
      <c r="P1379" s="55"/>
      <c r="Q1379" s="55"/>
      <c r="R1379" s="55"/>
      <c r="S1379" s="55"/>
      <c r="T1379" s="55"/>
      <c r="U1379" s="55"/>
      <c r="V1379" s="55"/>
      <c r="W1379" s="55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5"/>
      <c r="AK1379" s="55"/>
      <c r="AL1379" s="55"/>
      <c r="AM1379" s="55"/>
      <c r="AN1379" s="55"/>
      <c r="AO1379" s="55"/>
      <c r="AP1379" s="55"/>
      <c r="DN1379" s="115"/>
    </row>
    <row r="1380" spans="14:118" x14ac:dyDescent="0.25">
      <c r="N1380" s="55"/>
      <c r="O1380" s="55"/>
      <c r="P1380" s="55"/>
      <c r="Q1380" s="55"/>
      <c r="R1380" s="55"/>
      <c r="S1380" s="55"/>
      <c r="T1380" s="55"/>
      <c r="U1380" s="55"/>
      <c r="V1380" s="55"/>
      <c r="W1380" s="55"/>
      <c r="X1380" s="55"/>
      <c r="Y1380" s="55"/>
      <c r="Z1380" s="55"/>
      <c r="AA1380" s="55"/>
      <c r="AB1380" s="55"/>
      <c r="AC1380" s="55"/>
      <c r="AD1380" s="55"/>
      <c r="AE1380" s="55"/>
      <c r="AF1380" s="55"/>
      <c r="AG1380" s="55"/>
      <c r="AH1380" s="55"/>
      <c r="AI1380" s="55"/>
      <c r="AJ1380" s="55"/>
      <c r="AK1380" s="55"/>
      <c r="AL1380" s="55"/>
      <c r="AM1380" s="55"/>
      <c r="AN1380" s="55"/>
      <c r="AO1380" s="55"/>
      <c r="AP1380" s="55"/>
      <c r="DN1380" s="115"/>
    </row>
    <row r="1381" spans="14:118" x14ac:dyDescent="0.25">
      <c r="N1381" s="55"/>
      <c r="O1381" s="55"/>
      <c r="P1381" s="55"/>
      <c r="Q1381" s="55"/>
      <c r="R1381" s="55"/>
      <c r="S1381" s="55"/>
      <c r="T1381" s="55"/>
      <c r="U1381" s="55"/>
      <c r="V1381" s="55"/>
      <c r="W1381" s="55"/>
      <c r="X1381" s="55"/>
      <c r="Y1381" s="55"/>
      <c r="Z1381" s="55"/>
      <c r="AA1381" s="55"/>
      <c r="AB1381" s="55"/>
      <c r="AC1381" s="55"/>
      <c r="AD1381" s="55"/>
      <c r="AE1381" s="55"/>
      <c r="AF1381" s="55"/>
      <c r="AG1381" s="55"/>
      <c r="AH1381" s="55"/>
      <c r="AI1381" s="55"/>
      <c r="AJ1381" s="55"/>
      <c r="AK1381" s="55"/>
      <c r="AL1381" s="55"/>
      <c r="AM1381" s="55"/>
      <c r="AN1381" s="55"/>
      <c r="AO1381" s="55"/>
      <c r="AP1381" s="55"/>
      <c r="DN1381" s="115"/>
    </row>
    <row r="1382" spans="14:118" x14ac:dyDescent="0.25">
      <c r="N1382" s="55"/>
      <c r="O1382" s="55"/>
      <c r="P1382" s="55"/>
      <c r="Q1382" s="55"/>
      <c r="R1382" s="55"/>
      <c r="S1382" s="55"/>
      <c r="T1382" s="55"/>
      <c r="U1382" s="55"/>
      <c r="V1382" s="55"/>
      <c r="W1382" s="55"/>
      <c r="X1382" s="55"/>
      <c r="Y1382" s="55"/>
      <c r="Z1382" s="55"/>
      <c r="AA1382" s="55"/>
      <c r="AB1382" s="55"/>
      <c r="AC1382" s="55"/>
      <c r="AD1382" s="55"/>
      <c r="AE1382" s="55"/>
      <c r="AF1382" s="55"/>
      <c r="AG1382" s="55"/>
      <c r="AH1382" s="55"/>
      <c r="AI1382" s="55"/>
      <c r="AJ1382" s="55"/>
      <c r="AK1382" s="55"/>
      <c r="AL1382" s="55"/>
      <c r="AM1382" s="55"/>
      <c r="AN1382" s="55"/>
      <c r="AO1382" s="55"/>
      <c r="AP1382" s="55"/>
      <c r="DN1382" s="115"/>
    </row>
    <row r="1383" spans="14:118" x14ac:dyDescent="0.25">
      <c r="N1383" s="55"/>
      <c r="O1383" s="55"/>
      <c r="P1383" s="55"/>
      <c r="Q1383" s="55"/>
      <c r="R1383" s="55"/>
      <c r="S1383" s="55"/>
      <c r="T1383" s="55"/>
      <c r="U1383" s="55"/>
      <c r="V1383" s="55"/>
      <c r="W1383" s="55"/>
      <c r="X1383" s="55"/>
      <c r="Y1383" s="55"/>
      <c r="Z1383" s="55"/>
      <c r="AA1383" s="55"/>
      <c r="AB1383" s="55"/>
      <c r="AC1383" s="55"/>
      <c r="AD1383" s="55"/>
      <c r="AE1383" s="55"/>
      <c r="AF1383" s="55"/>
      <c r="AG1383" s="55"/>
      <c r="AH1383" s="55"/>
      <c r="AI1383" s="55"/>
      <c r="AJ1383" s="55"/>
      <c r="AK1383" s="55"/>
      <c r="AL1383" s="55"/>
      <c r="AM1383" s="55"/>
      <c r="AN1383" s="55"/>
      <c r="AO1383" s="55"/>
      <c r="AP1383" s="55"/>
      <c r="DN1383" s="115"/>
    </row>
    <row r="1384" spans="14:118" x14ac:dyDescent="0.25">
      <c r="N1384" s="55"/>
      <c r="O1384" s="55"/>
      <c r="P1384" s="55"/>
      <c r="Q1384" s="55"/>
      <c r="R1384" s="55"/>
      <c r="S1384" s="55"/>
      <c r="T1384" s="55"/>
      <c r="U1384" s="55"/>
      <c r="V1384" s="55"/>
      <c r="W1384" s="55"/>
      <c r="X1384" s="55"/>
      <c r="Y1384" s="55"/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5"/>
      <c r="AK1384" s="55"/>
      <c r="AL1384" s="55"/>
      <c r="AM1384" s="55"/>
      <c r="AN1384" s="55"/>
      <c r="AO1384" s="55"/>
      <c r="AP1384" s="55"/>
      <c r="DN1384" s="115"/>
    </row>
    <row r="1385" spans="14:118" x14ac:dyDescent="0.25">
      <c r="N1385" s="55"/>
      <c r="O1385" s="55"/>
      <c r="P1385" s="55"/>
      <c r="Q1385" s="55"/>
      <c r="R1385" s="55"/>
      <c r="S1385" s="55"/>
      <c r="T1385" s="55"/>
      <c r="U1385" s="55"/>
      <c r="V1385" s="55"/>
      <c r="W1385" s="55"/>
      <c r="X1385" s="55"/>
      <c r="Y1385" s="55"/>
      <c r="Z1385" s="55"/>
      <c r="AA1385" s="55"/>
      <c r="AB1385" s="55"/>
      <c r="AC1385" s="55"/>
      <c r="AD1385" s="55"/>
      <c r="AE1385" s="55"/>
      <c r="AF1385" s="55"/>
      <c r="AG1385" s="55"/>
      <c r="AH1385" s="55"/>
      <c r="AI1385" s="55"/>
      <c r="AJ1385" s="55"/>
      <c r="AK1385" s="55"/>
      <c r="AL1385" s="55"/>
      <c r="AM1385" s="55"/>
      <c r="AN1385" s="55"/>
      <c r="AO1385" s="55"/>
      <c r="AP1385" s="55"/>
      <c r="DN1385" s="115"/>
    </row>
    <row r="1386" spans="14:118" x14ac:dyDescent="0.25">
      <c r="N1386" s="55"/>
      <c r="O1386" s="55"/>
      <c r="P1386" s="55"/>
      <c r="Q1386" s="55"/>
      <c r="R1386" s="55"/>
      <c r="S1386" s="55"/>
      <c r="T1386" s="55"/>
      <c r="U1386" s="55"/>
      <c r="V1386" s="55"/>
      <c r="W1386" s="55"/>
      <c r="X1386" s="55"/>
      <c r="Y1386" s="55"/>
      <c r="Z1386" s="55"/>
      <c r="AA1386" s="55"/>
      <c r="AB1386" s="55"/>
      <c r="AC1386" s="55"/>
      <c r="AD1386" s="55"/>
      <c r="AE1386" s="55"/>
      <c r="AF1386" s="55"/>
      <c r="AG1386" s="55"/>
      <c r="AH1386" s="55"/>
      <c r="AI1386" s="55"/>
      <c r="AJ1386" s="55"/>
      <c r="AK1386" s="55"/>
      <c r="AL1386" s="55"/>
      <c r="AM1386" s="55"/>
      <c r="AN1386" s="55"/>
      <c r="AO1386" s="55"/>
      <c r="AP1386" s="55"/>
      <c r="DN1386" s="115"/>
    </row>
    <row r="1387" spans="14:118" x14ac:dyDescent="0.25">
      <c r="N1387" s="55"/>
      <c r="O1387" s="55"/>
      <c r="P1387" s="55"/>
      <c r="Q1387" s="55"/>
      <c r="R1387" s="55"/>
      <c r="S1387" s="55"/>
      <c r="T1387" s="55"/>
      <c r="U1387" s="55"/>
      <c r="V1387" s="55"/>
      <c r="W1387" s="55"/>
      <c r="X1387" s="55"/>
      <c r="Y1387" s="55"/>
      <c r="Z1387" s="55"/>
      <c r="AA1387" s="55"/>
      <c r="AB1387" s="55"/>
      <c r="AC1387" s="55"/>
      <c r="AD1387" s="55"/>
      <c r="AE1387" s="55"/>
      <c r="AF1387" s="55"/>
      <c r="AG1387" s="55"/>
      <c r="AH1387" s="55"/>
      <c r="AI1387" s="55"/>
      <c r="AJ1387" s="55"/>
      <c r="AK1387" s="55"/>
      <c r="AL1387" s="55"/>
      <c r="AM1387" s="55"/>
      <c r="AN1387" s="55"/>
      <c r="AO1387" s="55"/>
      <c r="AP1387" s="55"/>
      <c r="DN1387" s="115"/>
    </row>
    <row r="1388" spans="14:118" x14ac:dyDescent="0.25">
      <c r="N1388" s="55"/>
      <c r="O1388" s="55"/>
      <c r="P1388" s="55"/>
      <c r="Q1388" s="55"/>
      <c r="R1388" s="55"/>
      <c r="S1388" s="55"/>
      <c r="T1388" s="55"/>
      <c r="U1388" s="55"/>
      <c r="V1388" s="55"/>
      <c r="W1388" s="55"/>
      <c r="X1388" s="55"/>
      <c r="Y1388" s="55"/>
      <c r="Z1388" s="55"/>
      <c r="AA1388" s="55"/>
      <c r="AB1388" s="55"/>
      <c r="AC1388" s="55"/>
      <c r="AD1388" s="55"/>
      <c r="AE1388" s="55"/>
      <c r="AF1388" s="55"/>
      <c r="AG1388" s="55"/>
      <c r="AH1388" s="55"/>
      <c r="AI1388" s="55"/>
      <c r="AJ1388" s="55"/>
      <c r="AK1388" s="55"/>
      <c r="AL1388" s="55"/>
      <c r="AM1388" s="55"/>
      <c r="AN1388" s="55"/>
      <c r="AO1388" s="55"/>
      <c r="AP1388" s="55"/>
      <c r="DN1388" s="115"/>
    </row>
    <row r="1389" spans="14:118" x14ac:dyDescent="0.25">
      <c r="N1389" s="55"/>
      <c r="O1389" s="55"/>
      <c r="P1389" s="55"/>
      <c r="Q1389" s="55"/>
      <c r="R1389" s="55"/>
      <c r="S1389" s="55"/>
      <c r="T1389" s="55"/>
      <c r="U1389" s="55"/>
      <c r="V1389" s="55"/>
      <c r="W1389" s="55"/>
      <c r="X1389" s="55"/>
      <c r="Y1389" s="55"/>
      <c r="Z1389" s="55"/>
      <c r="AA1389" s="55"/>
      <c r="AB1389" s="55"/>
      <c r="AC1389" s="55"/>
      <c r="AD1389" s="55"/>
      <c r="AE1389" s="55"/>
      <c r="AF1389" s="55"/>
      <c r="AG1389" s="55"/>
      <c r="AH1389" s="55"/>
      <c r="AI1389" s="55"/>
      <c r="AJ1389" s="55"/>
      <c r="AK1389" s="55"/>
      <c r="AL1389" s="55"/>
      <c r="AM1389" s="55"/>
      <c r="AN1389" s="55"/>
      <c r="AO1389" s="55"/>
      <c r="AP1389" s="55"/>
      <c r="DN1389" s="115"/>
    </row>
    <row r="1390" spans="14:118" x14ac:dyDescent="0.25">
      <c r="N1390" s="55"/>
      <c r="O1390" s="55"/>
      <c r="P1390" s="55"/>
      <c r="Q1390" s="55"/>
      <c r="R1390" s="55"/>
      <c r="S1390" s="55"/>
      <c r="T1390" s="55"/>
      <c r="U1390" s="55"/>
      <c r="V1390" s="55"/>
      <c r="W1390" s="55"/>
      <c r="X1390" s="55"/>
      <c r="Y1390" s="55"/>
      <c r="Z1390" s="55"/>
      <c r="AA1390" s="55"/>
      <c r="AB1390" s="55"/>
      <c r="AC1390" s="55"/>
      <c r="AD1390" s="55"/>
      <c r="AE1390" s="55"/>
      <c r="AF1390" s="55"/>
      <c r="AG1390" s="55"/>
      <c r="AH1390" s="55"/>
      <c r="AI1390" s="55"/>
      <c r="AJ1390" s="55"/>
      <c r="AK1390" s="55"/>
      <c r="AL1390" s="55"/>
      <c r="AM1390" s="55"/>
      <c r="AN1390" s="55"/>
      <c r="AO1390" s="55"/>
      <c r="AP1390" s="55"/>
      <c r="DN1390" s="115"/>
    </row>
    <row r="1391" spans="14:118" x14ac:dyDescent="0.25">
      <c r="N1391" s="55"/>
      <c r="O1391" s="55"/>
      <c r="P1391" s="55"/>
      <c r="Q1391" s="55"/>
      <c r="R1391" s="55"/>
      <c r="S1391" s="55"/>
      <c r="T1391" s="55"/>
      <c r="U1391" s="55"/>
      <c r="V1391" s="55"/>
      <c r="W1391" s="55"/>
      <c r="X1391" s="55"/>
      <c r="Y1391" s="55"/>
      <c r="Z1391" s="55"/>
      <c r="AA1391" s="55"/>
      <c r="AB1391" s="55"/>
      <c r="AC1391" s="55"/>
      <c r="AD1391" s="55"/>
      <c r="AE1391" s="55"/>
      <c r="AF1391" s="55"/>
      <c r="AG1391" s="55"/>
      <c r="AH1391" s="55"/>
      <c r="AI1391" s="55"/>
      <c r="AJ1391" s="55"/>
      <c r="AK1391" s="55"/>
      <c r="AL1391" s="55"/>
      <c r="AM1391" s="55"/>
      <c r="AN1391" s="55"/>
      <c r="AO1391" s="55"/>
      <c r="AP1391" s="55"/>
      <c r="DN1391" s="115"/>
    </row>
    <row r="1392" spans="14:118" x14ac:dyDescent="0.25">
      <c r="N1392" s="55"/>
      <c r="O1392" s="55"/>
      <c r="P1392" s="55"/>
      <c r="Q1392" s="55"/>
      <c r="R1392" s="55"/>
      <c r="S1392" s="55"/>
      <c r="T1392" s="55"/>
      <c r="U1392" s="55"/>
      <c r="V1392" s="55"/>
      <c r="W1392" s="55"/>
      <c r="X1392" s="55"/>
      <c r="Y1392" s="55"/>
      <c r="Z1392" s="55"/>
      <c r="AA1392" s="55"/>
      <c r="AB1392" s="55"/>
      <c r="AC1392" s="55"/>
      <c r="AD1392" s="55"/>
      <c r="AE1392" s="55"/>
      <c r="AF1392" s="55"/>
      <c r="AG1392" s="55"/>
      <c r="AH1392" s="55"/>
      <c r="AI1392" s="55"/>
      <c r="AJ1392" s="55"/>
      <c r="AK1392" s="55"/>
      <c r="AL1392" s="55"/>
      <c r="AM1392" s="55"/>
      <c r="AN1392" s="55"/>
      <c r="AO1392" s="55"/>
      <c r="AP1392" s="55"/>
      <c r="DN1392" s="115"/>
    </row>
    <row r="1393" spans="14:118" x14ac:dyDescent="0.25">
      <c r="N1393" s="55"/>
      <c r="O1393" s="55"/>
      <c r="P1393" s="55"/>
      <c r="Q1393" s="55"/>
      <c r="R1393" s="55"/>
      <c r="S1393" s="55"/>
      <c r="T1393" s="55"/>
      <c r="U1393" s="55"/>
      <c r="V1393" s="55"/>
      <c r="W1393" s="55"/>
      <c r="X1393" s="55"/>
      <c r="Y1393" s="55"/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5"/>
      <c r="AK1393" s="55"/>
      <c r="AL1393" s="55"/>
      <c r="AM1393" s="55"/>
      <c r="AN1393" s="55"/>
      <c r="AO1393" s="55"/>
      <c r="AP1393" s="55"/>
      <c r="DN1393" s="115"/>
    </row>
    <row r="1394" spans="14:118" x14ac:dyDescent="0.25">
      <c r="N1394" s="55"/>
      <c r="O1394" s="55"/>
      <c r="P1394" s="55"/>
      <c r="Q1394" s="55"/>
      <c r="R1394" s="55"/>
      <c r="S1394" s="55"/>
      <c r="T1394" s="55"/>
      <c r="U1394" s="55"/>
      <c r="V1394" s="55"/>
      <c r="W1394" s="55"/>
      <c r="X1394" s="55"/>
      <c r="Y1394" s="55"/>
      <c r="Z1394" s="55"/>
      <c r="AA1394" s="55"/>
      <c r="AB1394" s="55"/>
      <c r="AC1394" s="55"/>
      <c r="AD1394" s="55"/>
      <c r="AE1394" s="55"/>
      <c r="AF1394" s="55"/>
      <c r="AG1394" s="55"/>
      <c r="AH1394" s="55"/>
      <c r="AI1394" s="55"/>
      <c r="AJ1394" s="55"/>
      <c r="AK1394" s="55"/>
      <c r="AL1394" s="55"/>
      <c r="AM1394" s="55"/>
      <c r="AN1394" s="55"/>
      <c r="AO1394" s="55"/>
      <c r="AP1394" s="55"/>
      <c r="DN1394" s="115"/>
    </row>
    <row r="1395" spans="14:118" x14ac:dyDescent="0.25">
      <c r="N1395" s="55"/>
      <c r="O1395" s="55"/>
      <c r="P1395" s="55"/>
      <c r="Q1395" s="55"/>
      <c r="R1395" s="55"/>
      <c r="S1395" s="55"/>
      <c r="T1395" s="55"/>
      <c r="U1395" s="55"/>
      <c r="V1395" s="55"/>
      <c r="W1395" s="55"/>
      <c r="X1395" s="55"/>
      <c r="Y1395" s="55"/>
      <c r="Z1395" s="55"/>
      <c r="AA1395" s="55"/>
      <c r="AB1395" s="55"/>
      <c r="AC1395" s="55"/>
      <c r="AD1395" s="55"/>
      <c r="AE1395" s="55"/>
      <c r="AF1395" s="55"/>
      <c r="AG1395" s="55"/>
      <c r="AH1395" s="55"/>
      <c r="AI1395" s="55"/>
      <c r="AJ1395" s="55"/>
      <c r="AK1395" s="55"/>
      <c r="AL1395" s="55"/>
      <c r="AM1395" s="55"/>
      <c r="AN1395" s="55"/>
      <c r="AO1395" s="55"/>
      <c r="AP1395" s="55"/>
      <c r="DN1395" s="115"/>
    </row>
    <row r="1396" spans="14:118" x14ac:dyDescent="0.25">
      <c r="N1396" s="55"/>
      <c r="O1396" s="55"/>
      <c r="P1396" s="55"/>
      <c r="Q1396" s="55"/>
      <c r="R1396" s="55"/>
      <c r="S1396" s="55"/>
      <c r="T1396" s="55"/>
      <c r="U1396" s="55"/>
      <c r="V1396" s="55"/>
      <c r="W1396" s="55"/>
      <c r="X1396" s="55"/>
      <c r="Y1396" s="55"/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5"/>
      <c r="AK1396" s="55"/>
      <c r="AL1396" s="55"/>
      <c r="AM1396" s="55"/>
      <c r="AN1396" s="55"/>
      <c r="AO1396" s="55"/>
      <c r="AP1396" s="55"/>
      <c r="DN1396" s="115"/>
    </row>
    <row r="1397" spans="14:118" x14ac:dyDescent="0.25">
      <c r="N1397" s="55"/>
      <c r="O1397" s="55"/>
      <c r="P1397" s="55"/>
      <c r="Q1397" s="55"/>
      <c r="R1397" s="55"/>
      <c r="S1397" s="55"/>
      <c r="T1397" s="55"/>
      <c r="U1397" s="55"/>
      <c r="V1397" s="55"/>
      <c r="W1397" s="55"/>
      <c r="X1397" s="55"/>
      <c r="Y1397" s="55"/>
      <c r="Z1397" s="55"/>
      <c r="AA1397" s="55"/>
      <c r="AB1397" s="55"/>
      <c r="AC1397" s="55"/>
      <c r="AD1397" s="55"/>
      <c r="AE1397" s="55"/>
      <c r="AF1397" s="55"/>
      <c r="AG1397" s="55"/>
      <c r="AH1397" s="55"/>
      <c r="AI1397" s="55"/>
      <c r="AJ1397" s="55"/>
      <c r="AK1397" s="55"/>
      <c r="AL1397" s="55"/>
      <c r="AM1397" s="55"/>
      <c r="AN1397" s="55"/>
      <c r="AO1397" s="55"/>
      <c r="AP1397" s="55"/>
      <c r="DN1397" s="115"/>
    </row>
    <row r="1398" spans="14:118" x14ac:dyDescent="0.25">
      <c r="N1398" s="55"/>
      <c r="O1398" s="55"/>
      <c r="P1398" s="55"/>
      <c r="Q1398" s="55"/>
      <c r="R1398" s="55"/>
      <c r="S1398" s="55"/>
      <c r="T1398" s="55"/>
      <c r="U1398" s="55"/>
      <c r="V1398" s="55"/>
      <c r="W1398" s="55"/>
      <c r="X1398" s="55"/>
      <c r="Y1398" s="55"/>
      <c r="Z1398" s="55"/>
      <c r="AA1398" s="55"/>
      <c r="AB1398" s="55"/>
      <c r="AC1398" s="55"/>
      <c r="AD1398" s="55"/>
      <c r="AE1398" s="55"/>
      <c r="AF1398" s="55"/>
      <c r="AG1398" s="55"/>
      <c r="AH1398" s="55"/>
      <c r="AI1398" s="55"/>
      <c r="AJ1398" s="55"/>
      <c r="AK1398" s="55"/>
      <c r="AL1398" s="55"/>
      <c r="AM1398" s="55"/>
      <c r="AN1398" s="55"/>
      <c r="AO1398" s="55"/>
      <c r="AP1398" s="55"/>
      <c r="DN1398" s="115"/>
    </row>
    <row r="1399" spans="14:118" x14ac:dyDescent="0.25">
      <c r="N1399" s="55"/>
      <c r="O1399" s="55"/>
      <c r="P1399" s="55"/>
      <c r="Q1399" s="55"/>
      <c r="R1399" s="55"/>
      <c r="S1399" s="55"/>
      <c r="T1399" s="55"/>
      <c r="U1399" s="55"/>
      <c r="V1399" s="55"/>
      <c r="W1399" s="55"/>
      <c r="X1399" s="55"/>
      <c r="Y1399" s="55"/>
      <c r="Z1399" s="55"/>
      <c r="AA1399" s="55"/>
      <c r="AB1399" s="55"/>
      <c r="AC1399" s="55"/>
      <c r="AD1399" s="55"/>
      <c r="AE1399" s="55"/>
      <c r="AF1399" s="55"/>
      <c r="AG1399" s="55"/>
      <c r="AH1399" s="55"/>
      <c r="AI1399" s="55"/>
      <c r="AJ1399" s="55"/>
      <c r="AK1399" s="55"/>
      <c r="AL1399" s="55"/>
      <c r="AM1399" s="55"/>
      <c r="AN1399" s="55"/>
      <c r="AO1399" s="55"/>
      <c r="AP1399" s="55"/>
      <c r="DN1399" s="115"/>
    </row>
    <row r="1400" spans="14:118" x14ac:dyDescent="0.25">
      <c r="N1400" s="55"/>
      <c r="O1400" s="55"/>
      <c r="P1400" s="55"/>
      <c r="Q1400" s="55"/>
      <c r="R1400" s="55"/>
      <c r="S1400" s="55"/>
      <c r="T1400" s="55"/>
      <c r="U1400" s="55"/>
      <c r="V1400" s="55"/>
      <c r="W1400" s="55"/>
      <c r="X1400" s="55"/>
      <c r="Y1400" s="55"/>
      <c r="Z1400" s="55"/>
      <c r="AA1400" s="55"/>
      <c r="AB1400" s="55"/>
      <c r="AC1400" s="55"/>
      <c r="AD1400" s="55"/>
      <c r="AE1400" s="55"/>
      <c r="AF1400" s="55"/>
      <c r="AG1400" s="55"/>
      <c r="AH1400" s="55"/>
      <c r="AI1400" s="55"/>
      <c r="AJ1400" s="55"/>
      <c r="AK1400" s="55"/>
      <c r="AL1400" s="55"/>
      <c r="AM1400" s="55"/>
      <c r="AN1400" s="55"/>
      <c r="AO1400" s="55"/>
      <c r="AP1400" s="55"/>
      <c r="DN1400" s="115"/>
    </row>
    <row r="1401" spans="14:118" x14ac:dyDescent="0.25">
      <c r="N1401" s="55"/>
      <c r="O1401" s="55"/>
      <c r="P1401" s="55"/>
      <c r="Q1401" s="55"/>
      <c r="R1401" s="55"/>
      <c r="S1401" s="55"/>
      <c r="T1401" s="55"/>
      <c r="U1401" s="55"/>
      <c r="V1401" s="55"/>
      <c r="W1401" s="55"/>
      <c r="X1401" s="55"/>
      <c r="Y1401" s="55"/>
      <c r="Z1401" s="55"/>
      <c r="AA1401" s="55"/>
      <c r="AB1401" s="55"/>
      <c r="AC1401" s="55"/>
      <c r="AD1401" s="55"/>
      <c r="AE1401" s="55"/>
      <c r="AF1401" s="55"/>
      <c r="AG1401" s="55"/>
      <c r="AH1401" s="55"/>
      <c r="AI1401" s="55"/>
      <c r="AJ1401" s="55"/>
      <c r="AK1401" s="55"/>
      <c r="AL1401" s="55"/>
      <c r="AM1401" s="55"/>
      <c r="AN1401" s="55"/>
      <c r="AO1401" s="55"/>
      <c r="AP1401" s="55"/>
      <c r="DN1401" s="115"/>
    </row>
    <row r="1402" spans="14:118" x14ac:dyDescent="0.25">
      <c r="N1402" s="55"/>
      <c r="O1402" s="55"/>
      <c r="P1402" s="55"/>
      <c r="Q1402" s="55"/>
      <c r="R1402" s="55"/>
      <c r="S1402" s="55"/>
      <c r="T1402" s="55"/>
      <c r="U1402" s="55"/>
      <c r="V1402" s="55"/>
      <c r="W1402" s="55"/>
      <c r="X1402" s="55"/>
      <c r="Y1402" s="55"/>
      <c r="Z1402" s="55"/>
      <c r="AA1402" s="55"/>
      <c r="AB1402" s="55"/>
      <c r="AC1402" s="55"/>
      <c r="AD1402" s="55"/>
      <c r="AE1402" s="55"/>
      <c r="AF1402" s="55"/>
      <c r="AG1402" s="55"/>
      <c r="AH1402" s="55"/>
      <c r="AI1402" s="55"/>
      <c r="AJ1402" s="55"/>
      <c r="AK1402" s="55"/>
      <c r="AL1402" s="55"/>
      <c r="AM1402" s="55"/>
      <c r="AN1402" s="55"/>
      <c r="AO1402" s="55"/>
      <c r="AP1402" s="55"/>
      <c r="DN1402" s="115"/>
    </row>
    <row r="1403" spans="14:118" x14ac:dyDescent="0.25">
      <c r="N1403" s="55"/>
      <c r="O1403" s="55"/>
      <c r="P1403" s="55"/>
      <c r="Q1403" s="55"/>
      <c r="R1403" s="55"/>
      <c r="S1403" s="55"/>
      <c r="T1403" s="55"/>
      <c r="U1403" s="55"/>
      <c r="V1403" s="55"/>
      <c r="W1403" s="55"/>
      <c r="X1403" s="55"/>
      <c r="Y1403" s="55"/>
      <c r="Z1403" s="55"/>
      <c r="AA1403" s="55"/>
      <c r="AB1403" s="55"/>
      <c r="AC1403" s="55"/>
      <c r="AD1403" s="55"/>
      <c r="AE1403" s="55"/>
      <c r="AF1403" s="55"/>
      <c r="AG1403" s="55"/>
      <c r="AH1403" s="55"/>
      <c r="AI1403" s="55"/>
      <c r="AJ1403" s="55"/>
      <c r="AK1403" s="55"/>
      <c r="AL1403" s="55"/>
      <c r="AM1403" s="55"/>
      <c r="AN1403" s="55"/>
      <c r="AO1403" s="55"/>
      <c r="AP1403" s="55"/>
      <c r="DN1403" s="115"/>
    </row>
    <row r="1404" spans="14:118" x14ac:dyDescent="0.25">
      <c r="N1404" s="55"/>
      <c r="O1404" s="55"/>
      <c r="P1404" s="55"/>
      <c r="Q1404" s="55"/>
      <c r="R1404" s="55"/>
      <c r="S1404" s="55"/>
      <c r="T1404" s="55"/>
      <c r="U1404" s="55"/>
      <c r="V1404" s="55"/>
      <c r="W1404" s="55"/>
      <c r="X1404" s="55"/>
      <c r="Y1404" s="55"/>
      <c r="Z1404" s="55"/>
      <c r="AA1404" s="55"/>
      <c r="AB1404" s="55"/>
      <c r="AC1404" s="55"/>
      <c r="AD1404" s="55"/>
      <c r="AE1404" s="55"/>
      <c r="AF1404" s="55"/>
      <c r="AG1404" s="55"/>
      <c r="AH1404" s="55"/>
      <c r="AI1404" s="55"/>
      <c r="AJ1404" s="55"/>
      <c r="AK1404" s="55"/>
      <c r="AL1404" s="55"/>
      <c r="AM1404" s="55"/>
      <c r="AN1404" s="55"/>
      <c r="AO1404" s="55"/>
      <c r="AP1404" s="55"/>
      <c r="DN1404" s="115"/>
    </row>
    <row r="1405" spans="14:118" x14ac:dyDescent="0.25">
      <c r="N1405" s="55"/>
      <c r="O1405" s="55"/>
      <c r="P1405" s="55"/>
      <c r="Q1405" s="55"/>
      <c r="R1405" s="55"/>
      <c r="S1405" s="55"/>
      <c r="T1405" s="55"/>
      <c r="U1405" s="55"/>
      <c r="V1405" s="55"/>
      <c r="W1405" s="55"/>
      <c r="X1405" s="55"/>
      <c r="Y1405" s="55"/>
      <c r="Z1405" s="55"/>
      <c r="AA1405" s="55"/>
      <c r="AB1405" s="55"/>
      <c r="AC1405" s="55"/>
      <c r="AD1405" s="55"/>
      <c r="AE1405" s="55"/>
      <c r="AF1405" s="55"/>
      <c r="AG1405" s="55"/>
      <c r="AH1405" s="55"/>
      <c r="AI1405" s="55"/>
      <c r="AJ1405" s="55"/>
      <c r="AK1405" s="55"/>
      <c r="AL1405" s="55"/>
      <c r="AM1405" s="55"/>
      <c r="AN1405" s="55"/>
      <c r="AO1405" s="55"/>
      <c r="AP1405" s="55"/>
      <c r="DN1405" s="115"/>
    </row>
    <row r="1406" spans="14:118" x14ac:dyDescent="0.25">
      <c r="N1406" s="55"/>
      <c r="O1406" s="55"/>
      <c r="P1406" s="55"/>
      <c r="Q1406" s="55"/>
      <c r="R1406" s="55"/>
      <c r="S1406" s="55"/>
      <c r="T1406" s="55"/>
      <c r="U1406" s="55"/>
      <c r="V1406" s="55"/>
      <c r="W1406" s="55"/>
      <c r="X1406" s="55"/>
      <c r="Y1406" s="55"/>
      <c r="Z1406" s="55"/>
      <c r="AA1406" s="55"/>
      <c r="AB1406" s="55"/>
      <c r="AC1406" s="55"/>
      <c r="AD1406" s="55"/>
      <c r="AE1406" s="55"/>
      <c r="AF1406" s="55"/>
      <c r="AG1406" s="55"/>
      <c r="AH1406" s="55"/>
      <c r="AI1406" s="55"/>
      <c r="AJ1406" s="55"/>
      <c r="AK1406" s="55"/>
      <c r="AL1406" s="55"/>
      <c r="AM1406" s="55"/>
      <c r="AN1406" s="55"/>
      <c r="AO1406" s="55"/>
      <c r="AP1406" s="55"/>
      <c r="DN1406" s="115"/>
    </row>
    <row r="1407" spans="14:118" x14ac:dyDescent="0.25">
      <c r="N1407" s="55"/>
      <c r="O1407" s="55"/>
      <c r="P1407" s="55"/>
      <c r="Q1407" s="55"/>
      <c r="R1407" s="55"/>
      <c r="S1407" s="55"/>
      <c r="T1407" s="55"/>
      <c r="U1407" s="55"/>
      <c r="V1407" s="55"/>
      <c r="W1407" s="55"/>
      <c r="X1407" s="55"/>
      <c r="Y1407" s="55"/>
      <c r="Z1407" s="55"/>
      <c r="AA1407" s="55"/>
      <c r="AB1407" s="55"/>
      <c r="AC1407" s="55"/>
      <c r="AD1407" s="55"/>
      <c r="AE1407" s="55"/>
      <c r="AF1407" s="55"/>
      <c r="AG1407" s="55"/>
      <c r="AH1407" s="55"/>
      <c r="AI1407" s="55"/>
      <c r="AJ1407" s="55"/>
      <c r="AK1407" s="55"/>
      <c r="AL1407" s="55"/>
      <c r="AM1407" s="55"/>
      <c r="AN1407" s="55"/>
      <c r="AO1407" s="55"/>
      <c r="AP1407" s="55"/>
      <c r="DN1407" s="115"/>
    </row>
    <row r="1408" spans="14:118" x14ac:dyDescent="0.25">
      <c r="N1408" s="55"/>
      <c r="O1408" s="55"/>
      <c r="P1408" s="55"/>
      <c r="Q1408" s="55"/>
      <c r="R1408" s="55"/>
      <c r="S1408" s="55"/>
      <c r="T1408" s="55"/>
      <c r="U1408" s="55"/>
      <c r="V1408" s="55"/>
      <c r="W1408" s="55"/>
      <c r="X1408" s="55"/>
      <c r="Y1408" s="55"/>
      <c r="Z1408" s="55"/>
      <c r="AA1408" s="55"/>
      <c r="AB1408" s="55"/>
      <c r="AC1408" s="55"/>
      <c r="AD1408" s="55"/>
      <c r="AE1408" s="55"/>
      <c r="AF1408" s="55"/>
      <c r="AG1408" s="55"/>
      <c r="AH1408" s="55"/>
      <c r="AI1408" s="55"/>
      <c r="AJ1408" s="55"/>
      <c r="AK1408" s="55"/>
      <c r="AL1408" s="55"/>
      <c r="AM1408" s="55"/>
      <c r="AN1408" s="55"/>
      <c r="AO1408" s="55"/>
      <c r="AP1408" s="55"/>
      <c r="DN1408" s="115"/>
    </row>
    <row r="1409" spans="14:118" x14ac:dyDescent="0.25">
      <c r="N1409" s="55"/>
      <c r="O1409" s="55"/>
      <c r="P1409" s="55"/>
      <c r="Q1409" s="55"/>
      <c r="R1409" s="55"/>
      <c r="S1409" s="55"/>
      <c r="T1409" s="55"/>
      <c r="U1409" s="55"/>
      <c r="V1409" s="55"/>
      <c r="W1409" s="55"/>
      <c r="X1409" s="55"/>
      <c r="Y1409" s="55"/>
      <c r="Z1409" s="55"/>
      <c r="AA1409" s="55"/>
      <c r="AB1409" s="55"/>
      <c r="AC1409" s="55"/>
      <c r="AD1409" s="55"/>
      <c r="AE1409" s="55"/>
      <c r="AF1409" s="55"/>
      <c r="AG1409" s="55"/>
      <c r="AH1409" s="55"/>
      <c r="AI1409" s="55"/>
      <c r="AJ1409" s="55"/>
      <c r="AK1409" s="55"/>
      <c r="AL1409" s="55"/>
      <c r="AM1409" s="55"/>
      <c r="AN1409" s="55"/>
      <c r="AO1409" s="55"/>
      <c r="AP1409" s="55"/>
      <c r="DN1409" s="115"/>
    </row>
    <row r="1410" spans="14:118" x14ac:dyDescent="0.25">
      <c r="N1410" s="55"/>
      <c r="O1410" s="55"/>
      <c r="P1410" s="55"/>
      <c r="Q1410" s="55"/>
      <c r="R1410" s="55"/>
      <c r="S1410" s="55"/>
      <c r="T1410" s="55"/>
      <c r="U1410" s="55"/>
      <c r="V1410" s="55"/>
      <c r="W1410" s="55"/>
      <c r="X1410" s="55"/>
      <c r="Y1410" s="55"/>
      <c r="Z1410" s="55"/>
      <c r="AA1410" s="55"/>
      <c r="AB1410" s="55"/>
      <c r="AC1410" s="55"/>
      <c r="AD1410" s="55"/>
      <c r="AE1410" s="55"/>
      <c r="AF1410" s="55"/>
      <c r="AG1410" s="55"/>
      <c r="AH1410" s="55"/>
      <c r="AI1410" s="55"/>
      <c r="AJ1410" s="55"/>
      <c r="AK1410" s="55"/>
      <c r="AL1410" s="55"/>
      <c r="AM1410" s="55"/>
      <c r="AN1410" s="55"/>
      <c r="AO1410" s="55"/>
      <c r="AP1410" s="55"/>
      <c r="DN1410" s="115"/>
    </row>
    <row r="1411" spans="14:118" x14ac:dyDescent="0.25">
      <c r="N1411" s="55"/>
      <c r="O1411" s="55"/>
      <c r="P1411" s="55"/>
      <c r="Q1411" s="55"/>
      <c r="R1411" s="55"/>
      <c r="S1411" s="55"/>
      <c r="T1411" s="55"/>
      <c r="U1411" s="55"/>
      <c r="V1411" s="55"/>
      <c r="W1411" s="55"/>
      <c r="X1411" s="55"/>
      <c r="Y1411" s="55"/>
      <c r="Z1411" s="55"/>
      <c r="AA1411" s="55"/>
      <c r="AB1411" s="55"/>
      <c r="AC1411" s="55"/>
      <c r="AD1411" s="55"/>
      <c r="AE1411" s="55"/>
      <c r="AF1411" s="55"/>
      <c r="AG1411" s="55"/>
      <c r="AH1411" s="55"/>
      <c r="AI1411" s="55"/>
      <c r="AJ1411" s="55"/>
      <c r="AK1411" s="55"/>
      <c r="AL1411" s="55"/>
      <c r="AM1411" s="55"/>
      <c r="AN1411" s="55"/>
      <c r="AO1411" s="55"/>
      <c r="AP1411" s="55"/>
      <c r="DN1411" s="115"/>
    </row>
    <row r="1412" spans="14:118" x14ac:dyDescent="0.25">
      <c r="N1412" s="55"/>
      <c r="O1412" s="55"/>
      <c r="P1412" s="55"/>
      <c r="Q1412" s="55"/>
      <c r="R1412" s="55"/>
      <c r="S1412" s="55"/>
      <c r="T1412" s="55"/>
      <c r="U1412" s="55"/>
      <c r="V1412" s="55"/>
      <c r="W1412" s="55"/>
      <c r="X1412" s="55"/>
      <c r="Y1412" s="55"/>
      <c r="Z1412" s="55"/>
      <c r="AA1412" s="55"/>
      <c r="AB1412" s="55"/>
      <c r="AC1412" s="55"/>
      <c r="AD1412" s="55"/>
      <c r="AE1412" s="55"/>
      <c r="AF1412" s="55"/>
      <c r="AG1412" s="55"/>
      <c r="AH1412" s="55"/>
      <c r="AI1412" s="55"/>
      <c r="AJ1412" s="55"/>
      <c r="AK1412" s="55"/>
      <c r="AL1412" s="55"/>
      <c r="AM1412" s="55"/>
      <c r="AN1412" s="55"/>
      <c r="AO1412" s="55"/>
      <c r="AP1412" s="55"/>
      <c r="DN1412" s="115"/>
    </row>
    <row r="1413" spans="14:118" x14ac:dyDescent="0.25">
      <c r="N1413" s="55"/>
      <c r="O1413" s="55"/>
      <c r="P1413" s="55"/>
      <c r="Q1413" s="55"/>
      <c r="R1413" s="55"/>
      <c r="S1413" s="55"/>
      <c r="T1413" s="55"/>
      <c r="U1413" s="55"/>
      <c r="V1413" s="55"/>
      <c r="W1413" s="55"/>
      <c r="X1413" s="55"/>
      <c r="Y1413" s="55"/>
      <c r="Z1413" s="55"/>
      <c r="AA1413" s="55"/>
      <c r="AB1413" s="55"/>
      <c r="AC1413" s="55"/>
      <c r="AD1413" s="55"/>
      <c r="AE1413" s="55"/>
      <c r="AF1413" s="55"/>
      <c r="AG1413" s="55"/>
      <c r="AH1413" s="55"/>
      <c r="AI1413" s="55"/>
      <c r="AJ1413" s="55"/>
      <c r="AK1413" s="55"/>
      <c r="AL1413" s="55"/>
      <c r="AM1413" s="55"/>
      <c r="AN1413" s="55"/>
      <c r="AO1413" s="55"/>
      <c r="AP1413" s="55"/>
      <c r="DN1413" s="115"/>
    </row>
    <row r="1414" spans="14:118" x14ac:dyDescent="0.25">
      <c r="N1414" s="55"/>
      <c r="O1414" s="55"/>
      <c r="P1414" s="55"/>
      <c r="Q1414" s="55"/>
      <c r="R1414" s="55"/>
      <c r="S1414" s="55"/>
      <c r="T1414" s="55"/>
      <c r="U1414" s="55"/>
      <c r="V1414" s="55"/>
      <c r="W1414" s="55"/>
      <c r="X1414" s="55"/>
      <c r="Y1414" s="55"/>
      <c r="Z1414" s="55"/>
      <c r="AA1414" s="55"/>
      <c r="AB1414" s="55"/>
      <c r="AC1414" s="55"/>
      <c r="AD1414" s="55"/>
      <c r="AE1414" s="55"/>
      <c r="AF1414" s="55"/>
      <c r="AG1414" s="55"/>
      <c r="AH1414" s="55"/>
      <c r="AI1414" s="55"/>
      <c r="AJ1414" s="55"/>
      <c r="AK1414" s="55"/>
      <c r="AL1414" s="55"/>
      <c r="AM1414" s="55"/>
      <c r="AN1414" s="55"/>
      <c r="AO1414" s="55"/>
      <c r="AP1414" s="55"/>
      <c r="DN1414" s="115"/>
    </row>
    <row r="1415" spans="14:118" x14ac:dyDescent="0.25">
      <c r="N1415" s="55"/>
      <c r="O1415" s="55"/>
      <c r="P1415" s="55"/>
      <c r="Q1415" s="55"/>
      <c r="R1415" s="55"/>
      <c r="S1415" s="55"/>
      <c r="T1415" s="55"/>
      <c r="U1415" s="55"/>
      <c r="V1415" s="55"/>
      <c r="W1415" s="55"/>
      <c r="X1415" s="55"/>
      <c r="Y1415" s="55"/>
      <c r="Z1415" s="55"/>
      <c r="AA1415" s="55"/>
      <c r="AB1415" s="55"/>
      <c r="AC1415" s="55"/>
      <c r="AD1415" s="55"/>
      <c r="AE1415" s="55"/>
      <c r="AF1415" s="55"/>
      <c r="AG1415" s="55"/>
      <c r="AH1415" s="55"/>
      <c r="AI1415" s="55"/>
      <c r="AJ1415" s="55"/>
      <c r="AK1415" s="55"/>
      <c r="AL1415" s="55"/>
      <c r="AM1415" s="55"/>
      <c r="AN1415" s="55"/>
      <c r="AO1415" s="55"/>
      <c r="AP1415" s="55"/>
      <c r="DN1415" s="115"/>
    </row>
    <row r="1416" spans="14:118" x14ac:dyDescent="0.25">
      <c r="N1416" s="55"/>
      <c r="O1416" s="55"/>
      <c r="P1416" s="55"/>
      <c r="Q1416" s="55"/>
      <c r="R1416" s="55"/>
      <c r="S1416" s="55"/>
      <c r="T1416" s="55"/>
      <c r="U1416" s="55"/>
      <c r="V1416" s="55"/>
      <c r="W1416" s="55"/>
      <c r="X1416" s="55"/>
      <c r="Y1416" s="55"/>
      <c r="Z1416" s="55"/>
      <c r="AA1416" s="55"/>
      <c r="AB1416" s="55"/>
      <c r="AC1416" s="55"/>
      <c r="AD1416" s="55"/>
      <c r="AE1416" s="55"/>
      <c r="AF1416" s="55"/>
      <c r="AG1416" s="55"/>
      <c r="AH1416" s="55"/>
      <c r="AI1416" s="55"/>
      <c r="AJ1416" s="55"/>
      <c r="AK1416" s="55"/>
      <c r="AL1416" s="55"/>
      <c r="AM1416" s="55"/>
      <c r="AN1416" s="55"/>
      <c r="AO1416" s="55"/>
      <c r="AP1416" s="55"/>
      <c r="DN1416" s="115"/>
    </row>
    <row r="1417" spans="14:118" x14ac:dyDescent="0.25">
      <c r="N1417" s="55"/>
      <c r="O1417" s="55"/>
      <c r="P1417" s="55"/>
      <c r="Q1417" s="55"/>
      <c r="R1417" s="55"/>
      <c r="S1417" s="55"/>
      <c r="T1417" s="55"/>
      <c r="U1417" s="55"/>
      <c r="V1417" s="55"/>
      <c r="W1417" s="55"/>
      <c r="X1417" s="55"/>
      <c r="Y1417" s="55"/>
      <c r="Z1417" s="55"/>
      <c r="AA1417" s="55"/>
      <c r="AB1417" s="55"/>
      <c r="AC1417" s="55"/>
      <c r="AD1417" s="55"/>
      <c r="AE1417" s="55"/>
      <c r="AF1417" s="55"/>
      <c r="AG1417" s="55"/>
      <c r="AH1417" s="55"/>
      <c r="AI1417" s="55"/>
      <c r="AJ1417" s="55"/>
      <c r="AK1417" s="55"/>
      <c r="AL1417" s="55"/>
      <c r="AM1417" s="55"/>
      <c r="AN1417" s="55"/>
      <c r="AO1417" s="55"/>
      <c r="AP1417" s="55"/>
      <c r="DN1417" s="115"/>
    </row>
    <row r="1418" spans="14:118" x14ac:dyDescent="0.25">
      <c r="N1418" s="55"/>
      <c r="O1418" s="55"/>
      <c r="P1418" s="55"/>
      <c r="Q1418" s="55"/>
      <c r="R1418" s="55"/>
      <c r="S1418" s="55"/>
      <c r="T1418" s="55"/>
      <c r="U1418" s="55"/>
      <c r="V1418" s="55"/>
      <c r="W1418" s="55"/>
      <c r="X1418" s="55"/>
      <c r="Y1418" s="55"/>
      <c r="Z1418" s="55"/>
      <c r="AA1418" s="55"/>
      <c r="AB1418" s="55"/>
      <c r="AC1418" s="55"/>
      <c r="AD1418" s="55"/>
      <c r="AE1418" s="55"/>
      <c r="AF1418" s="55"/>
      <c r="AG1418" s="55"/>
      <c r="AH1418" s="55"/>
      <c r="AI1418" s="55"/>
      <c r="AJ1418" s="55"/>
      <c r="AK1418" s="55"/>
      <c r="AL1418" s="55"/>
      <c r="AM1418" s="55"/>
      <c r="AN1418" s="55"/>
      <c r="AO1418" s="55"/>
      <c r="AP1418" s="55"/>
      <c r="DN1418" s="115"/>
    </row>
    <row r="1419" spans="14:118" x14ac:dyDescent="0.25">
      <c r="N1419" s="55"/>
      <c r="O1419" s="55"/>
      <c r="P1419" s="55"/>
      <c r="Q1419" s="55"/>
      <c r="R1419" s="55"/>
      <c r="S1419" s="55"/>
      <c r="T1419" s="55"/>
      <c r="U1419" s="55"/>
      <c r="V1419" s="55"/>
      <c r="W1419" s="55"/>
      <c r="X1419" s="55"/>
      <c r="Y1419" s="55"/>
      <c r="Z1419" s="55"/>
      <c r="AA1419" s="55"/>
      <c r="AB1419" s="55"/>
      <c r="AC1419" s="55"/>
      <c r="AD1419" s="55"/>
      <c r="AE1419" s="55"/>
      <c r="AF1419" s="55"/>
      <c r="AG1419" s="55"/>
      <c r="AH1419" s="55"/>
      <c r="AI1419" s="55"/>
      <c r="AJ1419" s="55"/>
      <c r="AK1419" s="55"/>
      <c r="AL1419" s="55"/>
      <c r="AM1419" s="55"/>
      <c r="AN1419" s="55"/>
      <c r="AO1419" s="55"/>
      <c r="AP1419" s="55"/>
      <c r="DN1419" s="115"/>
    </row>
    <row r="1420" spans="14:118" x14ac:dyDescent="0.25">
      <c r="N1420" s="55"/>
      <c r="O1420" s="55"/>
      <c r="P1420" s="55"/>
      <c r="Q1420" s="55"/>
      <c r="R1420" s="55"/>
      <c r="S1420" s="55"/>
      <c r="T1420" s="55"/>
      <c r="U1420" s="55"/>
      <c r="V1420" s="55"/>
      <c r="W1420" s="55"/>
      <c r="X1420" s="55"/>
      <c r="Y1420" s="55"/>
      <c r="Z1420" s="55"/>
      <c r="AA1420" s="55"/>
      <c r="AB1420" s="55"/>
      <c r="AC1420" s="55"/>
      <c r="AD1420" s="55"/>
      <c r="AE1420" s="55"/>
      <c r="AF1420" s="55"/>
      <c r="AG1420" s="55"/>
      <c r="AH1420" s="55"/>
      <c r="AI1420" s="55"/>
      <c r="AJ1420" s="55"/>
      <c r="AK1420" s="55"/>
      <c r="AL1420" s="55"/>
      <c r="AM1420" s="55"/>
      <c r="AN1420" s="55"/>
      <c r="AO1420" s="55"/>
      <c r="AP1420" s="55"/>
      <c r="DN1420" s="115"/>
    </row>
    <row r="1421" spans="14:118" x14ac:dyDescent="0.25">
      <c r="N1421" s="55"/>
      <c r="O1421" s="55"/>
      <c r="P1421" s="55"/>
      <c r="Q1421" s="55"/>
      <c r="R1421" s="55"/>
      <c r="S1421" s="55"/>
      <c r="T1421" s="55"/>
      <c r="U1421" s="55"/>
      <c r="V1421" s="55"/>
      <c r="W1421" s="55"/>
      <c r="X1421" s="55"/>
      <c r="Y1421" s="55"/>
      <c r="Z1421" s="55"/>
      <c r="AA1421" s="55"/>
      <c r="AB1421" s="55"/>
      <c r="AC1421" s="55"/>
      <c r="AD1421" s="55"/>
      <c r="AE1421" s="55"/>
      <c r="AF1421" s="55"/>
      <c r="AG1421" s="55"/>
      <c r="AH1421" s="55"/>
      <c r="AI1421" s="55"/>
      <c r="AJ1421" s="55"/>
      <c r="AK1421" s="55"/>
      <c r="AL1421" s="55"/>
      <c r="AM1421" s="55"/>
      <c r="AN1421" s="55"/>
      <c r="AO1421" s="55"/>
      <c r="AP1421" s="55"/>
      <c r="DN1421" s="115"/>
    </row>
    <row r="1422" spans="14:118" x14ac:dyDescent="0.25">
      <c r="N1422" s="55"/>
      <c r="O1422" s="55"/>
      <c r="P1422" s="55"/>
      <c r="Q1422" s="55"/>
      <c r="R1422" s="55"/>
      <c r="S1422" s="55"/>
      <c r="T1422" s="55"/>
      <c r="U1422" s="55"/>
      <c r="V1422" s="55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5"/>
      <c r="AK1422" s="55"/>
      <c r="AL1422" s="55"/>
      <c r="AM1422" s="55"/>
      <c r="AN1422" s="55"/>
      <c r="AO1422" s="55"/>
      <c r="AP1422" s="55"/>
      <c r="DN1422" s="115"/>
    </row>
    <row r="1423" spans="14:118" x14ac:dyDescent="0.25">
      <c r="N1423" s="55"/>
      <c r="O1423" s="55"/>
      <c r="P1423" s="55"/>
      <c r="Q1423" s="55"/>
      <c r="R1423" s="55"/>
      <c r="S1423" s="55"/>
      <c r="T1423" s="55"/>
      <c r="U1423" s="55"/>
      <c r="V1423" s="55"/>
      <c r="W1423" s="55"/>
      <c r="X1423" s="55"/>
      <c r="Y1423" s="55"/>
      <c r="Z1423" s="55"/>
      <c r="AA1423" s="55"/>
      <c r="AB1423" s="55"/>
      <c r="AC1423" s="55"/>
      <c r="AD1423" s="55"/>
      <c r="AE1423" s="55"/>
      <c r="AF1423" s="55"/>
      <c r="AG1423" s="55"/>
      <c r="AH1423" s="55"/>
      <c r="AI1423" s="55"/>
      <c r="AJ1423" s="55"/>
      <c r="AK1423" s="55"/>
      <c r="AL1423" s="55"/>
      <c r="AM1423" s="55"/>
      <c r="AN1423" s="55"/>
      <c r="AO1423" s="55"/>
      <c r="AP1423" s="55"/>
      <c r="DN1423" s="115"/>
    </row>
    <row r="1424" spans="14:118" x14ac:dyDescent="0.25">
      <c r="N1424" s="55"/>
      <c r="O1424" s="55"/>
      <c r="P1424" s="55"/>
      <c r="Q1424" s="55"/>
      <c r="R1424" s="55"/>
      <c r="S1424" s="55"/>
      <c r="T1424" s="55"/>
      <c r="U1424" s="55"/>
      <c r="V1424" s="55"/>
      <c r="W1424" s="55"/>
      <c r="X1424" s="55"/>
      <c r="Y1424" s="55"/>
      <c r="Z1424" s="55"/>
      <c r="AA1424" s="55"/>
      <c r="AB1424" s="55"/>
      <c r="AC1424" s="55"/>
      <c r="AD1424" s="55"/>
      <c r="AE1424" s="55"/>
      <c r="AF1424" s="55"/>
      <c r="AG1424" s="55"/>
      <c r="AH1424" s="55"/>
      <c r="AI1424" s="55"/>
      <c r="AJ1424" s="55"/>
      <c r="AK1424" s="55"/>
      <c r="AL1424" s="55"/>
      <c r="AM1424" s="55"/>
      <c r="AN1424" s="55"/>
      <c r="AO1424" s="55"/>
      <c r="AP1424" s="55"/>
      <c r="DN1424" s="115"/>
    </row>
    <row r="1425" spans="14:118" x14ac:dyDescent="0.25">
      <c r="N1425" s="55"/>
      <c r="O1425" s="55"/>
      <c r="P1425" s="55"/>
      <c r="Q1425" s="55"/>
      <c r="R1425" s="55"/>
      <c r="S1425" s="55"/>
      <c r="T1425" s="55"/>
      <c r="U1425" s="55"/>
      <c r="V1425" s="55"/>
      <c r="W1425" s="55"/>
      <c r="X1425" s="55"/>
      <c r="Y1425" s="55"/>
      <c r="Z1425" s="55"/>
      <c r="AA1425" s="55"/>
      <c r="AB1425" s="55"/>
      <c r="AC1425" s="55"/>
      <c r="AD1425" s="55"/>
      <c r="AE1425" s="55"/>
      <c r="AF1425" s="55"/>
      <c r="AG1425" s="55"/>
      <c r="AH1425" s="55"/>
      <c r="AI1425" s="55"/>
      <c r="AJ1425" s="55"/>
      <c r="AK1425" s="55"/>
      <c r="AL1425" s="55"/>
      <c r="AM1425" s="55"/>
      <c r="AN1425" s="55"/>
      <c r="AO1425" s="55"/>
      <c r="AP1425" s="55"/>
      <c r="DN1425" s="115"/>
    </row>
    <row r="1426" spans="14:118" x14ac:dyDescent="0.25">
      <c r="N1426" s="55"/>
      <c r="O1426" s="55"/>
      <c r="P1426" s="55"/>
      <c r="Q1426" s="55"/>
      <c r="R1426" s="55"/>
      <c r="S1426" s="55"/>
      <c r="T1426" s="55"/>
      <c r="U1426" s="55"/>
      <c r="V1426" s="55"/>
      <c r="W1426" s="55"/>
      <c r="X1426" s="55"/>
      <c r="Y1426" s="55"/>
      <c r="Z1426" s="55"/>
      <c r="AA1426" s="55"/>
      <c r="AB1426" s="55"/>
      <c r="AC1426" s="55"/>
      <c r="AD1426" s="55"/>
      <c r="AE1426" s="55"/>
      <c r="AF1426" s="55"/>
      <c r="AG1426" s="55"/>
      <c r="AH1426" s="55"/>
      <c r="AI1426" s="55"/>
      <c r="AJ1426" s="55"/>
      <c r="AK1426" s="55"/>
      <c r="AL1426" s="55"/>
      <c r="AM1426" s="55"/>
      <c r="AN1426" s="55"/>
      <c r="AO1426" s="55"/>
      <c r="AP1426" s="55"/>
      <c r="DN1426" s="115"/>
    </row>
    <row r="1427" spans="14:118" x14ac:dyDescent="0.25">
      <c r="N1427" s="55"/>
      <c r="O1427" s="55"/>
      <c r="P1427" s="55"/>
      <c r="Q1427" s="55"/>
      <c r="R1427" s="55"/>
      <c r="S1427" s="55"/>
      <c r="T1427" s="55"/>
      <c r="U1427" s="55"/>
      <c r="V1427" s="55"/>
      <c r="W1427" s="55"/>
      <c r="X1427" s="55"/>
      <c r="Y1427" s="55"/>
      <c r="Z1427" s="55"/>
      <c r="AA1427" s="55"/>
      <c r="AB1427" s="55"/>
      <c r="AC1427" s="55"/>
      <c r="AD1427" s="55"/>
      <c r="AE1427" s="55"/>
      <c r="AF1427" s="55"/>
      <c r="AG1427" s="55"/>
      <c r="AH1427" s="55"/>
      <c r="AI1427" s="55"/>
      <c r="AJ1427" s="55"/>
      <c r="AK1427" s="55"/>
      <c r="AL1427" s="55"/>
      <c r="AM1427" s="55"/>
      <c r="AN1427" s="55"/>
      <c r="AO1427" s="55"/>
      <c r="AP1427" s="55"/>
      <c r="DN1427" s="115"/>
    </row>
    <row r="1428" spans="14:118" x14ac:dyDescent="0.25">
      <c r="N1428" s="55"/>
      <c r="O1428" s="55"/>
      <c r="P1428" s="55"/>
      <c r="Q1428" s="55"/>
      <c r="R1428" s="55"/>
      <c r="S1428" s="55"/>
      <c r="T1428" s="55"/>
      <c r="U1428" s="55"/>
      <c r="V1428" s="55"/>
      <c r="W1428" s="55"/>
      <c r="X1428" s="55"/>
      <c r="Y1428" s="55"/>
      <c r="Z1428" s="55"/>
      <c r="AA1428" s="55"/>
      <c r="AB1428" s="55"/>
      <c r="AC1428" s="55"/>
      <c r="AD1428" s="55"/>
      <c r="AE1428" s="55"/>
      <c r="AF1428" s="55"/>
      <c r="AG1428" s="55"/>
      <c r="AH1428" s="55"/>
      <c r="AI1428" s="55"/>
      <c r="AJ1428" s="55"/>
      <c r="AK1428" s="55"/>
      <c r="AL1428" s="55"/>
      <c r="AM1428" s="55"/>
      <c r="AN1428" s="55"/>
      <c r="AO1428" s="55"/>
      <c r="AP1428" s="55"/>
      <c r="DN1428" s="115"/>
    </row>
    <row r="1429" spans="14:118" x14ac:dyDescent="0.25">
      <c r="N1429" s="55"/>
      <c r="O1429" s="55"/>
      <c r="P1429" s="55"/>
      <c r="Q1429" s="55"/>
      <c r="R1429" s="55"/>
      <c r="S1429" s="55"/>
      <c r="T1429" s="55"/>
      <c r="U1429" s="55"/>
      <c r="V1429" s="55"/>
      <c r="W1429" s="55"/>
      <c r="X1429" s="55"/>
      <c r="Y1429" s="55"/>
      <c r="Z1429" s="55"/>
      <c r="AA1429" s="55"/>
      <c r="AB1429" s="55"/>
      <c r="AC1429" s="55"/>
      <c r="AD1429" s="55"/>
      <c r="AE1429" s="55"/>
      <c r="AF1429" s="55"/>
      <c r="AG1429" s="55"/>
      <c r="AH1429" s="55"/>
      <c r="AI1429" s="55"/>
      <c r="AJ1429" s="55"/>
      <c r="AK1429" s="55"/>
      <c r="AL1429" s="55"/>
      <c r="AM1429" s="55"/>
      <c r="AN1429" s="55"/>
      <c r="AO1429" s="55"/>
      <c r="AP1429" s="55"/>
      <c r="DN1429" s="115"/>
    </row>
    <row r="1430" spans="14:118" x14ac:dyDescent="0.25">
      <c r="N1430" s="55"/>
      <c r="O1430" s="55"/>
      <c r="P1430" s="55"/>
      <c r="Q1430" s="55"/>
      <c r="R1430" s="55"/>
      <c r="S1430" s="55"/>
      <c r="T1430" s="55"/>
      <c r="U1430" s="55"/>
      <c r="V1430" s="55"/>
      <c r="W1430" s="55"/>
      <c r="X1430" s="55"/>
      <c r="Y1430" s="55"/>
      <c r="Z1430" s="55"/>
      <c r="AA1430" s="55"/>
      <c r="AB1430" s="55"/>
      <c r="AC1430" s="55"/>
      <c r="AD1430" s="55"/>
      <c r="AE1430" s="55"/>
      <c r="AF1430" s="55"/>
      <c r="AG1430" s="55"/>
      <c r="AH1430" s="55"/>
      <c r="AI1430" s="55"/>
      <c r="AJ1430" s="55"/>
      <c r="AK1430" s="55"/>
      <c r="AL1430" s="55"/>
      <c r="AM1430" s="55"/>
      <c r="AN1430" s="55"/>
      <c r="AO1430" s="55"/>
      <c r="AP1430" s="55"/>
      <c r="DN1430" s="115"/>
    </row>
    <row r="1431" spans="14:118" x14ac:dyDescent="0.25">
      <c r="N1431" s="55"/>
      <c r="O1431" s="55"/>
      <c r="P1431" s="55"/>
      <c r="Q1431" s="55"/>
      <c r="R1431" s="55"/>
      <c r="S1431" s="55"/>
      <c r="T1431" s="55"/>
      <c r="U1431" s="55"/>
      <c r="V1431" s="55"/>
      <c r="W1431" s="55"/>
      <c r="X1431" s="55"/>
      <c r="Y1431" s="55"/>
      <c r="Z1431" s="55"/>
      <c r="AA1431" s="55"/>
      <c r="AB1431" s="55"/>
      <c r="AC1431" s="55"/>
      <c r="AD1431" s="55"/>
      <c r="AE1431" s="55"/>
      <c r="AF1431" s="55"/>
      <c r="AG1431" s="55"/>
      <c r="AH1431" s="55"/>
      <c r="AI1431" s="55"/>
      <c r="AJ1431" s="55"/>
      <c r="AK1431" s="55"/>
      <c r="AL1431" s="55"/>
      <c r="AM1431" s="55"/>
      <c r="AN1431" s="55"/>
      <c r="AO1431" s="55"/>
      <c r="AP1431" s="55"/>
      <c r="DN1431" s="115"/>
    </row>
    <row r="1432" spans="14:118" x14ac:dyDescent="0.25">
      <c r="N1432" s="55"/>
      <c r="O1432" s="55"/>
      <c r="P1432" s="55"/>
      <c r="Q1432" s="55"/>
      <c r="R1432" s="55"/>
      <c r="S1432" s="55"/>
      <c r="T1432" s="55"/>
      <c r="U1432" s="55"/>
      <c r="V1432" s="55"/>
      <c r="W1432" s="55"/>
      <c r="X1432" s="55"/>
      <c r="Y1432" s="55"/>
      <c r="Z1432" s="55"/>
      <c r="AA1432" s="55"/>
      <c r="AB1432" s="55"/>
      <c r="AC1432" s="55"/>
      <c r="AD1432" s="55"/>
      <c r="AE1432" s="55"/>
      <c r="AF1432" s="55"/>
      <c r="AG1432" s="55"/>
      <c r="AH1432" s="55"/>
      <c r="AI1432" s="55"/>
      <c r="AJ1432" s="55"/>
      <c r="AK1432" s="55"/>
      <c r="AL1432" s="55"/>
      <c r="AM1432" s="55"/>
      <c r="AN1432" s="55"/>
      <c r="AO1432" s="55"/>
      <c r="AP1432" s="55"/>
      <c r="DN1432" s="115"/>
    </row>
    <row r="1433" spans="14:118" x14ac:dyDescent="0.25">
      <c r="N1433" s="55"/>
      <c r="O1433" s="55"/>
      <c r="P1433" s="55"/>
      <c r="Q1433" s="55"/>
      <c r="R1433" s="55"/>
      <c r="S1433" s="55"/>
      <c r="T1433" s="55"/>
      <c r="U1433" s="55"/>
      <c r="V1433" s="55"/>
      <c r="W1433" s="55"/>
      <c r="X1433" s="55"/>
      <c r="Y1433" s="55"/>
      <c r="Z1433" s="55"/>
      <c r="AA1433" s="55"/>
      <c r="AB1433" s="55"/>
      <c r="AC1433" s="55"/>
      <c r="AD1433" s="55"/>
      <c r="AE1433" s="55"/>
      <c r="AF1433" s="55"/>
      <c r="AG1433" s="55"/>
      <c r="AH1433" s="55"/>
      <c r="AI1433" s="55"/>
      <c r="AJ1433" s="55"/>
      <c r="AK1433" s="55"/>
      <c r="AL1433" s="55"/>
      <c r="AM1433" s="55"/>
      <c r="AN1433" s="55"/>
      <c r="AO1433" s="55"/>
      <c r="AP1433" s="55"/>
      <c r="DN1433" s="115"/>
    </row>
    <row r="1434" spans="14:118" x14ac:dyDescent="0.25">
      <c r="N1434" s="55"/>
      <c r="O1434" s="55"/>
      <c r="P1434" s="55"/>
      <c r="Q1434" s="55"/>
      <c r="R1434" s="55"/>
      <c r="S1434" s="55"/>
      <c r="T1434" s="55"/>
      <c r="U1434" s="55"/>
      <c r="V1434" s="55"/>
      <c r="W1434" s="55"/>
      <c r="X1434" s="55"/>
      <c r="Y1434" s="55"/>
      <c r="Z1434" s="55"/>
      <c r="AA1434" s="55"/>
      <c r="AB1434" s="55"/>
      <c r="AC1434" s="55"/>
      <c r="AD1434" s="55"/>
      <c r="AE1434" s="55"/>
      <c r="AF1434" s="55"/>
      <c r="AG1434" s="55"/>
      <c r="AH1434" s="55"/>
      <c r="AI1434" s="55"/>
      <c r="AJ1434" s="55"/>
      <c r="AK1434" s="55"/>
      <c r="AL1434" s="55"/>
      <c r="AM1434" s="55"/>
      <c r="AN1434" s="55"/>
      <c r="AO1434" s="55"/>
      <c r="AP1434" s="55"/>
      <c r="DN1434" s="115"/>
    </row>
    <row r="1435" spans="14:118" x14ac:dyDescent="0.25">
      <c r="N1435" s="55"/>
      <c r="O1435" s="55"/>
      <c r="P1435" s="55"/>
      <c r="Q1435" s="55"/>
      <c r="R1435" s="55"/>
      <c r="S1435" s="55"/>
      <c r="T1435" s="55"/>
      <c r="U1435" s="55"/>
      <c r="V1435" s="55"/>
      <c r="W1435" s="55"/>
      <c r="X1435" s="55"/>
      <c r="Y1435" s="55"/>
      <c r="Z1435" s="55"/>
      <c r="AA1435" s="55"/>
      <c r="AB1435" s="55"/>
      <c r="AC1435" s="55"/>
      <c r="AD1435" s="55"/>
      <c r="AE1435" s="55"/>
      <c r="AF1435" s="55"/>
      <c r="AG1435" s="55"/>
      <c r="AH1435" s="55"/>
      <c r="AI1435" s="55"/>
      <c r="AJ1435" s="55"/>
      <c r="AK1435" s="55"/>
      <c r="AL1435" s="55"/>
      <c r="AM1435" s="55"/>
      <c r="AN1435" s="55"/>
      <c r="AO1435" s="55"/>
      <c r="AP1435" s="55"/>
      <c r="DN1435" s="115"/>
    </row>
    <row r="1436" spans="14:118" x14ac:dyDescent="0.25">
      <c r="N1436" s="55"/>
      <c r="O1436" s="55"/>
      <c r="P1436" s="55"/>
      <c r="Q1436" s="55"/>
      <c r="R1436" s="55"/>
      <c r="S1436" s="55"/>
      <c r="T1436" s="55"/>
      <c r="U1436" s="55"/>
      <c r="V1436" s="55"/>
      <c r="W1436" s="55"/>
      <c r="X1436" s="55"/>
      <c r="Y1436" s="55"/>
      <c r="Z1436" s="55"/>
      <c r="AA1436" s="55"/>
      <c r="AB1436" s="55"/>
      <c r="AC1436" s="55"/>
      <c r="AD1436" s="55"/>
      <c r="AE1436" s="55"/>
      <c r="AF1436" s="55"/>
      <c r="AG1436" s="55"/>
      <c r="AH1436" s="55"/>
      <c r="AI1436" s="55"/>
      <c r="AJ1436" s="55"/>
      <c r="AK1436" s="55"/>
      <c r="AL1436" s="55"/>
      <c r="AM1436" s="55"/>
      <c r="AN1436" s="55"/>
      <c r="AO1436" s="55"/>
      <c r="AP1436" s="55"/>
      <c r="DN1436" s="115"/>
    </row>
    <row r="1437" spans="14:118" x14ac:dyDescent="0.25">
      <c r="N1437" s="55"/>
      <c r="O1437" s="55"/>
      <c r="P1437" s="55"/>
      <c r="Q1437" s="55"/>
      <c r="R1437" s="55"/>
      <c r="S1437" s="55"/>
      <c r="T1437" s="55"/>
      <c r="U1437" s="55"/>
      <c r="V1437" s="55"/>
      <c r="W1437" s="55"/>
      <c r="X1437" s="55"/>
      <c r="Y1437" s="55"/>
      <c r="Z1437" s="55"/>
      <c r="AA1437" s="55"/>
      <c r="AB1437" s="55"/>
      <c r="AC1437" s="55"/>
      <c r="AD1437" s="55"/>
      <c r="AE1437" s="55"/>
      <c r="AF1437" s="55"/>
      <c r="AG1437" s="55"/>
      <c r="AH1437" s="55"/>
      <c r="AI1437" s="55"/>
      <c r="AJ1437" s="55"/>
      <c r="AK1437" s="55"/>
      <c r="AL1437" s="55"/>
      <c r="AM1437" s="55"/>
      <c r="AN1437" s="55"/>
      <c r="AO1437" s="55"/>
      <c r="AP1437" s="55"/>
      <c r="DN1437" s="115"/>
    </row>
    <row r="1438" spans="14:118" x14ac:dyDescent="0.25">
      <c r="N1438" s="55"/>
      <c r="O1438" s="55"/>
      <c r="P1438" s="55"/>
      <c r="Q1438" s="55"/>
      <c r="R1438" s="55"/>
      <c r="S1438" s="55"/>
      <c r="T1438" s="55"/>
      <c r="U1438" s="55"/>
      <c r="V1438" s="55"/>
      <c r="W1438" s="55"/>
      <c r="X1438" s="55"/>
      <c r="Y1438" s="55"/>
      <c r="Z1438" s="55"/>
      <c r="AA1438" s="55"/>
      <c r="AB1438" s="55"/>
      <c r="AC1438" s="55"/>
      <c r="AD1438" s="55"/>
      <c r="AE1438" s="55"/>
      <c r="AF1438" s="55"/>
      <c r="AG1438" s="55"/>
      <c r="AH1438" s="55"/>
      <c r="AI1438" s="55"/>
      <c r="AJ1438" s="55"/>
      <c r="AK1438" s="55"/>
      <c r="AL1438" s="55"/>
      <c r="AM1438" s="55"/>
      <c r="AN1438" s="55"/>
      <c r="AO1438" s="55"/>
      <c r="AP1438" s="55"/>
      <c r="DN1438" s="115"/>
    </row>
    <row r="1439" spans="14:118" x14ac:dyDescent="0.25">
      <c r="N1439" s="55"/>
      <c r="O1439" s="55"/>
      <c r="P1439" s="55"/>
      <c r="Q1439" s="55"/>
      <c r="R1439" s="55"/>
      <c r="S1439" s="55"/>
      <c r="T1439" s="55"/>
      <c r="U1439" s="55"/>
      <c r="V1439" s="55"/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5"/>
      <c r="AK1439" s="55"/>
      <c r="AL1439" s="55"/>
      <c r="AM1439" s="55"/>
      <c r="AN1439" s="55"/>
      <c r="AO1439" s="55"/>
      <c r="AP1439" s="55"/>
      <c r="DN1439" s="115"/>
    </row>
    <row r="1440" spans="14:118" x14ac:dyDescent="0.25">
      <c r="N1440" s="55"/>
      <c r="O1440" s="55"/>
      <c r="P1440" s="55"/>
      <c r="Q1440" s="55"/>
      <c r="R1440" s="55"/>
      <c r="S1440" s="55"/>
      <c r="T1440" s="55"/>
      <c r="U1440" s="55"/>
      <c r="V1440" s="55"/>
      <c r="W1440" s="55"/>
      <c r="X1440" s="55"/>
      <c r="Y1440" s="55"/>
      <c r="Z1440" s="55"/>
      <c r="AA1440" s="55"/>
      <c r="AB1440" s="55"/>
      <c r="AC1440" s="55"/>
      <c r="AD1440" s="55"/>
      <c r="AE1440" s="55"/>
      <c r="AF1440" s="55"/>
      <c r="AG1440" s="55"/>
      <c r="AH1440" s="55"/>
      <c r="AI1440" s="55"/>
      <c r="AJ1440" s="55"/>
      <c r="AK1440" s="55"/>
      <c r="AL1440" s="55"/>
      <c r="AM1440" s="55"/>
      <c r="AN1440" s="55"/>
      <c r="AO1440" s="55"/>
      <c r="AP1440" s="55"/>
      <c r="DN1440" s="115"/>
    </row>
    <row r="1441" spans="14:118" x14ac:dyDescent="0.25">
      <c r="N1441" s="55"/>
      <c r="O1441" s="55"/>
      <c r="P1441" s="55"/>
      <c r="Q1441" s="55"/>
      <c r="R1441" s="55"/>
      <c r="S1441" s="55"/>
      <c r="T1441" s="55"/>
      <c r="U1441" s="55"/>
      <c r="V1441" s="55"/>
      <c r="W1441" s="55"/>
      <c r="X1441" s="55"/>
      <c r="Y1441" s="55"/>
      <c r="Z1441" s="55"/>
      <c r="AA1441" s="55"/>
      <c r="AB1441" s="55"/>
      <c r="AC1441" s="55"/>
      <c r="AD1441" s="55"/>
      <c r="AE1441" s="55"/>
      <c r="AF1441" s="55"/>
      <c r="AG1441" s="55"/>
      <c r="AH1441" s="55"/>
      <c r="AI1441" s="55"/>
      <c r="AJ1441" s="55"/>
      <c r="AK1441" s="55"/>
      <c r="AL1441" s="55"/>
      <c r="AM1441" s="55"/>
      <c r="AN1441" s="55"/>
      <c r="AO1441" s="55"/>
      <c r="AP1441" s="55"/>
      <c r="DN1441" s="115"/>
    </row>
    <row r="1442" spans="14:118" x14ac:dyDescent="0.25">
      <c r="N1442" s="55"/>
      <c r="O1442" s="55"/>
      <c r="P1442" s="55"/>
      <c r="Q1442" s="55"/>
      <c r="R1442" s="55"/>
      <c r="S1442" s="55"/>
      <c r="T1442" s="55"/>
      <c r="U1442" s="55"/>
      <c r="V1442" s="55"/>
      <c r="W1442" s="55"/>
      <c r="X1442" s="55"/>
      <c r="Y1442" s="55"/>
      <c r="Z1442" s="55"/>
      <c r="AA1442" s="55"/>
      <c r="AB1442" s="55"/>
      <c r="AC1442" s="55"/>
      <c r="AD1442" s="55"/>
      <c r="AE1442" s="55"/>
      <c r="AF1442" s="55"/>
      <c r="AG1442" s="55"/>
      <c r="AH1442" s="55"/>
      <c r="AI1442" s="55"/>
      <c r="AJ1442" s="55"/>
      <c r="AK1442" s="55"/>
      <c r="AL1442" s="55"/>
      <c r="AM1442" s="55"/>
      <c r="AN1442" s="55"/>
      <c r="AO1442" s="55"/>
      <c r="AP1442" s="55"/>
      <c r="DN1442" s="115"/>
    </row>
    <row r="1443" spans="14:118" x14ac:dyDescent="0.25">
      <c r="N1443" s="55"/>
      <c r="O1443" s="55"/>
      <c r="P1443" s="55"/>
      <c r="Q1443" s="55"/>
      <c r="R1443" s="55"/>
      <c r="S1443" s="55"/>
      <c r="T1443" s="55"/>
      <c r="U1443" s="55"/>
      <c r="V1443" s="55"/>
      <c r="W1443" s="55"/>
      <c r="X1443" s="55"/>
      <c r="Y1443" s="55"/>
      <c r="Z1443" s="55"/>
      <c r="AA1443" s="55"/>
      <c r="AB1443" s="55"/>
      <c r="AC1443" s="55"/>
      <c r="AD1443" s="55"/>
      <c r="AE1443" s="55"/>
      <c r="AF1443" s="55"/>
      <c r="AG1443" s="55"/>
      <c r="AH1443" s="55"/>
      <c r="AI1443" s="55"/>
      <c r="AJ1443" s="55"/>
      <c r="AK1443" s="55"/>
      <c r="AL1443" s="55"/>
      <c r="AM1443" s="55"/>
      <c r="AN1443" s="55"/>
      <c r="AO1443" s="55"/>
      <c r="AP1443" s="55"/>
      <c r="DN1443" s="115"/>
    </row>
    <row r="1444" spans="14:118" x14ac:dyDescent="0.25">
      <c r="N1444" s="55"/>
      <c r="O1444" s="55"/>
      <c r="P1444" s="55"/>
      <c r="Q1444" s="55"/>
      <c r="R1444" s="55"/>
      <c r="S1444" s="55"/>
      <c r="T1444" s="55"/>
      <c r="U1444" s="55"/>
      <c r="V1444" s="55"/>
      <c r="W1444" s="55"/>
      <c r="X1444" s="55"/>
      <c r="Y1444" s="55"/>
      <c r="Z1444" s="55"/>
      <c r="AA1444" s="55"/>
      <c r="AB1444" s="55"/>
      <c r="AC1444" s="55"/>
      <c r="AD1444" s="55"/>
      <c r="AE1444" s="55"/>
      <c r="AF1444" s="55"/>
      <c r="AG1444" s="55"/>
      <c r="AH1444" s="55"/>
      <c r="AI1444" s="55"/>
      <c r="AJ1444" s="55"/>
      <c r="AK1444" s="55"/>
      <c r="AL1444" s="55"/>
      <c r="AM1444" s="55"/>
      <c r="AN1444" s="55"/>
      <c r="AO1444" s="55"/>
      <c r="AP1444" s="55"/>
      <c r="DN1444" s="115"/>
    </row>
    <row r="1445" spans="14:118" x14ac:dyDescent="0.25">
      <c r="N1445" s="55"/>
      <c r="O1445" s="55"/>
      <c r="P1445" s="55"/>
      <c r="Q1445" s="55"/>
      <c r="R1445" s="55"/>
      <c r="S1445" s="55"/>
      <c r="T1445" s="55"/>
      <c r="U1445" s="55"/>
      <c r="V1445" s="55"/>
      <c r="W1445" s="55"/>
      <c r="X1445" s="55"/>
      <c r="Y1445" s="55"/>
      <c r="Z1445" s="55"/>
      <c r="AA1445" s="55"/>
      <c r="AB1445" s="55"/>
      <c r="AC1445" s="55"/>
      <c r="AD1445" s="55"/>
      <c r="AE1445" s="55"/>
      <c r="AF1445" s="55"/>
      <c r="AG1445" s="55"/>
      <c r="AH1445" s="55"/>
      <c r="AI1445" s="55"/>
      <c r="AJ1445" s="55"/>
      <c r="AK1445" s="55"/>
      <c r="AL1445" s="55"/>
      <c r="AM1445" s="55"/>
      <c r="AN1445" s="55"/>
      <c r="AO1445" s="55"/>
      <c r="AP1445" s="55"/>
      <c r="DN1445" s="115"/>
    </row>
    <row r="1446" spans="14:118" x14ac:dyDescent="0.25">
      <c r="N1446" s="55"/>
      <c r="O1446" s="55"/>
      <c r="P1446" s="55"/>
      <c r="Q1446" s="55"/>
      <c r="R1446" s="55"/>
      <c r="S1446" s="55"/>
      <c r="T1446" s="55"/>
      <c r="U1446" s="55"/>
      <c r="V1446" s="55"/>
      <c r="W1446" s="55"/>
      <c r="X1446" s="55"/>
      <c r="Y1446" s="55"/>
      <c r="Z1446" s="55"/>
      <c r="AA1446" s="55"/>
      <c r="AB1446" s="55"/>
      <c r="AC1446" s="55"/>
      <c r="AD1446" s="55"/>
      <c r="AE1446" s="55"/>
      <c r="AF1446" s="55"/>
      <c r="AG1446" s="55"/>
      <c r="AH1446" s="55"/>
      <c r="AI1446" s="55"/>
      <c r="AJ1446" s="55"/>
      <c r="AK1446" s="55"/>
      <c r="AL1446" s="55"/>
      <c r="AM1446" s="55"/>
      <c r="AN1446" s="55"/>
      <c r="AO1446" s="55"/>
      <c r="AP1446" s="55"/>
      <c r="DN1446" s="115"/>
    </row>
    <row r="1447" spans="14:118" x14ac:dyDescent="0.25">
      <c r="N1447" s="55"/>
      <c r="O1447" s="55"/>
      <c r="P1447" s="55"/>
      <c r="Q1447" s="55"/>
      <c r="R1447" s="55"/>
      <c r="S1447" s="55"/>
      <c r="T1447" s="55"/>
      <c r="U1447" s="55"/>
      <c r="V1447" s="55"/>
      <c r="W1447" s="55"/>
      <c r="X1447" s="55"/>
      <c r="Y1447" s="55"/>
      <c r="Z1447" s="55"/>
      <c r="AA1447" s="55"/>
      <c r="AB1447" s="55"/>
      <c r="AC1447" s="55"/>
      <c r="AD1447" s="55"/>
      <c r="AE1447" s="55"/>
      <c r="AF1447" s="55"/>
      <c r="AG1447" s="55"/>
      <c r="AH1447" s="55"/>
      <c r="AI1447" s="55"/>
      <c r="AJ1447" s="55"/>
      <c r="AK1447" s="55"/>
      <c r="AL1447" s="55"/>
      <c r="AM1447" s="55"/>
      <c r="AN1447" s="55"/>
      <c r="AO1447" s="55"/>
      <c r="AP1447" s="55"/>
      <c r="DN1447" s="115"/>
    </row>
    <row r="1448" spans="14:118" x14ac:dyDescent="0.25">
      <c r="N1448" s="55"/>
      <c r="O1448" s="55"/>
      <c r="P1448" s="55"/>
      <c r="Q1448" s="55"/>
      <c r="R1448" s="55"/>
      <c r="S1448" s="55"/>
      <c r="T1448" s="55"/>
      <c r="U1448" s="55"/>
      <c r="V1448" s="55"/>
      <c r="W1448" s="55"/>
      <c r="X1448" s="55"/>
      <c r="Y1448" s="55"/>
      <c r="Z1448" s="55"/>
      <c r="AA1448" s="55"/>
      <c r="AB1448" s="55"/>
      <c r="AC1448" s="55"/>
      <c r="AD1448" s="55"/>
      <c r="AE1448" s="55"/>
      <c r="AF1448" s="55"/>
      <c r="AG1448" s="55"/>
      <c r="AH1448" s="55"/>
      <c r="AI1448" s="55"/>
      <c r="AJ1448" s="55"/>
      <c r="AK1448" s="55"/>
      <c r="AL1448" s="55"/>
      <c r="AM1448" s="55"/>
      <c r="AN1448" s="55"/>
      <c r="AO1448" s="55"/>
      <c r="AP1448" s="55"/>
      <c r="DN1448" s="115"/>
    </row>
    <row r="1449" spans="14:118" x14ac:dyDescent="0.25">
      <c r="N1449" s="55"/>
      <c r="O1449" s="55"/>
      <c r="P1449" s="55"/>
      <c r="Q1449" s="55"/>
      <c r="R1449" s="55"/>
      <c r="S1449" s="55"/>
      <c r="T1449" s="55"/>
      <c r="U1449" s="55"/>
      <c r="V1449" s="55"/>
      <c r="W1449" s="55"/>
      <c r="X1449" s="55"/>
      <c r="Y1449" s="55"/>
      <c r="Z1449" s="55"/>
      <c r="AA1449" s="55"/>
      <c r="AB1449" s="55"/>
      <c r="AC1449" s="55"/>
      <c r="AD1449" s="55"/>
      <c r="AE1449" s="55"/>
      <c r="AF1449" s="55"/>
      <c r="AG1449" s="55"/>
      <c r="AH1449" s="55"/>
      <c r="AI1449" s="55"/>
      <c r="AJ1449" s="55"/>
      <c r="AK1449" s="55"/>
      <c r="AL1449" s="55"/>
      <c r="AM1449" s="55"/>
      <c r="AN1449" s="55"/>
      <c r="AO1449" s="55"/>
      <c r="AP1449" s="55"/>
      <c r="DN1449" s="115"/>
    </row>
    <row r="1450" spans="14:118" x14ac:dyDescent="0.25">
      <c r="N1450" s="55"/>
      <c r="O1450" s="55"/>
      <c r="P1450" s="55"/>
      <c r="Q1450" s="55"/>
      <c r="R1450" s="55"/>
      <c r="S1450" s="55"/>
      <c r="T1450" s="55"/>
      <c r="U1450" s="55"/>
      <c r="V1450" s="55"/>
      <c r="W1450" s="55"/>
      <c r="X1450" s="55"/>
      <c r="Y1450" s="55"/>
      <c r="Z1450" s="55"/>
      <c r="AA1450" s="55"/>
      <c r="AB1450" s="55"/>
      <c r="AC1450" s="55"/>
      <c r="AD1450" s="55"/>
      <c r="AE1450" s="55"/>
      <c r="AF1450" s="55"/>
      <c r="AG1450" s="55"/>
      <c r="AH1450" s="55"/>
      <c r="AI1450" s="55"/>
      <c r="AJ1450" s="55"/>
      <c r="AK1450" s="55"/>
      <c r="AL1450" s="55"/>
      <c r="AM1450" s="55"/>
      <c r="AN1450" s="55"/>
      <c r="AO1450" s="55"/>
      <c r="AP1450" s="55"/>
      <c r="DN1450" s="115"/>
    </row>
    <row r="1451" spans="14:118" x14ac:dyDescent="0.25">
      <c r="N1451" s="55"/>
      <c r="O1451" s="55"/>
      <c r="P1451" s="55"/>
      <c r="Q1451" s="55"/>
      <c r="R1451" s="55"/>
      <c r="S1451" s="55"/>
      <c r="T1451" s="55"/>
      <c r="U1451" s="55"/>
      <c r="V1451" s="55"/>
      <c r="W1451" s="55"/>
      <c r="X1451" s="55"/>
      <c r="Y1451" s="55"/>
      <c r="Z1451" s="55"/>
      <c r="AA1451" s="55"/>
      <c r="AB1451" s="55"/>
      <c r="AC1451" s="55"/>
      <c r="AD1451" s="55"/>
      <c r="AE1451" s="55"/>
      <c r="AF1451" s="55"/>
      <c r="AG1451" s="55"/>
      <c r="AH1451" s="55"/>
      <c r="AI1451" s="55"/>
      <c r="AJ1451" s="55"/>
      <c r="AK1451" s="55"/>
      <c r="AL1451" s="55"/>
      <c r="AM1451" s="55"/>
      <c r="AN1451" s="55"/>
      <c r="AO1451" s="55"/>
      <c r="AP1451" s="55"/>
      <c r="DN1451" s="115"/>
    </row>
    <row r="1452" spans="14:118" x14ac:dyDescent="0.25">
      <c r="N1452" s="55"/>
      <c r="O1452" s="55"/>
      <c r="P1452" s="55"/>
      <c r="Q1452" s="55"/>
      <c r="R1452" s="55"/>
      <c r="S1452" s="55"/>
      <c r="T1452" s="55"/>
      <c r="U1452" s="55"/>
      <c r="V1452" s="55"/>
      <c r="W1452" s="55"/>
      <c r="X1452" s="55"/>
      <c r="Y1452" s="55"/>
      <c r="Z1452" s="55"/>
      <c r="AA1452" s="55"/>
      <c r="AB1452" s="55"/>
      <c r="AC1452" s="55"/>
      <c r="AD1452" s="55"/>
      <c r="AE1452" s="55"/>
      <c r="AF1452" s="55"/>
      <c r="AG1452" s="55"/>
      <c r="AH1452" s="55"/>
      <c r="AI1452" s="55"/>
      <c r="AJ1452" s="55"/>
      <c r="AK1452" s="55"/>
      <c r="AL1452" s="55"/>
      <c r="AM1452" s="55"/>
      <c r="AN1452" s="55"/>
      <c r="AO1452" s="55"/>
      <c r="AP1452" s="55"/>
      <c r="DN1452" s="115"/>
    </row>
    <row r="1453" spans="14:118" x14ac:dyDescent="0.25">
      <c r="N1453" s="55"/>
      <c r="O1453" s="55"/>
      <c r="P1453" s="55"/>
      <c r="Q1453" s="55"/>
      <c r="R1453" s="55"/>
      <c r="S1453" s="55"/>
      <c r="T1453" s="55"/>
      <c r="U1453" s="55"/>
      <c r="V1453" s="55"/>
      <c r="W1453" s="55"/>
      <c r="X1453" s="55"/>
      <c r="Y1453" s="55"/>
      <c r="Z1453" s="55"/>
      <c r="AA1453" s="55"/>
      <c r="AB1453" s="55"/>
      <c r="AC1453" s="55"/>
      <c r="AD1453" s="55"/>
      <c r="AE1453" s="55"/>
      <c r="AF1453" s="55"/>
      <c r="AG1453" s="55"/>
      <c r="AH1453" s="55"/>
      <c r="AI1453" s="55"/>
      <c r="AJ1453" s="55"/>
      <c r="AK1453" s="55"/>
      <c r="AL1453" s="55"/>
      <c r="AM1453" s="55"/>
      <c r="AN1453" s="55"/>
      <c r="AO1453" s="55"/>
      <c r="AP1453" s="55"/>
      <c r="DN1453" s="115"/>
    </row>
    <row r="1454" spans="14:118" x14ac:dyDescent="0.25">
      <c r="N1454" s="55"/>
      <c r="O1454" s="55"/>
      <c r="P1454" s="55"/>
      <c r="Q1454" s="55"/>
      <c r="R1454" s="55"/>
      <c r="S1454" s="55"/>
      <c r="T1454" s="55"/>
      <c r="U1454" s="55"/>
      <c r="V1454" s="55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5"/>
      <c r="AK1454" s="55"/>
      <c r="AL1454" s="55"/>
      <c r="AM1454" s="55"/>
      <c r="AN1454" s="55"/>
      <c r="AO1454" s="55"/>
      <c r="AP1454" s="55"/>
      <c r="DN1454" s="115"/>
    </row>
    <row r="1455" spans="14:118" x14ac:dyDescent="0.25">
      <c r="N1455" s="55"/>
      <c r="O1455" s="55"/>
      <c r="P1455" s="55"/>
      <c r="Q1455" s="55"/>
      <c r="R1455" s="55"/>
      <c r="S1455" s="55"/>
      <c r="T1455" s="55"/>
      <c r="U1455" s="55"/>
      <c r="V1455" s="55"/>
      <c r="W1455" s="55"/>
      <c r="X1455" s="55"/>
      <c r="Y1455" s="55"/>
      <c r="Z1455" s="55"/>
      <c r="AA1455" s="55"/>
      <c r="AB1455" s="55"/>
      <c r="AC1455" s="55"/>
      <c r="AD1455" s="55"/>
      <c r="AE1455" s="55"/>
      <c r="AF1455" s="55"/>
      <c r="AG1455" s="55"/>
      <c r="AH1455" s="55"/>
      <c r="AI1455" s="55"/>
      <c r="AJ1455" s="55"/>
      <c r="AK1455" s="55"/>
      <c r="AL1455" s="55"/>
      <c r="AM1455" s="55"/>
      <c r="AN1455" s="55"/>
      <c r="AO1455" s="55"/>
      <c r="AP1455" s="55"/>
      <c r="DN1455" s="115"/>
    </row>
    <row r="1456" spans="14:118" x14ac:dyDescent="0.25">
      <c r="N1456" s="55"/>
      <c r="O1456" s="55"/>
      <c r="P1456" s="55"/>
      <c r="Q1456" s="55"/>
      <c r="R1456" s="55"/>
      <c r="S1456" s="55"/>
      <c r="T1456" s="55"/>
      <c r="U1456" s="55"/>
      <c r="V1456" s="55"/>
      <c r="W1456" s="55"/>
      <c r="X1456" s="55"/>
      <c r="Y1456" s="55"/>
      <c r="Z1456" s="55"/>
      <c r="AA1456" s="55"/>
      <c r="AB1456" s="55"/>
      <c r="AC1456" s="55"/>
      <c r="AD1456" s="55"/>
      <c r="AE1456" s="55"/>
      <c r="AF1456" s="55"/>
      <c r="AG1456" s="55"/>
      <c r="AH1456" s="55"/>
      <c r="AI1456" s="55"/>
      <c r="AJ1456" s="55"/>
      <c r="AK1456" s="55"/>
      <c r="AL1456" s="55"/>
      <c r="AM1456" s="55"/>
      <c r="AN1456" s="55"/>
      <c r="AO1456" s="55"/>
      <c r="AP1456" s="55"/>
      <c r="DN1456" s="115"/>
    </row>
    <row r="1457" spans="14:118" x14ac:dyDescent="0.25">
      <c r="N1457" s="55"/>
      <c r="O1457" s="55"/>
      <c r="P1457" s="55"/>
      <c r="Q1457" s="55"/>
      <c r="R1457" s="55"/>
      <c r="S1457" s="55"/>
      <c r="T1457" s="55"/>
      <c r="U1457" s="55"/>
      <c r="V1457" s="55"/>
      <c r="W1457" s="55"/>
      <c r="X1457" s="55"/>
      <c r="Y1457" s="55"/>
      <c r="Z1457" s="55"/>
      <c r="AA1457" s="55"/>
      <c r="AB1457" s="55"/>
      <c r="AC1457" s="55"/>
      <c r="AD1457" s="55"/>
      <c r="AE1457" s="55"/>
      <c r="AF1457" s="55"/>
      <c r="AG1457" s="55"/>
      <c r="AH1457" s="55"/>
      <c r="AI1457" s="55"/>
      <c r="AJ1457" s="55"/>
      <c r="AK1457" s="55"/>
      <c r="AL1457" s="55"/>
      <c r="AM1457" s="55"/>
      <c r="AN1457" s="55"/>
      <c r="AO1457" s="55"/>
      <c r="AP1457" s="55"/>
      <c r="DN1457" s="115"/>
    </row>
    <row r="1458" spans="14:118" x14ac:dyDescent="0.25">
      <c r="N1458" s="55"/>
      <c r="O1458" s="55"/>
      <c r="P1458" s="55"/>
      <c r="Q1458" s="55"/>
      <c r="R1458" s="55"/>
      <c r="S1458" s="55"/>
      <c r="T1458" s="55"/>
      <c r="U1458" s="55"/>
      <c r="V1458" s="55"/>
      <c r="W1458" s="55"/>
      <c r="X1458" s="55"/>
      <c r="Y1458" s="55"/>
      <c r="Z1458" s="55"/>
      <c r="AA1458" s="55"/>
      <c r="AB1458" s="55"/>
      <c r="AC1458" s="55"/>
      <c r="AD1458" s="55"/>
      <c r="AE1458" s="55"/>
      <c r="AF1458" s="55"/>
      <c r="AG1458" s="55"/>
      <c r="AH1458" s="55"/>
      <c r="AI1458" s="55"/>
      <c r="AJ1458" s="55"/>
      <c r="AK1458" s="55"/>
      <c r="AL1458" s="55"/>
      <c r="AM1458" s="55"/>
      <c r="AN1458" s="55"/>
      <c r="AO1458" s="55"/>
      <c r="AP1458" s="55"/>
      <c r="DN1458" s="115"/>
    </row>
    <row r="1459" spans="14:118" x14ac:dyDescent="0.25">
      <c r="N1459" s="55"/>
      <c r="O1459" s="55"/>
      <c r="P1459" s="55"/>
      <c r="Q1459" s="55"/>
      <c r="R1459" s="55"/>
      <c r="S1459" s="55"/>
      <c r="T1459" s="55"/>
      <c r="U1459" s="55"/>
      <c r="V1459" s="55"/>
      <c r="W1459" s="55"/>
      <c r="X1459" s="55"/>
      <c r="Y1459" s="55"/>
      <c r="Z1459" s="55"/>
      <c r="AA1459" s="55"/>
      <c r="AB1459" s="55"/>
      <c r="AC1459" s="55"/>
      <c r="AD1459" s="55"/>
      <c r="AE1459" s="55"/>
      <c r="AF1459" s="55"/>
      <c r="AG1459" s="55"/>
      <c r="AH1459" s="55"/>
      <c r="AI1459" s="55"/>
      <c r="AJ1459" s="55"/>
      <c r="AK1459" s="55"/>
      <c r="AL1459" s="55"/>
      <c r="AM1459" s="55"/>
      <c r="AN1459" s="55"/>
      <c r="AO1459" s="55"/>
      <c r="AP1459" s="55"/>
      <c r="DN1459" s="115"/>
    </row>
    <row r="1460" spans="14:118" x14ac:dyDescent="0.25">
      <c r="N1460" s="55"/>
      <c r="O1460" s="55"/>
      <c r="P1460" s="55"/>
      <c r="Q1460" s="55"/>
      <c r="R1460" s="55"/>
      <c r="S1460" s="55"/>
      <c r="T1460" s="55"/>
      <c r="U1460" s="55"/>
      <c r="V1460" s="55"/>
      <c r="W1460" s="55"/>
      <c r="X1460" s="55"/>
      <c r="Y1460" s="55"/>
      <c r="Z1460" s="55"/>
      <c r="AA1460" s="55"/>
      <c r="AB1460" s="55"/>
      <c r="AC1460" s="55"/>
      <c r="AD1460" s="55"/>
      <c r="AE1460" s="55"/>
      <c r="AF1460" s="55"/>
      <c r="AG1460" s="55"/>
      <c r="AH1460" s="55"/>
      <c r="AI1460" s="55"/>
      <c r="AJ1460" s="55"/>
      <c r="AK1460" s="55"/>
      <c r="AL1460" s="55"/>
      <c r="AM1460" s="55"/>
      <c r="AN1460" s="55"/>
      <c r="AO1460" s="55"/>
      <c r="AP1460" s="55"/>
      <c r="DN1460" s="115"/>
    </row>
    <row r="1461" spans="14:118" x14ac:dyDescent="0.25">
      <c r="N1461" s="55"/>
      <c r="O1461" s="55"/>
      <c r="P1461" s="55"/>
      <c r="Q1461" s="55"/>
      <c r="R1461" s="55"/>
      <c r="S1461" s="55"/>
      <c r="T1461" s="55"/>
      <c r="U1461" s="55"/>
      <c r="V1461" s="55"/>
      <c r="W1461" s="55"/>
      <c r="X1461" s="55"/>
      <c r="Y1461" s="55"/>
      <c r="Z1461" s="55"/>
      <c r="AA1461" s="55"/>
      <c r="AB1461" s="55"/>
      <c r="AC1461" s="55"/>
      <c r="AD1461" s="55"/>
      <c r="AE1461" s="55"/>
      <c r="AF1461" s="55"/>
      <c r="AG1461" s="55"/>
      <c r="AH1461" s="55"/>
      <c r="AI1461" s="55"/>
      <c r="AJ1461" s="55"/>
      <c r="AK1461" s="55"/>
      <c r="AL1461" s="55"/>
      <c r="AM1461" s="55"/>
      <c r="AN1461" s="55"/>
      <c r="AO1461" s="55"/>
      <c r="AP1461" s="55"/>
      <c r="DN1461" s="115"/>
    </row>
    <row r="1462" spans="14:118" x14ac:dyDescent="0.25">
      <c r="N1462" s="55"/>
      <c r="O1462" s="55"/>
      <c r="P1462" s="55"/>
      <c r="Q1462" s="55"/>
      <c r="R1462" s="55"/>
      <c r="S1462" s="55"/>
      <c r="T1462" s="55"/>
      <c r="U1462" s="55"/>
      <c r="V1462" s="55"/>
      <c r="W1462" s="55"/>
      <c r="X1462" s="55"/>
      <c r="Y1462" s="55"/>
      <c r="Z1462" s="55"/>
      <c r="AA1462" s="55"/>
      <c r="AB1462" s="55"/>
      <c r="AC1462" s="55"/>
      <c r="AD1462" s="55"/>
      <c r="AE1462" s="55"/>
      <c r="AF1462" s="55"/>
      <c r="AG1462" s="55"/>
      <c r="AH1462" s="55"/>
      <c r="AI1462" s="55"/>
      <c r="AJ1462" s="55"/>
      <c r="AK1462" s="55"/>
      <c r="AL1462" s="55"/>
      <c r="AM1462" s="55"/>
      <c r="AN1462" s="55"/>
      <c r="AO1462" s="55"/>
      <c r="AP1462" s="55"/>
      <c r="DN1462" s="115"/>
    </row>
    <row r="1463" spans="14:118" x14ac:dyDescent="0.25">
      <c r="N1463" s="55"/>
      <c r="O1463" s="55"/>
      <c r="P1463" s="55"/>
      <c r="Q1463" s="55"/>
      <c r="R1463" s="55"/>
      <c r="S1463" s="55"/>
      <c r="T1463" s="55"/>
      <c r="U1463" s="55"/>
      <c r="V1463" s="55"/>
      <c r="W1463" s="55"/>
      <c r="X1463" s="55"/>
      <c r="Y1463" s="55"/>
      <c r="Z1463" s="55"/>
      <c r="AA1463" s="55"/>
      <c r="AB1463" s="55"/>
      <c r="AC1463" s="55"/>
      <c r="AD1463" s="55"/>
      <c r="AE1463" s="55"/>
      <c r="AF1463" s="55"/>
      <c r="AG1463" s="55"/>
      <c r="AH1463" s="55"/>
      <c r="AI1463" s="55"/>
      <c r="AJ1463" s="55"/>
      <c r="AK1463" s="55"/>
      <c r="AL1463" s="55"/>
      <c r="AM1463" s="55"/>
      <c r="AN1463" s="55"/>
      <c r="AO1463" s="55"/>
      <c r="AP1463" s="55"/>
      <c r="DN1463" s="115"/>
    </row>
    <row r="1464" spans="14:118" x14ac:dyDescent="0.25">
      <c r="N1464" s="55"/>
      <c r="O1464" s="55"/>
      <c r="P1464" s="55"/>
      <c r="Q1464" s="55"/>
      <c r="R1464" s="55"/>
      <c r="S1464" s="55"/>
      <c r="T1464" s="55"/>
      <c r="U1464" s="55"/>
      <c r="V1464" s="55"/>
      <c r="W1464" s="55"/>
      <c r="X1464" s="55"/>
      <c r="Y1464" s="55"/>
      <c r="Z1464" s="55"/>
      <c r="AA1464" s="55"/>
      <c r="AB1464" s="55"/>
      <c r="AC1464" s="55"/>
      <c r="AD1464" s="55"/>
      <c r="AE1464" s="55"/>
      <c r="AF1464" s="55"/>
      <c r="AG1464" s="55"/>
      <c r="AH1464" s="55"/>
      <c r="AI1464" s="55"/>
      <c r="AJ1464" s="55"/>
      <c r="AK1464" s="55"/>
      <c r="AL1464" s="55"/>
      <c r="AM1464" s="55"/>
      <c r="AN1464" s="55"/>
      <c r="AO1464" s="55"/>
      <c r="AP1464" s="55"/>
      <c r="DN1464" s="115"/>
    </row>
    <row r="1465" spans="14:118" x14ac:dyDescent="0.25">
      <c r="N1465" s="55"/>
      <c r="O1465" s="55"/>
      <c r="P1465" s="55"/>
      <c r="Q1465" s="55"/>
      <c r="R1465" s="55"/>
      <c r="S1465" s="55"/>
      <c r="T1465" s="55"/>
      <c r="U1465" s="55"/>
      <c r="V1465" s="55"/>
      <c r="W1465" s="55"/>
      <c r="X1465" s="55"/>
      <c r="Y1465" s="55"/>
      <c r="Z1465" s="55"/>
      <c r="AA1465" s="55"/>
      <c r="AB1465" s="55"/>
      <c r="AC1465" s="55"/>
      <c r="AD1465" s="55"/>
      <c r="AE1465" s="55"/>
      <c r="AF1465" s="55"/>
      <c r="AG1465" s="55"/>
      <c r="AH1465" s="55"/>
      <c r="AI1465" s="55"/>
      <c r="AJ1465" s="55"/>
      <c r="AK1465" s="55"/>
      <c r="AL1465" s="55"/>
      <c r="AM1465" s="55"/>
      <c r="AN1465" s="55"/>
      <c r="AO1465" s="55"/>
      <c r="AP1465" s="55"/>
      <c r="DN1465" s="115"/>
    </row>
    <row r="1466" spans="14:118" x14ac:dyDescent="0.25">
      <c r="N1466" s="55"/>
      <c r="O1466" s="55"/>
      <c r="P1466" s="55"/>
      <c r="Q1466" s="55"/>
      <c r="R1466" s="55"/>
      <c r="S1466" s="55"/>
      <c r="T1466" s="55"/>
      <c r="U1466" s="55"/>
      <c r="V1466" s="55"/>
      <c r="W1466" s="55"/>
      <c r="X1466" s="55"/>
      <c r="Y1466" s="55"/>
      <c r="Z1466" s="55"/>
      <c r="AA1466" s="55"/>
      <c r="AB1466" s="55"/>
      <c r="AC1466" s="55"/>
      <c r="AD1466" s="55"/>
      <c r="AE1466" s="55"/>
      <c r="AF1466" s="55"/>
      <c r="AG1466" s="55"/>
      <c r="AH1466" s="55"/>
      <c r="AI1466" s="55"/>
      <c r="AJ1466" s="55"/>
      <c r="AK1466" s="55"/>
      <c r="AL1466" s="55"/>
      <c r="AM1466" s="55"/>
      <c r="AN1466" s="55"/>
      <c r="AO1466" s="55"/>
      <c r="AP1466" s="55"/>
      <c r="DN1466" s="115"/>
    </row>
    <row r="1467" spans="14:118" x14ac:dyDescent="0.25">
      <c r="N1467" s="55"/>
      <c r="O1467" s="55"/>
      <c r="P1467" s="55"/>
      <c r="Q1467" s="55"/>
      <c r="R1467" s="55"/>
      <c r="S1467" s="55"/>
      <c r="T1467" s="55"/>
      <c r="U1467" s="55"/>
      <c r="V1467" s="55"/>
      <c r="W1467" s="55"/>
      <c r="X1467" s="55"/>
      <c r="Y1467" s="55"/>
      <c r="Z1467" s="55"/>
      <c r="AA1467" s="55"/>
      <c r="AB1467" s="55"/>
      <c r="AC1467" s="55"/>
      <c r="AD1467" s="55"/>
      <c r="AE1467" s="55"/>
      <c r="AF1467" s="55"/>
      <c r="AG1467" s="55"/>
      <c r="AH1467" s="55"/>
      <c r="AI1467" s="55"/>
      <c r="AJ1467" s="55"/>
      <c r="AK1467" s="55"/>
      <c r="AL1467" s="55"/>
      <c r="AM1467" s="55"/>
      <c r="AN1467" s="55"/>
      <c r="AO1467" s="55"/>
      <c r="AP1467" s="55"/>
      <c r="DN1467" s="115"/>
    </row>
    <row r="1468" spans="14:118" x14ac:dyDescent="0.25">
      <c r="N1468" s="55"/>
      <c r="O1468" s="55"/>
      <c r="P1468" s="55"/>
      <c r="Q1468" s="55"/>
      <c r="R1468" s="55"/>
      <c r="S1468" s="55"/>
      <c r="T1468" s="55"/>
      <c r="U1468" s="55"/>
      <c r="V1468" s="55"/>
      <c r="W1468" s="55"/>
      <c r="X1468" s="55"/>
      <c r="Y1468" s="55"/>
      <c r="Z1468" s="55"/>
      <c r="AA1468" s="55"/>
      <c r="AB1468" s="55"/>
      <c r="AC1468" s="55"/>
      <c r="AD1468" s="55"/>
      <c r="AE1468" s="55"/>
      <c r="AF1468" s="55"/>
      <c r="AG1468" s="55"/>
      <c r="AH1468" s="55"/>
      <c r="AI1468" s="55"/>
      <c r="AJ1468" s="55"/>
      <c r="AK1468" s="55"/>
      <c r="AL1468" s="55"/>
      <c r="AM1468" s="55"/>
      <c r="AN1468" s="55"/>
      <c r="AO1468" s="55"/>
      <c r="AP1468" s="55"/>
      <c r="DN1468" s="115"/>
    </row>
    <row r="1469" spans="14:118" x14ac:dyDescent="0.25">
      <c r="N1469" s="55"/>
      <c r="O1469" s="55"/>
      <c r="P1469" s="55"/>
      <c r="Q1469" s="55"/>
      <c r="R1469" s="55"/>
      <c r="S1469" s="55"/>
      <c r="T1469" s="55"/>
      <c r="U1469" s="55"/>
      <c r="V1469" s="55"/>
      <c r="W1469" s="55"/>
      <c r="X1469" s="55"/>
      <c r="Y1469" s="55"/>
      <c r="Z1469" s="55"/>
      <c r="AA1469" s="55"/>
      <c r="AB1469" s="55"/>
      <c r="AC1469" s="55"/>
      <c r="AD1469" s="55"/>
      <c r="AE1469" s="55"/>
      <c r="AF1469" s="55"/>
      <c r="AG1469" s="55"/>
      <c r="AH1469" s="55"/>
      <c r="AI1469" s="55"/>
      <c r="AJ1469" s="55"/>
      <c r="AK1469" s="55"/>
      <c r="AL1469" s="55"/>
      <c r="AM1469" s="55"/>
      <c r="AN1469" s="55"/>
      <c r="AO1469" s="55"/>
      <c r="AP1469" s="55"/>
      <c r="DN1469" s="115"/>
    </row>
    <row r="1470" spans="14:118" x14ac:dyDescent="0.25">
      <c r="N1470" s="55"/>
      <c r="O1470" s="55"/>
      <c r="P1470" s="55"/>
      <c r="Q1470" s="55"/>
      <c r="R1470" s="55"/>
      <c r="S1470" s="55"/>
      <c r="T1470" s="55"/>
      <c r="U1470" s="55"/>
      <c r="V1470" s="55"/>
      <c r="W1470" s="55"/>
      <c r="X1470" s="55"/>
      <c r="Y1470" s="55"/>
      <c r="Z1470" s="55"/>
      <c r="AA1470" s="55"/>
      <c r="AB1470" s="55"/>
      <c r="AC1470" s="55"/>
      <c r="AD1470" s="55"/>
      <c r="AE1470" s="55"/>
      <c r="AF1470" s="55"/>
      <c r="AG1470" s="55"/>
      <c r="AH1470" s="55"/>
      <c r="AI1470" s="55"/>
      <c r="AJ1470" s="55"/>
      <c r="AK1470" s="55"/>
      <c r="AL1470" s="55"/>
      <c r="AM1470" s="55"/>
      <c r="AN1470" s="55"/>
      <c r="AO1470" s="55"/>
      <c r="AP1470" s="55"/>
      <c r="DN1470" s="115"/>
    </row>
    <row r="1471" spans="14:118" x14ac:dyDescent="0.25">
      <c r="N1471" s="55"/>
      <c r="O1471" s="55"/>
      <c r="P1471" s="55"/>
      <c r="Q1471" s="55"/>
      <c r="R1471" s="55"/>
      <c r="S1471" s="55"/>
      <c r="T1471" s="55"/>
      <c r="U1471" s="55"/>
      <c r="V1471" s="55"/>
      <c r="W1471" s="55"/>
      <c r="X1471" s="55"/>
      <c r="Y1471" s="55"/>
      <c r="Z1471" s="55"/>
      <c r="AA1471" s="55"/>
      <c r="AB1471" s="55"/>
      <c r="AC1471" s="55"/>
      <c r="AD1471" s="55"/>
      <c r="AE1471" s="55"/>
      <c r="AF1471" s="55"/>
      <c r="AG1471" s="55"/>
      <c r="AH1471" s="55"/>
      <c r="AI1471" s="55"/>
      <c r="AJ1471" s="55"/>
      <c r="AK1471" s="55"/>
      <c r="AL1471" s="55"/>
      <c r="AM1471" s="55"/>
      <c r="AN1471" s="55"/>
      <c r="AO1471" s="55"/>
      <c r="AP1471" s="55"/>
      <c r="DN1471" s="115"/>
    </row>
    <row r="1472" spans="14:118" x14ac:dyDescent="0.25">
      <c r="N1472" s="55"/>
      <c r="O1472" s="55"/>
      <c r="P1472" s="55"/>
      <c r="Q1472" s="55"/>
      <c r="R1472" s="55"/>
      <c r="S1472" s="55"/>
      <c r="T1472" s="55"/>
      <c r="U1472" s="55"/>
      <c r="V1472" s="55"/>
      <c r="W1472" s="55"/>
      <c r="X1472" s="55"/>
      <c r="Y1472" s="55"/>
      <c r="Z1472" s="55"/>
      <c r="AA1472" s="55"/>
      <c r="AB1472" s="55"/>
      <c r="AC1472" s="55"/>
      <c r="AD1472" s="55"/>
      <c r="AE1472" s="55"/>
      <c r="AF1472" s="55"/>
      <c r="AG1472" s="55"/>
      <c r="AH1472" s="55"/>
      <c r="AI1472" s="55"/>
      <c r="AJ1472" s="55"/>
      <c r="AK1472" s="55"/>
      <c r="AL1472" s="55"/>
      <c r="AM1472" s="55"/>
      <c r="AN1472" s="55"/>
      <c r="AO1472" s="55"/>
      <c r="AP1472" s="55"/>
      <c r="DN1472" s="115"/>
    </row>
    <row r="1473" spans="14:118" x14ac:dyDescent="0.25">
      <c r="N1473" s="55"/>
      <c r="O1473" s="55"/>
      <c r="P1473" s="55"/>
      <c r="Q1473" s="55"/>
      <c r="R1473" s="55"/>
      <c r="S1473" s="55"/>
      <c r="T1473" s="55"/>
      <c r="U1473" s="55"/>
      <c r="V1473" s="55"/>
      <c r="W1473" s="55"/>
      <c r="X1473" s="55"/>
      <c r="Y1473" s="55"/>
      <c r="Z1473" s="55"/>
      <c r="AA1473" s="55"/>
      <c r="AB1473" s="55"/>
      <c r="AC1473" s="55"/>
      <c r="AD1473" s="55"/>
      <c r="AE1473" s="55"/>
      <c r="AF1473" s="55"/>
      <c r="AG1473" s="55"/>
      <c r="AH1473" s="55"/>
      <c r="AI1473" s="55"/>
      <c r="AJ1473" s="55"/>
      <c r="AK1473" s="55"/>
      <c r="AL1473" s="55"/>
      <c r="AM1473" s="55"/>
      <c r="AN1473" s="55"/>
      <c r="AO1473" s="55"/>
      <c r="AP1473" s="55"/>
      <c r="DN1473" s="115"/>
    </row>
    <row r="1474" spans="14:118" x14ac:dyDescent="0.25">
      <c r="N1474" s="55"/>
      <c r="O1474" s="55"/>
      <c r="P1474" s="55"/>
      <c r="Q1474" s="55"/>
      <c r="R1474" s="55"/>
      <c r="S1474" s="55"/>
      <c r="T1474" s="55"/>
      <c r="U1474" s="55"/>
      <c r="V1474" s="55"/>
      <c r="W1474" s="55"/>
      <c r="X1474" s="55"/>
      <c r="Y1474" s="55"/>
      <c r="Z1474" s="55"/>
      <c r="AA1474" s="55"/>
      <c r="AB1474" s="55"/>
      <c r="AC1474" s="55"/>
      <c r="AD1474" s="55"/>
      <c r="AE1474" s="55"/>
      <c r="AF1474" s="55"/>
      <c r="AG1474" s="55"/>
      <c r="AH1474" s="55"/>
      <c r="AI1474" s="55"/>
      <c r="AJ1474" s="55"/>
      <c r="AK1474" s="55"/>
      <c r="AL1474" s="55"/>
      <c r="AM1474" s="55"/>
      <c r="AN1474" s="55"/>
      <c r="AO1474" s="55"/>
      <c r="AP1474" s="55"/>
      <c r="DN1474" s="115"/>
    </row>
    <row r="1475" spans="14:118" x14ac:dyDescent="0.25">
      <c r="N1475" s="55"/>
      <c r="O1475" s="55"/>
      <c r="P1475" s="55"/>
      <c r="Q1475" s="55"/>
      <c r="R1475" s="55"/>
      <c r="S1475" s="55"/>
      <c r="T1475" s="55"/>
      <c r="U1475" s="55"/>
      <c r="V1475" s="55"/>
      <c r="W1475" s="55"/>
      <c r="X1475" s="55"/>
      <c r="Y1475" s="55"/>
      <c r="Z1475" s="55"/>
      <c r="AA1475" s="55"/>
      <c r="AB1475" s="55"/>
      <c r="AC1475" s="55"/>
      <c r="AD1475" s="55"/>
      <c r="AE1475" s="55"/>
      <c r="AF1475" s="55"/>
      <c r="AG1475" s="55"/>
      <c r="AH1475" s="55"/>
      <c r="AI1475" s="55"/>
      <c r="AJ1475" s="55"/>
      <c r="AK1475" s="55"/>
      <c r="AL1475" s="55"/>
      <c r="AM1475" s="55"/>
      <c r="AN1475" s="55"/>
      <c r="AO1475" s="55"/>
      <c r="AP1475" s="55"/>
      <c r="DN1475" s="115"/>
    </row>
    <row r="1476" spans="14:118" x14ac:dyDescent="0.25">
      <c r="N1476" s="55"/>
      <c r="O1476" s="55"/>
      <c r="P1476" s="55"/>
      <c r="Q1476" s="55"/>
      <c r="R1476" s="55"/>
      <c r="S1476" s="55"/>
      <c r="T1476" s="55"/>
      <c r="U1476" s="55"/>
      <c r="V1476" s="55"/>
      <c r="W1476" s="55"/>
      <c r="X1476" s="55"/>
      <c r="Y1476" s="55"/>
      <c r="Z1476" s="55"/>
      <c r="AA1476" s="55"/>
      <c r="AB1476" s="55"/>
      <c r="AC1476" s="55"/>
      <c r="AD1476" s="55"/>
      <c r="AE1476" s="55"/>
      <c r="AF1476" s="55"/>
      <c r="AG1476" s="55"/>
      <c r="AH1476" s="55"/>
      <c r="AI1476" s="55"/>
      <c r="AJ1476" s="55"/>
      <c r="AK1476" s="55"/>
      <c r="AL1476" s="55"/>
      <c r="AM1476" s="55"/>
      <c r="AN1476" s="55"/>
      <c r="AO1476" s="55"/>
      <c r="AP1476" s="55"/>
      <c r="DN1476" s="115"/>
    </row>
    <row r="1477" spans="14:118" x14ac:dyDescent="0.25">
      <c r="N1477" s="55"/>
      <c r="O1477" s="55"/>
      <c r="P1477" s="55"/>
      <c r="Q1477" s="55"/>
      <c r="R1477" s="55"/>
      <c r="S1477" s="55"/>
      <c r="T1477" s="55"/>
      <c r="U1477" s="55"/>
      <c r="V1477" s="55"/>
      <c r="W1477" s="55"/>
      <c r="X1477" s="55"/>
      <c r="Y1477" s="55"/>
      <c r="Z1477" s="55"/>
      <c r="AA1477" s="55"/>
      <c r="AB1477" s="55"/>
      <c r="AC1477" s="55"/>
      <c r="AD1477" s="55"/>
      <c r="AE1477" s="55"/>
      <c r="AF1477" s="55"/>
      <c r="AG1477" s="55"/>
      <c r="AH1477" s="55"/>
      <c r="AI1477" s="55"/>
      <c r="AJ1477" s="55"/>
      <c r="AK1477" s="55"/>
      <c r="AL1477" s="55"/>
      <c r="AM1477" s="55"/>
      <c r="AN1477" s="55"/>
      <c r="AO1477" s="55"/>
      <c r="AP1477" s="55"/>
      <c r="DN1477" s="115"/>
    </row>
    <row r="1478" spans="14:118" x14ac:dyDescent="0.25">
      <c r="N1478" s="55"/>
      <c r="O1478" s="55"/>
      <c r="P1478" s="55"/>
      <c r="Q1478" s="55"/>
      <c r="R1478" s="55"/>
      <c r="S1478" s="55"/>
      <c r="T1478" s="55"/>
      <c r="U1478" s="55"/>
      <c r="V1478" s="55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5"/>
      <c r="AK1478" s="55"/>
      <c r="AL1478" s="55"/>
      <c r="AM1478" s="55"/>
      <c r="AN1478" s="55"/>
      <c r="AO1478" s="55"/>
      <c r="AP1478" s="55"/>
      <c r="DN1478" s="115"/>
    </row>
    <row r="1479" spans="14:118" x14ac:dyDescent="0.25">
      <c r="N1479" s="55"/>
      <c r="O1479" s="55"/>
      <c r="P1479" s="55"/>
      <c r="Q1479" s="55"/>
      <c r="R1479" s="55"/>
      <c r="S1479" s="55"/>
      <c r="T1479" s="55"/>
      <c r="U1479" s="55"/>
      <c r="V1479" s="55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5"/>
      <c r="AK1479" s="55"/>
      <c r="AL1479" s="55"/>
      <c r="AM1479" s="55"/>
      <c r="AN1479" s="55"/>
      <c r="AO1479" s="55"/>
      <c r="AP1479" s="55"/>
      <c r="DN1479" s="115"/>
    </row>
    <row r="1480" spans="14:118" x14ac:dyDescent="0.25">
      <c r="N1480" s="55"/>
      <c r="O1480" s="55"/>
      <c r="P1480" s="55"/>
      <c r="Q1480" s="55"/>
      <c r="R1480" s="55"/>
      <c r="S1480" s="55"/>
      <c r="T1480" s="55"/>
      <c r="U1480" s="55"/>
      <c r="V1480" s="55"/>
      <c r="W1480" s="55"/>
      <c r="X1480" s="55"/>
      <c r="Y1480" s="55"/>
      <c r="Z1480" s="55"/>
      <c r="AA1480" s="55"/>
      <c r="AB1480" s="55"/>
      <c r="AC1480" s="55"/>
      <c r="AD1480" s="55"/>
      <c r="AE1480" s="55"/>
      <c r="AF1480" s="55"/>
      <c r="AG1480" s="55"/>
      <c r="AH1480" s="55"/>
      <c r="AI1480" s="55"/>
      <c r="AJ1480" s="55"/>
      <c r="AK1480" s="55"/>
      <c r="AL1480" s="55"/>
      <c r="AM1480" s="55"/>
      <c r="AN1480" s="55"/>
      <c r="AO1480" s="55"/>
      <c r="AP1480" s="55"/>
      <c r="DN1480" s="115"/>
    </row>
    <row r="1481" spans="14:118" x14ac:dyDescent="0.25">
      <c r="N1481" s="55"/>
      <c r="O1481" s="55"/>
      <c r="P1481" s="55"/>
      <c r="Q1481" s="55"/>
      <c r="R1481" s="55"/>
      <c r="S1481" s="55"/>
      <c r="T1481" s="55"/>
      <c r="U1481" s="55"/>
      <c r="V1481" s="55"/>
      <c r="W1481" s="55"/>
      <c r="X1481" s="55"/>
      <c r="Y1481" s="55"/>
      <c r="Z1481" s="55"/>
      <c r="AA1481" s="55"/>
      <c r="AB1481" s="55"/>
      <c r="AC1481" s="55"/>
      <c r="AD1481" s="55"/>
      <c r="AE1481" s="55"/>
      <c r="AF1481" s="55"/>
      <c r="AG1481" s="55"/>
      <c r="AH1481" s="55"/>
      <c r="AI1481" s="55"/>
      <c r="AJ1481" s="55"/>
      <c r="AK1481" s="55"/>
      <c r="AL1481" s="55"/>
      <c r="AM1481" s="55"/>
      <c r="AN1481" s="55"/>
      <c r="AO1481" s="55"/>
      <c r="AP1481" s="55"/>
      <c r="DN1481" s="115"/>
    </row>
    <row r="1482" spans="14:118" x14ac:dyDescent="0.25">
      <c r="N1482" s="55"/>
      <c r="O1482" s="55"/>
      <c r="P1482" s="55"/>
      <c r="Q1482" s="55"/>
      <c r="R1482" s="55"/>
      <c r="S1482" s="55"/>
      <c r="T1482" s="55"/>
      <c r="U1482" s="55"/>
      <c r="V1482" s="55"/>
      <c r="W1482" s="55"/>
      <c r="X1482" s="55"/>
      <c r="Y1482" s="55"/>
      <c r="Z1482" s="55"/>
      <c r="AA1482" s="55"/>
      <c r="AB1482" s="55"/>
      <c r="AC1482" s="55"/>
      <c r="AD1482" s="55"/>
      <c r="AE1482" s="55"/>
      <c r="AF1482" s="55"/>
      <c r="AG1482" s="55"/>
      <c r="AH1482" s="55"/>
      <c r="AI1482" s="55"/>
      <c r="AJ1482" s="55"/>
      <c r="AK1482" s="55"/>
      <c r="AL1482" s="55"/>
      <c r="AM1482" s="55"/>
      <c r="AN1482" s="55"/>
      <c r="AO1482" s="55"/>
      <c r="AP1482" s="55"/>
      <c r="DN1482" s="115"/>
    </row>
    <row r="1483" spans="14:118" x14ac:dyDescent="0.25">
      <c r="N1483" s="55"/>
      <c r="O1483" s="55"/>
      <c r="P1483" s="55"/>
      <c r="Q1483" s="55"/>
      <c r="R1483" s="55"/>
      <c r="S1483" s="55"/>
      <c r="T1483" s="55"/>
      <c r="U1483" s="55"/>
      <c r="V1483" s="55"/>
      <c r="W1483" s="55"/>
      <c r="X1483" s="55"/>
      <c r="Y1483" s="55"/>
      <c r="Z1483" s="55"/>
      <c r="AA1483" s="55"/>
      <c r="AB1483" s="55"/>
      <c r="AC1483" s="55"/>
      <c r="AD1483" s="55"/>
      <c r="AE1483" s="55"/>
      <c r="AF1483" s="55"/>
      <c r="AG1483" s="55"/>
      <c r="AH1483" s="55"/>
      <c r="AI1483" s="55"/>
      <c r="AJ1483" s="55"/>
      <c r="AK1483" s="55"/>
      <c r="AL1483" s="55"/>
      <c r="AM1483" s="55"/>
      <c r="AN1483" s="55"/>
      <c r="AO1483" s="55"/>
      <c r="AP1483" s="55"/>
      <c r="DN1483" s="115"/>
    </row>
    <row r="1484" spans="14:118" x14ac:dyDescent="0.25">
      <c r="N1484" s="55"/>
      <c r="O1484" s="55"/>
      <c r="P1484" s="55"/>
      <c r="Q1484" s="55"/>
      <c r="R1484" s="55"/>
      <c r="S1484" s="55"/>
      <c r="T1484" s="55"/>
      <c r="U1484" s="55"/>
      <c r="V1484" s="55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5"/>
      <c r="AK1484" s="55"/>
      <c r="AL1484" s="55"/>
      <c r="AM1484" s="55"/>
      <c r="AN1484" s="55"/>
      <c r="AO1484" s="55"/>
      <c r="AP1484" s="55"/>
      <c r="DN1484" s="115"/>
    </row>
    <row r="1485" spans="14:118" x14ac:dyDescent="0.25">
      <c r="N1485" s="55"/>
      <c r="O1485" s="55"/>
      <c r="P1485" s="55"/>
      <c r="Q1485" s="55"/>
      <c r="R1485" s="55"/>
      <c r="S1485" s="55"/>
      <c r="T1485" s="55"/>
      <c r="U1485" s="55"/>
      <c r="V1485" s="55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5"/>
      <c r="AK1485" s="55"/>
      <c r="AL1485" s="55"/>
      <c r="AM1485" s="55"/>
      <c r="AN1485" s="55"/>
      <c r="AO1485" s="55"/>
      <c r="AP1485" s="55"/>
      <c r="DN1485" s="115"/>
    </row>
    <row r="1486" spans="14:118" x14ac:dyDescent="0.25">
      <c r="N1486" s="55"/>
      <c r="O1486" s="55"/>
      <c r="P1486" s="55"/>
      <c r="Q1486" s="55"/>
      <c r="R1486" s="55"/>
      <c r="S1486" s="55"/>
      <c r="T1486" s="55"/>
      <c r="U1486" s="55"/>
      <c r="V1486" s="55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5"/>
      <c r="AK1486" s="55"/>
      <c r="AL1486" s="55"/>
      <c r="AM1486" s="55"/>
      <c r="AN1486" s="55"/>
      <c r="AO1486" s="55"/>
      <c r="AP1486" s="55"/>
      <c r="DN1486" s="115"/>
    </row>
    <row r="1487" spans="14:118" x14ac:dyDescent="0.25">
      <c r="N1487" s="55"/>
      <c r="O1487" s="55"/>
      <c r="P1487" s="55"/>
      <c r="Q1487" s="55"/>
      <c r="R1487" s="55"/>
      <c r="S1487" s="55"/>
      <c r="T1487" s="55"/>
      <c r="U1487" s="55"/>
      <c r="V1487" s="55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5"/>
      <c r="AK1487" s="55"/>
      <c r="AL1487" s="55"/>
      <c r="AM1487" s="55"/>
      <c r="AN1487" s="55"/>
      <c r="AO1487" s="55"/>
      <c r="AP1487" s="55"/>
      <c r="DN1487" s="115"/>
    </row>
    <row r="1488" spans="14:118" x14ac:dyDescent="0.25">
      <c r="N1488" s="55"/>
      <c r="O1488" s="55"/>
      <c r="P1488" s="55"/>
      <c r="Q1488" s="55"/>
      <c r="R1488" s="55"/>
      <c r="S1488" s="55"/>
      <c r="T1488" s="55"/>
      <c r="U1488" s="55"/>
      <c r="V1488" s="55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5"/>
      <c r="AK1488" s="55"/>
      <c r="AL1488" s="55"/>
      <c r="AM1488" s="55"/>
      <c r="AN1488" s="55"/>
      <c r="AO1488" s="55"/>
      <c r="AP1488" s="55"/>
      <c r="DN1488" s="115"/>
    </row>
    <row r="1489" spans="14:118" x14ac:dyDescent="0.25">
      <c r="N1489" s="55"/>
      <c r="O1489" s="55"/>
      <c r="P1489" s="55"/>
      <c r="Q1489" s="55"/>
      <c r="R1489" s="55"/>
      <c r="S1489" s="55"/>
      <c r="T1489" s="55"/>
      <c r="U1489" s="55"/>
      <c r="V1489" s="55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5"/>
      <c r="AK1489" s="55"/>
      <c r="AL1489" s="55"/>
      <c r="AM1489" s="55"/>
      <c r="AN1489" s="55"/>
      <c r="AO1489" s="55"/>
      <c r="AP1489" s="55"/>
      <c r="DN1489" s="115"/>
    </row>
    <row r="1490" spans="14:118" x14ac:dyDescent="0.25">
      <c r="N1490" s="55"/>
      <c r="O1490" s="55"/>
      <c r="P1490" s="55"/>
      <c r="Q1490" s="55"/>
      <c r="R1490" s="55"/>
      <c r="S1490" s="55"/>
      <c r="T1490" s="55"/>
      <c r="U1490" s="55"/>
      <c r="V1490" s="55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5"/>
      <c r="AK1490" s="55"/>
      <c r="AL1490" s="55"/>
      <c r="AM1490" s="55"/>
      <c r="AN1490" s="55"/>
      <c r="AO1490" s="55"/>
      <c r="AP1490" s="55"/>
      <c r="DN1490" s="115"/>
    </row>
    <row r="1491" spans="14:118" x14ac:dyDescent="0.25">
      <c r="N1491" s="55"/>
      <c r="O1491" s="55"/>
      <c r="P1491" s="55"/>
      <c r="Q1491" s="55"/>
      <c r="R1491" s="55"/>
      <c r="S1491" s="55"/>
      <c r="T1491" s="55"/>
      <c r="U1491" s="55"/>
      <c r="V1491" s="55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5"/>
      <c r="AK1491" s="55"/>
      <c r="AL1491" s="55"/>
      <c r="AM1491" s="55"/>
      <c r="AN1491" s="55"/>
      <c r="AO1491" s="55"/>
      <c r="AP1491" s="55"/>
      <c r="DN1491" s="115"/>
    </row>
    <row r="1492" spans="14:118" x14ac:dyDescent="0.25">
      <c r="N1492" s="55"/>
      <c r="O1492" s="55"/>
      <c r="P1492" s="55"/>
      <c r="Q1492" s="55"/>
      <c r="R1492" s="55"/>
      <c r="S1492" s="55"/>
      <c r="T1492" s="55"/>
      <c r="U1492" s="55"/>
      <c r="V1492" s="55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5"/>
      <c r="AK1492" s="55"/>
      <c r="AL1492" s="55"/>
      <c r="AM1492" s="55"/>
      <c r="AN1492" s="55"/>
      <c r="AO1492" s="55"/>
      <c r="AP1492" s="55"/>
      <c r="DN1492" s="115"/>
    </row>
    <row r="1493" spans="14:118" x14ac:dyDescent="0.25">
      <c r="N1493" s="55"/>
      <c r="O1493" s="55"/>
      <c r="P1493" s="55"/>
      <c r="Q1493" s="55"/>
      <c r="R1493" s="55"/>
      <c r="S1493" s="55"/>
      <c r="T1493" s="55"/>
      <c r="U1493" s="55"/>
      <c r="V1493" s="55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5"/>
      <c r="AK1493" s="55"/>
      <c r="AL1493" s="55"/>
      <c r="AM1493" s="55"/>
      <c r="AN1493" s="55"/>
      <c r="AO1493" s="55"/>
      <c r="AP1493" s="55"/>
      <c r="DN1493" s="115"/>
    </row>
    <row r="1494" spans="14:118" x14ac:dyDescent="0.25">
      <c r="N1494" s="55"/>
      <c r="O1494" s="55"/>
      <c r="P1494" s="55"/>
      <c r="Q1494" s="55"/>
      <c r="R1494" s="55"/>
      <c r="S1494" s="55"/>
      <c r="T1494" s="55"/>
      <c r="U1494" s="55"/>
      <c r="V1494" s="55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5"/>
      <c r="AK1494" s="55"/>
      <c r="AL1494" s="55"/>
      <c r="AM1494" s="55"/>
      <c r="AN1494" s="55"/>
      <c r="AO1494" s="55"/>
      <c r="AP1494" s="55"/>
      <c r="DN1494" s="115"/>
    </row>
    <row r="1495" spans="14:118" x14ac:dyDescent="0.25">
      <c r="N1495" s="55"/>
      <c r="O1495" s="55"/>
      <c r="P1495" s="55"/>
      <c r="Q1495" s="55"/>
      <c r="R1495" s="55"/>
      <c r="S1495" s="55"/>
      <c r="T1495" s="55"/>
      <c r="U1495" s="55"/>
      <c r="V1495" s="55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5"/>
      <c r="AK1495" s="55"/>
      <c r="AL1495" s="55"/>
      <c r="AM1495" s="55"/>
      <c r="AN1495" s="55"/>
      <c r="AO1495" s="55"/>
      <c r="AP1495" s="55"/>
      <c r="DN1495" s="115"/>
    </row>
    <row r="1496" spans="14:118" x14ac:dyDescent="0.25">
      <c r="N1496" s="55"/>
      <c r="O1496" s="55"/>
      <c r="P1496" s="55"/>
      <c r="Q1496" s="55"/>
      <c r="R1496" s="55"/>
      <c r="S1496" s="55"/>
      <c r="T1496" s="55"/>
      <c r="U1496" s="55"/>
      <c r="V1496" s="55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5"/>
      <c r="AK1496" s="55"/>
      <c r="AL1496" s="55"/>
      <c r="AM1496" s="55"/>
      <c r="AN1496" s="55"/>
      <c r="AO1496" s="55"/>
      <c r="AP1496" s="55"/>
      <c r="DN1496" s="115"/>
    </row>
    <row r="1497" spans="14:118" x14ac:dyDescent="0.25">
      <c r="N1497" s="55"/>
      <c r="O1497" s="55"/>
      <c r="P1497" s="55"/>
      <c r="Q1497" s="55"/>
      <c r="R1497" s="55"/>
      <c r="S1497" s="55"/>
      <c r="T1497" s="55"/>
      <c r="U1497" s="55"/>
      <c r="V1497" s="55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5"/>
      <c r="AK1497" s="55"/>
      <c r="AL1497" s="55"/>
      <c r="AM1497" s="55"/>
      <c r="AN1497" s="55"/>
      <c r="AO1497" s="55"/>
      <c r="AP1497" s="55"/>
      <c r="DN1497" s="115"/>
    </row>
    <row r="1498" spans="14:118" x14ac:dyDescent="0.25">
      <c r="N1498" s="55"/>
      <c r="O1498" s="55"/>
      <c r="P1498" s="55"/>
      <c r="Q1498" s="55"/>
      <c r="R1498" s="55"/>
      <c r="S1498" s="55"/>
      <c r="T1498" s="55"/>
      <c r="U1498" s="55"/>
      <c r="V1498" s="55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5"/>
      <c r="AK1498" s="55"/>
      <c r="AL1498" s="55"/>
      <c r="AM1498" s="55"/>
      <c r="AN1498" s="55"/>
      <c r="AO1498" s="55"/>
      <c r="AP1498" s="55"/>
      <c r="DN1498" s="115"/>
    </row>
    <row r="1499" spans="14:118" x14ac:dyDescent="0.25">
      <c r="N1499" s="55"/>
      <c r="O1499" s="55"/>
      <c r="P1499" s="55"/>
      <c r="Q1499" s="55"/>
      <c r="R1499" s="55"/>
      <c r="S1499" s="55"/>
      <c r="T1499" s="55"/>
      <c r="U1499" s="55"/>
      <c r="V1499" s="55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5"/>
      <c r="AK1499" s="55"/>
      <c r="AL1499" s="55"/>
      <c r="AM1499" s="55"/>
      <c r="AN1499" s="55"/>
      <c r="AO1499" s="55"/>
      <c r="AP1499" s="55"/>
      <c r="DN1499" s="115"/>
    </row>
    <row r="1500" spans="14:118" x14ac:dyDescent="0.25">
      <c r="N1500" s="55"/>
      <c r="O1500" s="55"/>
      <c r="P1500" s="55"/>
      <c r="Q1500" s="55"/>
      <c r="R1500" s="55"/>
      <c r="S1500" s="55"/>
      <c r="T1500" s="55"/>
      <c r="U1500" s="55"/>
      <c r="V1500" s="55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5"/>
      <c r="AK1500" s="55"/>
      <c r="AL1500" s="55"/>
      <c r="AM1500" s="55"/>
      <c r="AN1500" s="55"/>
      <c r="AO1500" s="55"/>
      <c r="AP1500" s="55"/>
      <c r="DN1500" s="115"/>
    </row>
    <row r="1501" spans="14:118" x14ac:dyDescent="0.25">
      <c r="N1501" s="55"/>
      <c r="O1501" s="55"/>
      <c r="P1501" s="55"/>
      <c r="Q1501" s="55"/>
      <c r="R1501" s="55"/>
      <c r="S1501" s="55"/>
      <c r="T1501" s="55"/>
      <c r="U1501" s="55"/>
      <c r="V1501" s="55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5"/>
      <c r="AK1501" s="55"/>
      <c r="AL1501" s="55"/>
      <c r="AM1501" s="55"/>
      <c r="AN1501" s="55"/>
      <c r="AO1501" s="55"/>
      <c r="AP1501" s="55"/>
      <c r="DN1501" s="115"/>
    </row>
    <row r="1502" spans="14:118" x14ac:dyDescent="0.25">
      <c r="N1502" s="55"/>
      <c r="O1502" s="55"/>
      <c r="P1502" s="55"/>
      <c r="Q1502" s="55"/>
      <c r="R1502" s="55"/>
      <c r="S1502" s="55"/>
      <c r="T1502" s="55"/>
      <c r="U1502" s="55"/>
      <c r="V1502" s="55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5"/>
      <c r="AK1502" s="55"/>
      <c r="AL1502" s="55"/>
      <c r="AM1502" s="55"/>
      <c r="AN1502" s="55"/>
      <c r="AO1502" s="55"/>
      <c r="AP1502" s="55"/>
      <c r="DN1502" s="115"/>
    </row>
    <row r="1503" spans="14:118" x14ac:dyDescent="0.25">
      <c r="N1503" s="55"/>
      <c r="O1503" s="55"/>
      <c r="P1503" s="55"/>
      <c r="Q1503" s="55"/>
      <c r="R1503" s="55"/>
      <c r="S1503" s="55"/>
      <c r="T1503" s="55"/>
      <c r="U1503" s="55"/>
      <c r="V1503" s="55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5"/>
      <c r="AK1503" s="55"/>
      <c r="AL1503" s="55"/>
      <c r="AM1503" s="55"/>
      <c r="AN1503" s="55"/>
      <c r="AO1503" s="55"/>
      <c r="AP1503" s="55"/>
      <c r="DN1503" s="115"/>
    </row>
    <row r="1504" spans="14:118" x14ac:dyDescent="0.25">
      <c r="N1504" s="55"/>
      <c r="O1504" s="55"/>
      <c r="P1504" s="55"/>
      <c r="Q1504" s="55"/>
      <c r="R1504" s="55"/>
      <c r="S1504" s="55"/>
      <c r="T1504" s="55"/>
      <c r="U1504" s="55"/>
      <c r="V1504" s="55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5"/>
      <c r="AK1504" s="55"/>
      <c r="AL1504" s="55"/>
      <c r="AM1504" s="55"/>
      <c r="AN1504" s="55"/>
      <c r="AO1504" s="55"/>
      <c r="AP1504" s="55"/>
      <c r="DN1504" s="115"/>
    </row>
    <row r="1505" spans="14:118" x14ac:dyDescent="0.25">
      <c r="N1505" s="55"/>
      <c r="O1505" s="55"/>
      <c r="P1505" s="55"/>
      <c r="Q1505" s="55"/>
      <c r="R1505" s="55"/>
      <c r="S1505" s="55"/>
      <c r="T1505" s="55"/>
      <c r="U1505" s="55"/>
      <c r="V1505" s="55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5"/>
      <c r="AK1505" s="55"/>
      <c r="AL1505" s="55"/>
      <c r="AM1505" s="55"/>
      <c r="AN1505" s="55"/>
      <c r="AO1505" s="55"/>
      <c r="AP1505" s="55"/>
      <c r="DN1505" s="115"/>
    </row>
    <row r="1506" spans="14:118" x14ac:dyDescent="0.25">
      <c r="N1506" s="55"/>
      <c r="O1506" s="55"/>
      <c r="P1506" s="55"/>
      <c r="Q1506" s="55"/>
      <c r="R1506" s="55"/>
      <c r="S1506" s="55"/>
      <c r="T1506" s="55"/>
      <c r="U1506" s="55"/>
      <c r="V1506" s="55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5"/>
      <c r="AK1506" s="55"/>
      <c r="AL1506" s="55"/>
      <c r="AM1506" s="55"/>
      <c r="AN1506" s="55"/>
      <c r="AO1506" s="55"/>
      <c r="AP1506" s="55"/>
      <c r="DN1506" s="115"/>
    </row>
    <row r="1507" spans="14:118" x14ac:dyDescent="0.25">
      <c r="N1507" s="55"/>
      <c r="O1507" s="55"/>
      <c r="P1507" s="55"/>
      <c r="Q1507" s="55"/>
      <c r="R1507" s="55"/>
      <c r="S1507" s="55"/>
      <c r="T1507" s="55"/>
      <c r="U1507" s="55"/>
      <c r="V1507" s="55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5"/>
      <c r="AK1507" s="55"/>
      <c r="AL1507" s="55"/>
      <c r="AM1507" s="55"/>
      <c r="AN1507" s="55"/>
      <c r="AO1507" s="55"/>
      <c r="AP1507" s="55"/>
      <c r="DN1507" s="115"/>
    </row>
    <row r="1508" spans="14:118" x14ac:dyDescent="0.25">
      <c r="N1508" s="55"/>
      <c r="O1508" s="55"/>
      <c r="P1508" s="55"/>
      <c r="Q1508" s="55"/>
      <c r="R1508" s="55"/>
      <c r="S1508" s="55"/>
      <c r="T1508" s="55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5"/>
      <c r="AK1508" s="55"/>
      <c r="AL1508" s="55"/>
      <c r="AM1508" s="55"/>
      <c r="AN1508" s="55"/>
      <c r="AO1508" s="55"/>
      <c r="AP1508" s="55"/>
      <c r="DN1508" s="115"/>
    </row>
    <row r="1509" spans="14:118" x14ac:dyDescent="0.25">
      <c r="N1509" s="55"/>
      <c r="O1509" s="55"/>
      <c r="P1509" s="55"/>
      <c r="Q1509" s="55"/>
      <c r="R1509" s="55"/>
      <c r="S1509" s="55"/>
      <c r="T1509" s="55"/>
      <c r="U1509" s="55"/>
      <c r="V1509" s="55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5"/>
      <c r="AK1509" s="55"/>
      <c r="AL1509" s="55"/>
      <c r="AM1509" s="55"/>
      <c r="AN1509" s="55"/>
      <c r="AO1509" s="55"/>
      <c r="AP1509" s="55"/>
      <c r="DN1509" s="115"/>
    </row>
    <row r="1510" spans="14:118" x14ac:dyDescent="0.25">
      <c r="N1510" s="55"/>
      <c r="O1510" s="55"/>
      <c r="P1510" s="55"/>
      <c r="Q1510" s="55"/>
      <c r="R1510" s="55"/>
      <c r="S1510" s="55"/>
      <c r="T1510" s="55"/>
      <c r="U1510" s="55"/>
      <c r="V1510" s="55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5"/>
      <c r="AK1510" s="55"/>
      <c r="AL1510" s="55"/>
      <c r="AM1510" s="55"/>
      <c r="AN1510" s="55"/>
      <c r="AO1510" s="55"/>
      <c r="AP1510" s="55"/>
      <c r="DN1510" s="115"/>
    </row>
    <row r="1511" spans="14:118" x14ac:dyDescent="0.25">
      <c r="N1511" s="55"/>
      <c r="O1511" s="55"/>
      <c r="P1511" s="55"/>
      <c r="Q1511" s="55"/>
      <c r="R1511" s="55"/>
      <c r="S1511" s="55"/>
      <c r="T1511" s="55"/>
      <c r="U1511" s="55"/>
      <c r="V1511" s="55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55"/>
      <c r="AJ1511" s="55"/>
      <c r="AK1511" s="55"/>
      <c r="AL1511" s="55"/>
      <c r="AM1511" s="55"/>
      <c r="AN1511" s="55"/>
      <c r="AO1511" s="55"/>
      <c r="AP1511" s="55"/>
      <c r="DN1511" s="115"/>
    </row>
    <row r="1512" spans="14:118" x14ac:dyDescent="0.25">
      <c r="N1512" s="55"/>
      <c r="O1512" s="55"/>
      <c r="P1512" s="55"/>
      <c r="Q1512" s="55"/>
      <c r="R1512" s="55"/>
      <c r="S1512" s="55"/>
      <c r="T1512" s="55"/>
      <c r="U1512" s="55"/>
      <c r="V1512" s="55"/>
      <c r="W1512" s="55"/>
      <c r="X1512" s="55"/>
      <c r="Y1512" s="55"/>
      <c r="Z1512" s="55"/>
      <c r="AA1512" s="55"/>
      <c r="AB1512" s="55"/>
      <c r="AC1512" s="55"/>
      <c r="AD1512" s="55"/>
      <c r="AE1512" s="55"/>
      <c r="AF1512" s="55"/>
      <c r="AG1512" s="55"/>
      <c r="AH1512" s="55"/>
      <c r="AI1512" s="55"/>
      <c r="AJ1512" s="55"/>
      <c r="AK1512" s="55"/>
      <c r="AL1512" s="55"/>
      <c r="AM1512" s="55"/>
      <c r="AN1512" s="55"/>
      <c r="AO1512" s="55"/>
      <c r="AP1512" s="55"/>
      <c r="DN1512" s="115"/>
    </row>
    <row r="1513" spans="14:118" x14ac:dyDescent="0.25">
      <c r="N1513" s="55"/>
      <c r="O1513" s="55"/>
      <c r="P1513" s="55"/>
      <c r="Q1513" s="55"/>
      <c r="R1513" s="55"/>
      <c r="S1513" s="55"/>
      <c r="T1513" s="55"/>
      <c r="U1513" s="55"/>
      <c r="V1513" s="55"/>
      <c r="W1513" s="55"/>
      <c r="X1513" s="55"/>
      <c r="Y1513" s="55"/>
      <c r="Z1513" s="55"/>
      <c r="AA1513" s="55"/>
      <c r="AB1513" s="55"/>
      <c r="AC1513" s="55"/>
      <c r="AD1513" s="55"/>
      <c r="AE1513" s="55"/>
      <c r="AF1513" s="55"/>
      <c r="AG1513" s="55"/>
      <c r="AH1513" s="55"/>
      <c r="AI1513" s="55"/>
      <c r="AJ1513" s="55"/>
      <c r="AK1513" s="55"/>
      <c r="AL1513" s="55"/>
      <c r="AM1513" s="55"/>
      <c r="AN1513" s="55"/>
      <c r="AO1513" s="55"/>
      <c r="AP1513" s="55"/>
      <c r="DN1513" s="115"/>
    </row>
    <row r="1514" spans="14:118" x14ac:dyDescent="0.25">
      <c r="N1514" s="55"/>
      <c r="O1514" s="55"/>
      <c r="P1514" s="55"/>
      <c r="Q1514" s="55"/>
      <c r="R1514" s="55"/>
      <c r="S1514" s="55"/>
      <c r="T1514" s="55"/>
      <c r="U1514" s="55"/>
      <c r="V1514" s="55"/>
      <c r="W1514" s="55"/>
      <c r="X1514" s="55"/>
      <c r="Y1514" s="55"/>
      <c r="Z1514" s="55"/>
      <c r="AA1514" s="55"/>
      <c r="AB1514" s="55"/>
      <c r="AC1514" s="55"/>
      <c r="AD1514" s="55"/>
      <c r="AE1514" s="55"/>
      <c r="AF1514" s="55"/>
      <c r="AG1514" s="55"/>
      <c r="AH1514" s="55"/>
      <c r="AI1514" s="55"/>
      <c r="AJ1514" s="55"/>
      <c r="AK1514" s="55"/>
      <c r="AL1514" s="55"/>
      <c r="AM1514" s="55"/>
      <c r="AN1514" s="55"/>
      <c r="AO1514" s="55"/>
      <c r="AP1514" s="55"/>
      <c r="DN1514" s="115"/>
    </row>
    <row r="1515" spans="14:118" x14ac:dyDescent="0.25">
      <c r="N1515" s="55"/>
      <c r="O1515" s="55"/>
      <c r="P1515" s="55"/>
      <c r="Q1515" s="55"/>
      <c r="R1515" s="55"/>
      <c r="S1515" s="55"/>
      <c r="T1515" s="55"/>
      <c r="U1515" s="55"/>
      <c r="V1515" s="55"/>
      <c r="W1515" s="55"/>
      <c r="X1515" s="55"/>
      <c r="Y1515" s="55"/>
      <c r="Z1515" s="55"/>
      <c r="AA1515" s="55"/>
      <c r="AB1515" s="55"/>
      <c r="AC1515" s="55"/>
      <c r="AD1515" s="55"/>
      <c r="AE1515" s="55"/>
      <c r="AF1515" s="55"/>
      <c r="AG1515" s="55"/>
      <c r="AH1515" s="55"/>
      <c r="AI1515" s="55"/>
      <c r="AJ1515" s="55"/>
      <c r="AK1515" s="55"/>
      <c r="AL1515" s="55"/>
      <c r="AM1515" s="55"/>
      <c r="AN1515" s="55"/>
      <c r="AO1515" s="55"/>
      <c r="AP1515" s="55"/>
      <c r="DN1515" s="115"/>
    </row>
    <row r="1516" spans="14:118" x14ac:dyDescent="0.25">
      <c r="N1516" s="55"/>
      <c r="O1516" s="55"/>
      <c r="P1516" s="55"/>
      <c r="Q1516" s="55"/>
      <c r="R1516" s="55"/>
      <c r="S1516" s="55"/>
      <c r="T1516" s="55"/>
      <c r="U1516" s="55"/>
      <c r="V1516" s="55"/>
      <c r="W1516" s="55"/>
      <c r="X1516" s="55"/>
      <c r="Y1516" s="55"/>
      <c r="Z1516" s="55"/>
      <c r="AA1516" s="55"/>
      <c r="AB1516" s="55"/>
      <c r="AC1516" s="55"/>
      <c r="AD1516" s="55"/>
      <c r="AE1516" s="55"/>
      <c r="AF1516" s="55"/>
      <c r="AG1516" s="55"/>
      <c r="AH1516" s="55"/>
      <c r="AI1516" s="55"/>
      <c r="AJ1516" s="55"/>
      <c r="AK1516" s="55"/>
      <c r="AL1516" s="55"/>
      <c r="AM1516" s="55"/>
      <c r="AN1516" s="55"/>
      <c r="AO1516" s="55"/>
      <c r="AP1516" s="55"/>
      <c r="DN1516" s="115"/>
    </row>
    <row r="1517" spans="14:118" x14ac:dyDescent="0.25">
      <c r="N1517" s="55"/>
      <c r="O1517" s="55"/>
      <c r="P1517" s="55"/>
      <c r="Q1517" s="55"/>
      <c r="R1517" s="55"/>
      <c r="S1517" s="55"/>
      <c r="T1517" s="55"/>
      <c r="U1517" s="55"/>
      <c r="V1517" s="55"/>
      <c r="W1517" s="55"/>
      <c r="X1517" s="55"/>
      <c r="Y1517" s="55"/>
      <c r="Z1517" s="55"/>
      <c r="AA1517" s="55"/>
      <c r="AB1517" s="55"/>
      <c r="AC1517" s="55"/>
      <c r="AD1517" s="55"/>
      <c r="AE1517" s="55"/>
      <c r="AF1517" s="55"/>
      <c r="AG1517" s="55"/>
      <c r="AH1517" s="55"/>
      <c r="AI1517" s="55"/>
      <c r="AJ1517" s="55"/>
      <c r="AK1517" s="55"/>
      <c r="AL1517" s="55"/>
      <c r="AM1517" s="55"/>
      <c r="AN1517" s="55"/>
      <c r="AO1517" s="55"/>
      <c r="AP1517" s="55"/>
      <c r="DN1517" s="115"/>
    </row>
    <row r="1518" spans="14:118" x14ac:dyDescent="0.25">
      <c r="N1518" s="55"/>
      <c r="O1518" s="55"/>
      <c r="P1518" s="55"/>
      <c r="Q1518" s="55"/>
      <c r="R1518" s="55"/>
      <c r="S1518" s="55"/>
      <c r="T1518" s="55"/>
      <c r="U1518" s="55"/>
      <c r="V1518" s="55"/>
      <c r="W1518" s="55"/>
      <c r="X1518" s="55"/>
      <c r="Y1518" s="55"/>
      <c r="Z1518" s="55"/>
      <c r="AA1518" s="55"/>
      <c r="AB1518" s="55"/>
      <c r="AC1518" s="55"/>
      <c r="AD1518" s="55"/>
      <c r="AE1518" s="55"/>
      <c r="AF1518" s="55"/>
      <c r="AG1518" s="55"/>
      <c r="AH1518" s="55"/>
      <c r="AI1518" s="55"/>
      <c r="AJ1518" s="55"/>
      <c r="AK1518" s="55"/>
      <c r="AL1518" s="55"/>
      <c r="AM1518" s="55"/>
      <c r="AN1518" s="55"/>
      <c r="AO1518" s="55"/>
      <c r="AP1518" s="55"/>
      <c r="DN1518" s="115"/>
    </row>
    <row r="1519" spans="14:118" x14ac:dyDescent="0.25">
      <c r="N1519" s="55"/>
      <c r="O1519" s="55"/>
      <c r="P1519" s="55"/>
      <c r="Q1519" s="55"/>
      <c r="R1519" s="55"/>
      <c r="S1519" s="55"/>
      <c r="T1519" s="55"/>
      <c r="U1519" s="55"/>
      <c r="V1519" s="55"/>
      <c r="W1519" s="55"/>
      <c r="X1519" s="55"/>
      <c r="Y1519" s="55"/>
      <c r="Z1519" s="55"/>
      <c r="AA1519" s="55"/>
      <c r="AB1519" s="55"/>
      <c r="AC1519" s="55"/>
      <c r="AD1519" s="55"/>
      <c r="AE1519" s="55"/>
      <c r="AF1519" s="55"/>
      <c r="AG1519" s="55"/>
      <c r="AH1519" s="55"/>
      <c r="AI1519" s="55"/>
      <c r="AJ1519" s="55"/>
      <c r="AK1519" s="55"/>
      <c r="AL1519" s="55"/>
      <c r="AM1519" s="55"/>
      <c r="AN1519" s="55"/>
      <c r="AO1519" s="55"/>
      <c r="AP1519" s="55"/>
      <c r="DN1519" s="115"/>
    </row>
    <row r="1520" spans="14:118" x14ac:dyDescent="0.25">
      <c r="N1520" s="55"/>
      <c r="O1520" s="55"/>
      <c r="P1520" s="55"/>
      <c r="Q1520" s="55"/>
      <c r="R1520" s="55"/>
      <c r="S1520" s="55"/>
      <c r="T1520" s="55"/>
      <c r="U1520" s="55"/>
      <c r="V1520" s="55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5"/>
      <c r="AK1520" s="55"/>
      <c r="AL1520" s="55"/>
      <c r="AM1520" s="55"/>
      <c r="AN1520" s="55"/>
      <c r="AO1520" s="55"/>
      <c r="AP1520" s="55"/>
      <c r="DN1520" s="115"/>
    </row>
    <row r="1521" spans="14:118" x14ac:dyDescent="0.25">
      <c r="N1521" s="55"/>
      <c r="O1521" s="55"/>
      <c r="P1521" s="55"/>
      <c r="Q1521" s="55"/>
      <c r="R1521" s="55"/>
      <c r="S1521" s="55"/>
      <c r="T1521" s="55"/>
      <c r="U1521" s="55"/>
      <c r="V1521" s="55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5"/>
      <c r="AK1521" s="55"/>
      <c r="AL1521" s="55"/>
      <c r="AM1521" s="55"/>
      <c r="AN1521" s="55"/>
      <c r="AO1521" s="55"/>
      <c r="AP1521" s="55"/>
      <c r="DN1521" s="115"/>
    </row>
    <row r="1522" spans="14:118" x14ac:dyDescent="0.25">
      <c r="N1522" s="55"/>
      <c r="O1522" s="55"/>
      <c r="P1522" s="55"/>
      <c r="Q1522" s="55"/>
      <c r="R1522" s="55"/>
      <c r="S1522" s="55"/>
      <c r="T1522" s="55"/>
      <c r="U1522" s="55"/>
      <c r="V1522" s="55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5"/>
      <c r="AK1522" s="55"/>
      <c r="AL1522" s="55"/>
      <c r="AM1522" s="55"/>
      <c r="AN1522" s="55"/>
      <c r="AO1522" s="55"/>
      <c r="AP1522" s="55"/>
      <c r="DN1522" s="115"/>
    </row>
    <row r="1523" spans="14:118" x14ac:dyDescent="0.25">
      <c r="N1523" s="55"/>
      <c r="O1523" s="55"/>
      <c r="P1523" s="55"/>
      <c r="Q1523" s="55"/>
      <c r="R1523" s="55"/>
      <c r="S1523" s="55"/>
      <c r="T1523" s="55"/>
      <c r="U1523" s="55"/>
      <c r="V1523" s="55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5"/>
      <c r="AK1523" s="55"/>
      <c r="AL1523" s="55"/>
      <c r="AM1523" s="55"/>
      <c r="AN1523" s="55"/>
      <c r="AO1523" s="55"/>
      <c r="AP1523" s="55"/>
      <c r="DN1523" s="115"/>
    </row>
    <row r="1524" spans="14:118" x14ac:dyDescent="0.25">
      <c r="N1524" s="55"/>
      <c r="O1524" s="55"/>
      <c r="P1524" s="55"/>
      <c r="Q1524" s="55"/>
      <c r="R1524" s="55"/>
      <c r="S1524" s="55"/>
      <c r="T1524" s="55"/>
      <c r="U1524" s="55"/>
      <c r="V1524" s="55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5"/>
      <c r="AK1524" s="55"/>
      <c r="AL1524" s="55"/>
      <c r="AM1524" s="55"/>
      <c r="AN1524" s="55"/>
      <c r="AO1524" s="55"/>
      <c r="AP1524" s="55"/>
      <c r="DN1524" s="115"/>
    </row>
    <row r="1525" spans="14:118" x14ac:dyDescent="0.25">
      <c r="N1525" s="55"/>
      <c r="O1525" s="55"/>
      <c r="P1525" s="55"/>
      <c r="Q1525" s="55"/>
      <c r="R1525" s="55"/>
      <c r="S1525" s="55"/>
      <c r="T1525" s="55"/>
      <c r="U1525" s="55"/>
      <c r="V1525" s="55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5"/>
      <c r="AK1525" s="55"/>
      <c r="AL1525" s="55"/>
      <c r="AM1525" s="55"/>
      <c r="AN1525" s="55"/>
      <c r="AO1525" s="55"/>
      <c r="AP1525" s="55"/>
      <c r="DN1525" s="115"/>
    </row>
    <row r="1526" spans="14:118" x14ac:dyDescent="0.25">
      <c r="N1526" s="55"/>
      <c r="O1526" s="55"/>
      <c r="P1526" s="55"/>
      <c r="Q1526" s="55"/>
      <c r="R1526" s="55"/>
      <c r="S1526" s="55"/>
      <c r="T1526" s="55"/>
      <c r="U1526" s="55"/>
      <c r="V1526" s="55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5"/>
      <c r="AK1526" s="55"/>
      <c r="AL1526" s="55"/>
      <c r="AM1526" s="55"/>
      <c r="AN1526" s="55"/>
      <c r="AO1526" s="55"/>
      <c r="AP1526" s="55"/>
      <c r="DN1526" s="115"/>
    </row>
    <row r="1527" spans="14:118" x14ac:dyDescent="0.25">
      <c r="N1527" s="55"/>
      <c r="O1527" s="55"/>
      <c r="P1527" s="55"/>
      <c r="Q1527" s="55"/>
      <c r="R1527" s="55"/>
      <c r="S1527" s="55"/>
      <c r="T1527" s="55"/>
      <c r="U1527" s="55"/>
      <c r="V1527" s="55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5"/>
      <c r="AK1527" s="55"/>
      <c r="AL1527" s="55"/>
      <c r="AM1527" s="55"/>
      <c r="AN1527" s="55"/>
      <c r="AO1527" s="55"/>
      <c r="AP1527" s="55"/>
      <c r="DN1527" s="115"/>
    </row>
    <row r="1528" spans="14:118" x14ac:dyDescent="0.25">
      <c r="N1528" s="55"/>
      <c r="O1528" s="55"/>
      <c r="P1528" s="55"/>
      <c r="Q1528" s="55"/>
      <c r="R1528" s="55"/>
      <c r="S1528" s="55"/>
      <c r="T1528" s="55"/>
      <c r="U1528" s="55"/>
      <c r="V1528" s="55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5"/>
      <c r="AK1528" s="55"/>
      <c r="AL1528" s="55"/>
      <c r="AM1528" s="55"/>
      <c r="AN1528" s="55"/>
      <c r="AO1528" s="55"/>
      <c r="AP1528" s="55"/>
      <c r="DN1528" s="115"/>
    </row>
    <row r="1529" spans="14:118" x14ac:dyDescent="0.25">
      <c r="N1529" s="55"/>
      <c r="O1529" s="55"/>
      <c r="P1529" s="55"/>
      <c r="Q1529" s="55"/>
      <c r="R1529" s="55"/>
      <c r="S1529" s="55"/>
      <c r="T1529" s="55"/>
      <c r="U1529" s="55"/>
      <c r="V1529" s="55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5"/>
      <c r="AK1529" s="55"/>
      <c r="AL1529" s="55"/>
      <c r="AM1529" s="55"/>
      <c r="AN1529" s="55"/>
      <c r="AO1529" s="55"/>
      <c r="AP1529" s="55"/>
      <c r="DN1529" s="115"/>
    </row>
    <row r="1530" spans="14:118" x14ac:dyDescent="0.25">
      <c r="N1530" s="55"/>
      <c r="O1530" s="55"/>
      <c r="P1530" s="55"/>
      <c r="Q1530" s="55"/>
      <c r="R1530" s="55"/>
      <c r="S1530" s="55"/>
      <c r="T1530" s="55"/>
      <c r="U1530" s="55"/>
      <c r="V1530" s="55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5"/>
      <c r="AK1530" s="55"/>
      <c r="AL1530" s="55"/>
      <c r="AM1530" s="55"/>
      <c r="AN1530" s="55"/>
      <c r="AO1530" s="55"/>
      <c r="AP1530" s="55"/>
      <c r="DN1530" s="115"/>
    </row>
    <row r="1531" spans="14:118" x14ac:dyDescent="0.25">
      <c r="N1531" s="55"/>
      <c r="O1531" s="55"/>
      <c r="P1531" s="55"/>
      <c r="Q1531" s="55"/>
      <c r="R1531" s="55"/>
      <c r="S1531" s="55"/>
      <c r="T1531" s="55"/>
      <c r="U1531" s="55"/>
      <c r="V1531" s="55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5"/>
      <c r="AK1531" s="55"/>
      <c r="AL1531" s="55"/>
      <c r="AM1531" s="55"/>
      <c r="AN1531" s="55"/>
      <c r="AO1531" s="55"/>
      <c r="AP1531" s="55"/>
      <c r="DN1531" s="115"/>
    </row>
    <row r="1532" spans="14:118" x14ac:dyDescent="0.25">
      <c r="N1532" s="55"/>
      <c r="O1532" s="55"/>
      <c r="P1532" s="55"/>
      <c r="Q1532" s="55"/>
      <c r="R1532" s="55"/>
      <c r="S1532" s="55"/>
      <c r="T1532" s="55"/>
      <c r="U1532" s="55"/>
      <c r="V1532" s="55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5"/>
      <c r="AK1532" s="55"/>
      <c r="AL1532" s="55"/>
      <c r="AM1532" s="55"/>
      <c r="AN1532" s="55"/>
      <c r="AO1532" s="55"/>
      <c r="AP1532" s="55"/>
      <c r="DN1532" s="115"/>
    </row>
    <row r="1533" spans="14:118" x14ac:dyDescent="0.25">
      <c r="N1533" s="55"/>
      <c r="O1533" s="55"/>
      <c r="P1533" s="55"/>
      <c r="Q1533" s="55"/>
      <c r="R1533" s="55"/>
      <c r="S1533" s="55"/>
      <c r="T1533" s="55"/>
      <c r="U1533" s="55"/>
      <c r="V1533" s="55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5"/>
      <c r="AK1533" s="55"/>
      <c r="AL1533" s="55"/>
      <c r="AM1533" s="55"/>
      <c r="AN1533" s="55"/>
      <c r="AO1533" s="55"/>
      <c r="AP1533" s="55"/>
      <c r="DN1533" s="115"/>
    </row>
    <row r="1534" spans="14:118" x14ac:dyDescent="0.25">
      <c r="N1534" s="55"/>
      <c r="O1534" s="55"/>
      <c r="P1534" s="55"/>
      <c r="Q1534" s="55"/>
      <c r="R1534" s="55"/>
      <c r="S1534" s="55"/>
      <c r="T1534" s="55"/>
      <c r="U1534" s="55"/>
      <c r="V1534" s="55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5"/>
      <c r="AK1534" s="55"/>
      <c r="AL1534" s="55"/>
      <c r="AM1534" s="55"/>
      <c r="AN1534" s="55"/>
      <c r="AO1534" s="55"/>
      <c r="AP1534" s="55"/>
      <c r="DN1534" s="115"/>
    </row>
    <row r="1535" spans="14:118" x14ac:dyDescent="0.25">
      <c r="N1535" s="55"/>
      <c r="O1535" s="55"/>
      <c r="P1535" s="55"/>
      <c r="Q1535" s="55"/>
      <c r="R1535" s="55"/>
      <c r="S1535" s="55"/>
      <c r="T1535" s="55"/>
      <c r="U1535" s="55"/>
      <c r="V1535" s="55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5"/>
      <c r="AK1535" s="55"/>
      <c r="AL1535" s="55"/>
      <c r="AM1535" s="55"/>
      <c r="AN1535" s="55"/>
      <c r="AO1535" s="55"/>
      <c r="AP1535" s="55"/>
      <c r="DN1535" s="115"/>
    </row>
    <row r="1536" spans="14:118" x14ac:dyDescent="0.25">
      <c r="N1536" s="55"/>
      <c r="O1536" s="55"/>
      <c r="P1536" s="55"/>
      <c r="Q1536" s="55"/>
      <c r="R1536" s="55"/>
      <c r="S1536" s="55"/>
      <c r="T1536" s="55"/>
      <c r="U1536" s="55"/>
      <c r="V1536" s="55"/>
      <c r="W1536" s="55"/>
      <c r="X1536" s="55"/>
      <c r="Y1536" s="55"/>
      <c r="Z1536" s="55"/>
      <c r="AA1536" s="55"/>
      <c r="AB1536" s="55"/>
      <c r="AC1536" s="55"/>
      <c r="AD1536" s="55"/>
      <c r="AE1536" s="55"/>
      <c r="AF1536" s="55"/>
      <c r="AG1536" s="55"/>
      <c r="AH1536" s="55"/>
      <c r="AI1536" s="55"/>
      <c r="AJ1536" s="55"/>
      <c r="AK1536" s="55"/>
      <c r="AL1536" s="55"/>
      <c r="AM1536" s="55"/>
      <c r="AN1536" s="55"/>
      <c r="AO1536" s="55"/>
      <c r="AP1536" s="55"/>
      <c r="DN1536" s="115"/>
    </row>
    <row r="1537" spans="14:118" x14ac:dyDescent="0.25">
      <c r="N1537" s="55"/>
      <c r="O1537" s="55"/>
      <c r="P1537" s="55"/>
      <c r="Q1537" s="55"/>
      <c r="R1537" s="55"/>
      <c r="S1537" s="55"/>
      <c r="T1537" s="55"/>
      <c r="U1537" s="55"/>
      <c r="V1537" s="55"/>
      <c r="W1537" s="55"/>
      <c r="X1537" s="55"/>
      <c r="Y1537" s="55"/>
      <c r="Z1537" s="55"/>
      <c r="AA1537" s="55"/>
      <c r="AB1537" s="55"/>
      <c r="AC1537" s="55"/>
      <c r="AD1537" s="55"/>
      <c r="AE1537" s="55"/>
      <c r="AF1537" s="55"/>
      <c r="AG1537" s="55"/>
      <c r="AH1537" s="55"/>
      <c r="AI1537" s="55"/>
      <c r="AJ1537" s="55"/>
      <c r="AK1537" s="55"/>
      <c r="AL1537" s="55"/>
      <c r="AM1537" s="55"/>
      <c r="AN1537" s="55"/>
      <c r="AO1537" s="55"/>
      <c r="AP1537" s="55"/>
      <c r="DN1537" s="115"/>
    </row>
    <row r="1538" spans="14:118" x14ac:dyDescent="0.25">
      <c r="N1538" s="55"/>
      <c r="O1538" s="55"/>
      <c r="P1538" s="55"/>
      <c r="Q1538" s="55"/>
      <c r="R1538" s="55"/>
      <c r="S1538" s="55"/>
      <c r="T1538" s="55"/>
      <c r="U1538" s="55"/>
      <c r="V1538" s="55"/>
      <c r="W1538" s="55"/>
      <c r="X1538" s="55"/>
      <c r="Y1538" s="55"/>
      <c r="Z1538" s="55"/>
      <c r="AA1538" s="55"/>
      <c r="AB1538" s="55"/>
      <c r="AC1538" s="55"/>
      <c r="AD1538" s="55"/>
      <c r="AE1538" s="55"/>
      <c r="AF1538" s="55"/>
      <c r="AG1538" s="55"/>
      <c r="AH1538" s="55"/>
      <c r="AI1538" s="55"/>
      <c r="AJ1538" s="55"/>
      <c r="AK1538" s="55"/>
      <c r="AL1538" s="55"/>
      <c r="AM1538" s="55"/>
      <c r="AN1538" s="55"/>
      <c r="AO1538" s="55"/>
      <c r="AP1538" s="55"/>
      <c r="DN1538" s="115"/>
    </row>
    <row r="1539" spans="14:118" x14ac:dyDescent="0.25">
      <c r="N1539" s="55"/>
      <c r="O1539" s="55"/>
      <c r="P1539" s="55"/>
      <c r="Q1539" s="55"/>
      <c r="R1539" s="55"/>
      <c r="S1539" s="55"/>
      <c r="T1539" s="55"/>
      <c r="U1539" s="55"/>
      <c r="V1539" s="55"/>
      <c r="W1539" s="55"/>
      <c r="X1539" s="55"/>
      <c r="Y1539" s="55"/>
      <c r="Z1539" s="55"/>
      <c r="AA1539" s="55"/>
      <c r="AB1539" s="55"/>
      <c r="AC1539" s="55"/>
      <c r="AD1539" s="55"/>
      <c r="AE1539" s="55"/>
      <c r="AF1539" s="55"/>
      <c r="AG1539" s="55"/>
      <c r="AH1539" s="55"/>
      <c r="AI1539" s="55"/>
      <c r="AJ1539" s="55"/>
      <c r="AK1539" s="55"/>
      <c r="AL1539" s="55"/>
      <c r="AM1539" s="55"/>
      <c r="AN1539" s="55"/>
      <c r="AO1539" s="55"/>
      <c r="AP1539" s="55"/>
      <c r="DN1539" s="115"/>
    </row>
    <row r="1540" spans="14:118" x14ac:dyDescent="0.25">
      <c r="N1540" s="55"/>
      <c r="O1540" s="55"/>
      <c r="P1540" s="55"/>
      <c r="Q1540" s="55"/>
      <c r="R1540" s="55"/>
      <c r="S1540" s="55"/>
      <c r="T1540" s="55"/>
      <c r="U1540" s="55"/>
      <c r="V1540" s="55"/>
      <c r="W1540" s="55"/>
      <c r="X1540" s="55"/>
      <c r="Y1540" s="55"/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/>
      <c r="AJ1540" s="55"/>
      <c r="AK1540" s="55"/>
      <c r="AL1540" s="55"/>
      <c r="AM1540" s="55"/>
      <c r="AN1540" s="55"/>
      <c r="AO1540" s="55"/>
      <c r="AP1540" s="55"/>
      <c r="DN1540" s="115"/>
    </row>
    <row r="1541" spans="14:118" x14ac:dyDescent="0.25">
      <c r="N1541" s="55"/>
      <c r="O1541" s="55"/>
      <c r="P1541" s="55"/>
      <c r="Q1541" s="55"/>
      <c r="R1541" s="55"/>
      <c r="S1541" s="55"/>
      <c r="T1541" s="55"/>
      <c r="U1541" s="55"/>
      <c r="V1541" s="55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5"/>
      <c r="AK1541" s="55"/>
      <c r="AL1541" s="55"/>
      <c r="AM1541" s="55"/>
      <c r="AN1541" s="55"/>
      <c r="AO1541" s="55"/>
      <c r="AP1541" s="55"/>
      <c r="DN1541" s="115"/>
    </row>
    <row r="1542" spans="14:118" x14ac:dyDescent="0.25">
      <c r="N1542" s="55"/>
      <c r="O1542" s="55"/>
      <c r="P1542" s="55"/>
      <c r="Q1542" s="55"/>
      <c r="R1542" s="55"/>
      <c r="S1542" s="55"/>
      <c r="T1542" s="55"/>
      <c r="U1542" s="55"/>
      <c r="V1542" s="55"/>
      <c r="W1542" s="55"/>
      <c r="X1542" s="55"/>
      <c r="Y1542" s="55"/>
      <c r="Z1542" s="55"/>
      <c r="AA1542" s="55"/>
      <c r="AB1542" s="55"/>
      <c r="AC1542" s="55"/>
      <c r="AD1542" s="55"/>
      <c r="AE1542" s="55"/>
      <c r="AF1542" s="55"/>
      <c r="AG1542" s="55"/>
      <c r="AH1542" s="55"/>
      <c r="AI1542" s="55"/>
      <c r="AJ1542" s="55"/>
      <c r="AK1542" s="55"/>
      <c r="AL1542" s="55"/>
      <c r="AM1542" s="55"/>
      <c r="AN1542" s="55"/>
      <c r="AO1542" s="55"/>
      <c r="AP1542" s="55"/>
      <c r="DN1542" s="115"/>
    </row>
    <row r="1543" spans="14:118" x14ac:dyDescent="0.25">
      <c r="N1543" s="55"/>
      <c r="O1543" s="55"/>
      <c r="P1543" s="55"/>
      <c r="Q1543" s="55"/>
      <c r="R1543" s="55"/>
      <c r="S1543" s="55"/>
      <c r="T1543" s="55"/>
      <c r="U1543" s="55"/>
      <c r="V1543" s="55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5"/>
      <c r="AK1543" s="55"/>
      <c r="AL1543" s="55"/>
      <c r="AM1543" s="55"/>
      <c r="AN1543" s="55"/>
      <c r="AO1543" s="55"/>
      <c r="AP1543" s="55"/>
      <c r="DN1543" s="115"/>
    </row>
    <row r="1544" spans="14:118" x14ac:dyDescent="0.25">
      <c r="N1544" s="55"/>
      <c r="O1544" s="55"/>
      <c r="P1544" s="55"/>
      <c r="Q1544" s="55"/>
      <c r="R1544" s="55"/>
      <c r="S1544" s="55"/>
      <c r="T1544" s="55"/>
      <c r="U1544" s="55"/>
      <c r="V1544" s="55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5"/>
      <c r="AK1544" s="55"/>
      <c r="AL1544" s="55"/>
      <c r="AM1544" s="55"/>
      <c r="AN1544" s="55"/>
      <c r="AO1544" s="55"/>
      <c r="AP1544" s="55"/>
      <c r="DN1544" s="115"/>
    </row>
    <row r="1545" spans="14:118" x14ac:dyDescent="0.25">
      <c r="N1545" s="55"/>
      <c r="O1545" s="55"/>
      <c r="P1545" s="55"/>
      <c r="Q1545" s="55"/>
      <c r="R1545" s="55"/>
      <c r="S1545" s="55"/>
      <c r="T1545" s="55"/>
      <c r="U1545" s="55"/>
      <c r="V1545" s="55"/>
      <c r="W1545" s="55"/>
      <c r="X1545" s="55"/>
      <c r="Y1545" s="55"/>
      <c r="Z1545" s="55"/>
      <c r="AA1545" s="55"/>
      <c r="AB1545" s="55"/>
      <c r="AC1545" s="55"/>
      <c r="AD1545" s="55"/>
      <c r="AE1545" s="55"/>
      <c r="AF1545" s="55"/>
      <c r="AG1545" s="55"/>
      <c r="AH1545" s="55"/>
      <c r="AI1545" s="55"/>
      <c r="AJ1545" s="55"/>
      <c r="AK1545" s="55"/>
      <c r="AL1545" s="55"/>
      <c r="AM1545" s="55"/>
      <c r="AN1545" s="55"/>
      <c r="AO1545" s="55"/>
      <c r="AP1545" s="55"/>
      <c r="DN1545" s="115"/>
    </row>
    <row r="1546" spans="14:118" x14ac:dyDescent="0.25">
      <c r="N1546" s="55"/>
      <c r="O1546" s="55"/>
      <c r="P1546" s="55"/>
      <c r="Q1546" s="55"/>
      <c r="R1546" s="55"/>
      <c r="S1546" s="55"/>
      <c r="T1546" s="55"/>
      <c r="U1546" s="55"/>
      <c r="V1546" s="55"/>
      <c r="W1546" s="55"/>
      <c r="X1546" s="55"/>
      <c r="Y1546" s="55"/>
      <c r="Z1546" s="55"/>
      <c r="AA1546" s="55"/>
      <c r="AB1546" s="55"/>
      <c r="AC1546" s="55"/>
      <c r="AD1546" s="55"/>
      <c r="AE1546" s="55"/>
      <c r="AF1546" s="55"/>
      <c r="AG1546" s="55"/>
      <c r="AH1546" s="55"/>
      <c r="AI1546" s="55"/>
      <c r="AJ1546" s="55"/>
      <c r="AK1546" s="55"/>
      <c r="AL1546" s="55"/>
      <c r="AM1546" s="55"/>
      <c r="AN1546" s="55"/>
      <c r="AO1546" s="55"/>
      <c r="AP1546" s="55"/>
      <c r="DN1546" s="115"/>
    </row>
    <row r="1547" spans="14:118" x14ac:dyDescent="0.25">
      <c r="N1547" s="55"/>
      <c r="O1547" s="55"/>
      <c r="P1547" s="55"/>
      <c r="Q1547" s="55"/>
      <c r="R1547" s="55"/>
      <c r="S1547" s="55"/>
      <c r="T1547" s="55"/>
      <c r="U1547" s="55"/>
      <c r="V1547" s="55"/>
      <c r="W1547" s="55"/>
      <c r="X1547" s="55"/>
      <c r="Y1547" s="55"/>
      <c r="Z1547" s="55"/>
      <c r="AA1547" s="55"/>
      <c r="AB1547" s="55"/>
      <c r="AC1547" s="55"/>
      <c r="AD1547" s="55"/>
      <c r="AE1547" s="55"/>
      <c r="AF1547" s="55"/>
      <c r="AG1547" s="55"/>
      <c r="AH1547" s="55"/>
      <c r="AI1547" s="55"/>
      <c r="AJ1547" s="55"/>
      <c r="AK1547" s="55"/>
      <c r="AL1547" s="55"/>
      <c r="AM1547" s="55"/>
      <c r="AN1547" s="55"/>
      <c r="AO1547" s="55"/>
      <c r="AP1547" s="55"/>
      <c r="DN1547" s="115"/>
    </row>
    <row r="1548" spans="14:118" x14ac:dyDescent="0.25">
      <c r="N1548" s="55"/>
      <c r="O1548" s="55"/>
      <c r="P1548" s="55"/>
      <c r="Q1548" s="55"/>
      <c r="R1548" s="55"/>
      <c r="S1548" s="55"/>
      <c r="T1548" s="55"/>
      <c r="U1548" s="55"/>
      <c r="V1548" s="55"/>
      <c r="W1548" s="55"/>
      <c r="X1548" s="55"/>
      <c r="Y1548" s="55"/>
      <c r="Z1548" s="55"/>
      <c r="AA1548" s="55"/>
      <c r="AB1548" s="55"/>
      <c r="AC1548" s="55"/>
      <c r="AD1548" s="55"/>
      <c r="AE1548" s="55"/>
      <c r="AF1548" s="55"/>
      <c r="AG1548" s="55"/>
      <c r="AH1548" s="55"/>
      <c r="AI1548" s="55"/>
      <c r="AJ1548" s="55"/>
      <c r="AK1548" s="55"/>
      <c r="AL1548" s="55"/>
      <c r="AM1548" s="55"/>
      <c r="AN1548" s="55"/>
      <c r="AO1548" s="55"/>
      <c r="AP1548" s="55"/>
      <c r="DN1548" s="115"/>
    </row>
    <row r="1549" spans="14:118" x14ac:dyDescent="0.25">
      <c r="N1549" s="55"/>
      <c r="O1549" s="55"/>
      <c r="P1549" s="55"/>
      <c r="Q1549" s="55"/>
      <c r="R1549" s="55"/>
      <c r="S1549" s="55"/>
      <c r="T1549" s="55"/>
      <c r="U1549" s="55"/>
      <c r="V1549" s="55"/>
      <c r="W1549" s="55"/>
      <c r="X1549" s="55"/>
      <c r="Y1549" s="55"/>
      <c r="Z1549" s="55"/>
      <c r="AA1549" s="55"/>
      <c r="AB1549" s="55"/>
      <c r="AC1549" s="55"/>
      <c r="AD1549" s="55"/>
      <c r="AE1549" s="55"/>
      <c r="AF1549" s="55"/>
      <c r="AG1549" s="55"/>
      <c r="AH1549" s="55"/>
      <c r="AI1549" s="55"/>
      <c r="AJ1549" s="55"/>
      <c r="AK1549" s="55"/>
      <c r="AL1549" s="55"/>
      <c r="AM1549" s="55"/>
      <c r="AN1549" s="55"/>
      <c r="AO1549" s="55"/>
      <c r="AP1549" s="55"/>
      <c r="DN1549" s="115"/>
    </row>
    <row r="1550" spans="14:118" x14ac:dyDescent="0.25">
      <c r="N1550" s="55"/>
      <c r="O1550" s="55"/>
      <c r="P1550" s="55"/>
      <c r="Q1550" s="55"/>
      <c r="R1550" s="55"/>
      <c r="S1550" s="55"/>
      <c r="T1550" s="55"/>
      <c r="U1550" s="55"/>
      <c r="V1550" s="55"/>
      <c r="W1550" s="55"/>
      <c r="X1550" s="55"/>
      <c r="Y1550" s="55"/>
      <c r="Z1550" s="55"/>
      <c r="AA1550" s="55"/>
      <c r="AB1550" s="55"/>
      <c r="AC1550" s="55"/>
      <c r="AD1550" s="55"/>
      <c r="AE1550" s="55"/>
      <c r="AF1550" s="55"/>
      <c r="AG1550" s="55"/>
      <c r="AH1550" s="55"/>
      <c r="AI1550" s="55"/>
      <c r="AJ1550" s="55"/>
      <c r="AK1550" s="55"/>
      <c r="AL1550" s="55"/>
      <c r="AM1550" s="55"/>
      <c r="AN1550" s="55"/>
      <c r="AO1550" s="55"/>
      <c r="AP1550" s="55"/>
      <c r="DN1550" s="115"/>
    </row>
    <row r="1551" spans="14:118" x14ac:dyDescent="0.25">
      <c r="N1551" s="55"/>
      <c r="O1551" s="55"/>
      <c r="P1551" s="55"/>
      <c r="Q1551" s="55"/>
      <c r="R1551" s="55"/>
      <c r="S1551" s="55"/>
      <c r="T1551" s="55"/>
      <c r="U1551" s="55"/>
      <c r="V1551" s="55"/>
      <c r="W1551" s="55"/>
      <c r="X1551" s="55"/>
      <c r="Y1551" s="55"/>
      <c r="Z1551" s="55"/>
      <c r="AA1551" s="55"/>
      <c r="AB1551" s="55"/>
      <c r="AC1551" s="55"/>
      <c r="AD1551" s="55"/>
      <c r="AE1551" s="55"/>
      <c r="AF1551" s="55"/>
      <c r="AG1551" s="55"/>
      <c r="AH1551" s="55"/>
      <c r="AI1551" s="55"/>
      <c r="AJ1551" s="55"/>
      <c r="AK1551" s="55"/>
      <c r="AL1551" s="55"/>
      <c r="AM1551" s="55"/>
      <c r="AN1551" s="55"/>
      <c r="AO1551" s="55"/>
      <c r="AP1551" s="55"/>
      <c r="DN1551" s="115"/>
    </row>
    <row r="1552" spans="14:118" x14ac:dyDescent="0.25">
      <c r="N1552" s="55"/>
      <c r="O1552" s="55"/>
      <c r="P1552" s="55"/>
      <c r="Q1552" s="55"/>
      <c r="R1552" s="55"/>
      <c r="S1552" s="55"/>
      <c r="T1552" s="55"/>
      <c r="U1552" s="55"/>
      <c r="V1552" s="55"/>
      <c r="W1552" s="55"/>
      <c r="X1552" s="55"/>
      <c r="Y1552" s="55"/>
      <c r="Z1552" s="55"/>
      <c r="AA1552" s="55"/>
      <c r="AB1552" s="55"/>
      <c r="AC1552" s="55"/>
      <c r="AD1552" s="55"/>
      <c r="AE1552" s="55"/>
      <c r="AF1552" s="55"/>
      <c r="AG1552" s="55"/>
      <c r="AH1552" s="55"/>
      <c r="AI1552" s="55"/>
      <c r="AJ1552" s="55"/>
      <c r="AK1552" s="55"/>
      <c r="AL1552" s="55"/>
      <c r="AM1552" s="55"/>
      <c r="AN1552" s="55"/>
      <c r="AO1552" s="55"/>
      <c r="AP1552" s="55"/>
      <c r="DN1552" s="115"/>
    </row>
    <row r="1553" spans="14:118" x14ac:dyDescent="0.25">
      <c r="N1553" s="55"/>
      <c r="O1553" s="55"/>
      <c r="P1553" s="55"/>
      <c r="Q1553" s="55"/>
      <c r="R1553" s="55"/>
      <c r="S1553" s="55"/>
      <c r="T1553" s="55"/>
      <c r="U1553" s="55"/>
      <c r="V1553" s="55"/>
      <c r="W1553" s="55"/>
      <c r="X1553" s="55"/>
      <c r="Y1553" s="55"/>
      <c r="Z1553" s="55"/>
      <c r="AA1553" s="55"/>
      <c r="AB1553" s="55"/>
      <c r="AC1553" s="55"/>
      <c r="AD1553" s="55"/>
      <c r="AE1553" s="55"/>
      <c r="AF1553" s="55"/>
      <c r="AG1553" s="55"/>
      <c r="AH1553" s="55"/>
      <c r="AI1553" s="55"/>
      <c r="AJ1553" s="55"/>
      <c r="AK1553" s="55"/>
      <c r="AL1553" s="55"/>
      <c r="AM1553" s="55"/>
      <c r="AN1553" s="55"/>
      <c r="AO1553" s="55"/>
      <c r="AP1553" s="55"/>
      <c r="DN1553" s="115"/>
    </row>
    <row r="1554" spans="14:118" x14ac:dyDescent="0.25">
      <c r="N1554" s="55"/>
      <c r="O1554" s="55"/>
      <c r="P1554" s="55"/>
      <c r="Q1554" s="55"/>
      <c r="R1554" s="55"/>
      <c r="S1554" s="55"/>
      <c r="T1554" s="55"/>
      <c r="U1554" s="55"/>
      <c r="V1554" s="55"/>
      <c r="W1554" s="55"/>
      <c r="X1554" s="55"/>
      <c r="Y1554" s="55"/>
      <c r="Z1554" s="55"/>
      <c r="AA1554" s="55"/>
      <c r="AB1554" s="55"/>
      <c r="AC1554" s="55"/>
      <c r="AD1554" s="55"/>
      <c r="AE1554" s="55"/>
      <c r="AF1554" s="55"/>
      <c r="AG1554" s="55"/>
      <c r="AH1554" s="55"/>
      <c r="AI1554" s="55"/>
      <c r="AJ1554" s="55"/>
      <c r="AK1554" s="55"/>
      <c r="AL1554" s="55"/>
      <c r="AM1554" s="55"/>
      <c r="AN1554" s="55"/>
      <c r="AO1554" s="55"/>
      <c r="AP1554" s="55"/>
      <c r="DN1554" s="115"/>
    </row>
    <row r="1555" spans="14:118" x14ac:dyDescent="0.25">
      <c r="N1555" s="55"/>
      <c r="O1555" s="55"/>
      <c r="P1555" s="55"/>
      <c r="Q1555" s="55"/>
      <c r="R1555" s="55"/>
      <c r="S1555" s="55"/>
      <c r="T1555" s="55"/>
      <c r="U1555" s="55"/>
      <c r="V1555" s="55"/>
      <c r="W1555" s="55"/>
      <c r="X1555" s="55"/>
      <c r="Y1555" s="55"/>
      <c r="Z1555" s="55"/>
      <c r="AA1555" s="55"/>
      <c r="AB1555" s="55"/>
      <c r="AC1555" s="55"/>
      <c r="AD1555" s="55"/>
      <c r="AE1555" s="55"/>
      <c r="AF1555" s="55"/>
      <c r="AG1555" s="55"/>
      <c r="AH1555" s="55"/>
      <c r="AI1555" s="55"/>
      <c r="AJ1555" s="55"/>
      <c r="AK1555" s="55"/>
      <c r="AL1555" s="55"/>
      <c r="AM1555" s="55"/>
      <c r="AN1555" s="55"/>
      <c r="AO1555" s="55"/>
      <c r="AP1555" s="55"/>
      <c r="DN1555" s="115"/>
    </row>
    <row r="1556" spans="14:118" x14ac:dyDescent="0.25">
      <c r="N1556" s="55"/>
      <c r="O1556" s="55"/>
      <c r="P1556" s="55"/>
      <c r="Q1556" s="55"/>
      <c r="R1556" s="55"/>
      <c r="S1556" s="55"/>
      <c r="T1556" s="55"/>
      <c r="U1556" s="55"/>
      <c r="V1556" s="55"/>
      <c r="W1556" s="55"/>
      <c r="X1556" s="55"/>
      <c r="Y1556" s="55"/>
      <c r="Z1556" s="55"/>
      <c r="AA1556" s="55"/>
      <c r="AB1556" s="55"/>
      <c r="AC1556" s="55"/>
      <c r="AD1556" s="55"/>
      <c r="AE1556" s="55"/>
      <c r="AF1556" s="55"/>
      <c r="AG1556" s="55"/>
      <c r="AH1556" s="55"/>
      <c r="AI1556" s="55"/>
      <c r="AJ1556" s="55"/>
      <c r="AK1556" s="55"/>
      <c r="AL1556" s="55"/>
      <c r="AM1556" s="55"/>
      <c r="AN1556" s="55"/>
      <c r="AO1556" s="55"/>
      <c r="AP1556" s="55"/>
      <c r="DN1556" s="115"/>
    </row>
    <row r="1557" spans="14:118" x14ac:dyDescent="0.25">
      <c r="N1557" s="55"/>
      <c r="O1557" s="55"/>
      <c r="P1557" s="55"/>
      <c r="Q1557" s="55"/>
      <c r="R1557" s="55"/>
      <c r="S1557" s="55"/>
      <c r="T1557" s="55"/>
      <c r="U1557" s="55"/>
      <c r="V1557" s="55"/>
      <c r="W1557" s="55"/>
      <c r="X1557" s="55"/>
      <c r="Y1557" s="55"/>
      <c r="Z1557" s="55"/>
      <c r="AA1557" s="55"/>
      <c r="AB1557" s="55"/>
      <c r="AC1557" s="55"/>
      <c r="AD1557" s="55"/>
      <c r="AE1557" s="55"/>
      <c r="AF1557" s="55"/>
      <c r="AG1557" s="55"/>
      <c r="AH1557" s="55"/>
      <c r="AI1557" s="55"/>
      <c r="AJ1557" s="55"/>
      <c r="AK1557" s="55"/>
      <c r="AL1557" s="55"/>
      <c r="AM1557" s="55"/>
      <c r="AN1557" s="55"/>
      <c r="AO1557" s="55"/>
      <c r="AP1557" s="55"/>
      <c r="DN1557" s="115"/>
    </row>
    <row r="1558" spans="14:118" x14ac:dyDescent="0.25">
      <c r="N1558" s="55"/>
      <c r="O1558" s="55"/>
      <c r="P1558" s="55"/>
      <c r="Q1558" s="55"/>
      <c r="R1558" s="55"/>
      <c r="S1558" s="55"/>
      <c r="T1558" s="55"/>
      <c r="U1558" s="55"/>
      <c r="V1558" s="55"/>
      <c r="W1558" s="55"/>
      <c r="X1558" s="55"/>
      <c r="Y1558" s="55"/>
      <c r="Z1558" s="55"/>
      <c r="AA1558" s="55"/>
      <c r="AB1558" s="55"/>
      <c r="AC1558" s="55"/>
      <c r="AD1558" s="55"/>
      <c r="AE1558" s="55"/>
      <c r="AF1558" s="55"/>
      <c r="AG1558" s="55"/>
      <c r="AH1558" s="55"/>
      <c r="AI1558" s="55"/>
      <c r="AJ1558" s="55"/>
      <c r="AK1558" s="55"/>
      <c r="AL1558" s="55"/>
      <c r="AM1558" s="55"/>
      <c r="AN1558" s="55"/>
      <c r="AO1558" s="55"/>
      <c r="AP1558" s="55"/>
      <c r="DN1558" s="115"/>
    </row>
    <row r="1559" spans="14:118" x14ac:dyDescent="0.25">
      <c r="N1559" s="55"/>
      <c r="O1559" s="55"/>
      <c r="P1559" s="55"/>
      <c r="Q1559" s="55"/>
      <c r="R1559" s="55"/>
      <c r="S1559" s="55"/>
      <c r="T1559" s="55"/>
      <c r="U1559" s="55"/>
      <c r="V1559" s="55"/>
      <c r="W1559" s="55"/>
      <c r="X1559" s="55"/>
      <c r="Y1559" s="55"/>
      <c r="Z1559" s="55"/>
      <c r="AA1559" s="55"/>
      <c r="AB1559" s="55"/>
      <c r="AC1559" s="55"/>
      <c r="AD1559" s="55"/>
      <c r="AE1559" s="55"/>
      <c r="AF1559" s="55"/>
      <c r="AG1559" s="55"/>
      <c r="AH1559" s="55"/>
      <c r="AI1559" s="55"/>
      <c r="AJ1559" s="55"/>
      <c r="AK1559" s="55"/>
      <c r="AL1559" s="55"/>
      <c r="AM1559" s="55"/>
      <c r="AN1559" s="55"/>
      <c r="AO1559" s="55"/>
      <c r="AP1559" s="55"/>
      <c r="DN1559" s="115"/>
    </row>
    <row r="1560" spans="14:118" x14ac:dyDescent="0.25">
      <c r="N1560" s="55"/>
      <c r="O1560" s="55"/>
      <c r="P1560" s="55"/>
      <c r="Q1560" s="55"/>
      <c r="R1560" s="55"/>
      <c r="S1560" s="55"/>
      <c r="T1560" s="55"/>
      <c r="U1560" s="55"/>
      <c r="V1560" s="55"/>
      <c r="W1560" s="55"/>
      <c r="X1560" s="55"/>
      <c r="Y1560" s="55"/>
      <c r="Z1560" s="55"/>
      <c r="AA1560" s="55"/>
      <c r="AB1560" s="55"/>
      <c r="AC1560" s="55"/>
      <c r="AD1560" s="55"/>
      <c r="AE1560" s="55"/>
      <c r="AF1560" s="55"/>
      <c r="AG1560" s="55"/>
      <c r="AH1560" s="55"/>
      <c r="AI1560" s="55"/>
      <c r="AJ1560" s="55"/>
      <c r="AK1560" s="55"/>
      <c r="AL1560" s="55"/>
      <c r="AM1560" s="55"/>
      <c r="AN1560" s="55"/>
      <c r="AO1560" s="55"/>
      <c r="AP1560" s="55"/>
      <c r="DN1560" s="115"/>
    </row>
    <row r="1561" spans="14:118" x14ac:dyDescent="0.25">
      <c r="N1561" s="55"/>
      <c r="O1561" s="55"/>
      <c r="P1561" s="55"/>
      <c r="Q1561" s="55"/>
      <c r="R1561" s="55"/>
      <c r="S1561" s="55"/>
      <c r="T1561" s="55"/>
      <c r="U1561" s="55"/>
      <c r="V1561" s="55"/>
      <c r="W1561" s="55"/>
      <c r="X1561" s="55"/>
      <c r="Y1561" s="55"/>
      <c r="Z1561" s="55"/>
      <c r="AA1561" s="55"/>
      <c r="AB1561" s="55"/>
      <c r="AC1561" s="55"/>
      <c r="AD1561" s="55"/>
      <c r="AE1561" s="55"/>
      <c r="AF1561" s="55"/>
      <c r="AG1561" s="55"/>
      <c r="AH1561" s="55"/>
      <c r="AI1561" s="55"/>
      <c r="AJ1561" s="55"/>
      <c r="AK1561" s="55"/>
      <c r="AL1561" s="55"/>
      <c r="AM1561" s="55"/>
      <c r="AN1561" s="55"/>
      <c r="AO1561" s="55"/>
      <c r="AP1561" s="55"/>
      <c r="DN1561" s="115"/>
    </row>
    <row r="1562" spans="14:118" x14ac:dyDescent="0.25">
      <c r="N1562" s="55"/>
      <c r="O1562" s="55"/>
      <c r="P1562" s="55"/>
      <c r="Q1562" s="55"/>
      <c r="R1562" s="55"/>
      <c r="S1562" s="55"/>
      <c r="T1562" s="55"/>
      <c r="U1562" s="55"/>
      <c r="V1562" s="55"/>
      <c r="W1562" s="55"/>
      <c r="X1562" s="55"/>
      <c r="Y1562" s="55"/>
      <c r="Z1562" s="55"/>
      <c r="AA1562" s="55"/>
      <c r="AB1562" s="55"/>
      <c r="AC1562" s="55"/>
      <c r="AD1562" s="55"/>
      <c r="AE1562" s="55"/>
      <c r="AF1562" s="55"/>
      <c r="AG1562" s="55"/>
      <c r="AH1562" s="55"/>
      <c r="AI1562" s="55"/>
      <c r="AJ1562" s="55"/>
      <c r="AK1562" s="55"/>
      <c r="AL1562" s="55"/>
      <c r="AM1562" s="55"/>
      <c r="AN1562" s="55"/>
      <c r="AO1562" s="55"/>
      <c r="AP1562" s="55"/>
      <c r="DN1562" s="115"/>
    </row>
    <row r="1563" spans="14:118" x14ac:dyDescent="0.25">
      <c r="N1563" s="55"/>
      <c r="O1563" s="55"/>
      <c r="P1563" s="55"/>
      <c r="Q1563" s="55"/>
      <c r="R1563" s="55"/>
      <c r="S1563" s="55"/>
      <c r="T1563" s="55"/>
      <c r="U1563" s="55"/>
      <c r="V1563" s="55"/>
      <c r="W1563" s="55"/>
      <c r="X1563" s="55"/>
      <c r="Y1563" s="55"/>
      <c r="Z1563" s="55"/>
      <c r="AA1563" s="55"/>
      <c r="AB1563" s="55"/>
      <c r="AC1563" s="55"/>
      <c r="AD1563" s="55"/>
      <c r="AE1563" s="55"/>
      <c r="AF1563" s="55"/>
      <c r="AG1563" s="55"/>
      <c r="AH1563" s="55"/>
      <c r="AI1563" s="55"/>
      <c r="AJ1563" s="55"/>
      <c r="AK1563" s="55"/>
      <c r="AL1563" s="55"/>
      <c r="AM1563" s="55"/>
      <c r="AN1563" s="55"/>
      <c r="AO1563" s="55"/>
      <c r="AP1563" s="55"/>
      <c r="DN1563" s="115"/>
    </row>
    <row r="1564" spans="14:118" x14ac:dyDescent="0.25">
      <c r="N1564" s="55"/>
      <c r="O1564" s="55"/>
      <c r="P1564" s="55"/>
      <c r="Q1564" s="55"/>
      <c r="R1564" s="55"/>
      <c r="S1564" s="55"/>
      <c r="T1564" s="55"/>
      <c r="U1564" s="55"/>
      <c r="V1564" s="55"/>
      <c r="W1564" s="55"/>
      <c r="X1564" s="55"/>
      <c r="Y1564" s="55"/>
      <c r="Z1564" s="55"/>
      <c r="AA1564" s="55"/>
      <c r="AB1564" s="55"/>
      <c r="AC1564" s="55"/>
      <c r="AD1564" s="55"/>
      <c r="AE1564" s="55"/>
      <c r="AF1564" s="55"/>
      <c r="AG1564" s="55"/>
      <c r="AH1564" s="55"/>
      <c r="AI1564" s="55"/>
      <c r="AJ1564" s="55"/>
      <c r="AK1564" s="55"/>
      <c r="AL1564" s="55"/>
      <c r="AM1564" s="55"/>
      <c r="AN1564" s="55"/>
      <c r="AO1564" s="55"/>
      <c r="AP1564" s="55"/>
      <c r="DN1564" s="115"/>
    </row>
    <row r="1565" spans="14:118" x14ac:dyDescent="0.25">
      <c r="N1565" s="55"/>
      <c r="O1565" s="55"/>
      <c r="P1565" s="55"/>
      <c r="Q1565" s="55"/>
      <c r="R1565" s="55"/>
      <c r="S1565" s="55"/>
      <c r="T1565" s="55"/>
      <c r="U1565" s="55"/>
      <c r="V1565" s="55"/>
      <c r="W1565" s="55"/>
      <c r="X1565" s="55"/>
      <c r="Y1565" s="55"/>
      <c r="Z1565" s="55"/>
      <c r="AA1565" s="55"/>
      <c r="AB1565" s="55"/>
      <c r="AC1565" s="55"/>
      <c r="AD1565" s="55"/>
      <c r="AE1565" s="55"/>
      <c r="AF1565" s="55"/>
      <c r="AG1565" s="55"/>
      <c r="AH1565" s="55"/>
      <c r="AI1565" s="55"/>
      <c r="AJ1565" s="55"/>
      <c r="AK1565" s="55"/>
      <c r="AL1565" s="55"/>
      <c r="AM1565" s="55"/>
      <c r="AN1565" s="55"/>
      <c r="AO1565" s="55"/>
      <c r="AP1565" s="55"/>
      <c r="DN1565" s="115"/>
    </row>
    <row r="1566" spans="14:118" x14ac:dyDescent="0.25">
      <c r="N1566" s="55"/>
      <c r="O1566" s="55"/>
      <c r="P1566" s="55"/>
      <c r="Q1566" s="55"/>
      <c r="R1566" s="55"/>
      <c r="S1566" s="55"/>
      <c r="T1566" s="55"/>
      <c r="U1566" s="55"/>
      <c r="V1566" s="55"/>
      <c r="W1566" s="55"/>
      <c r="X1566" s="55"/>
      <c r="Y1566" s="55"/>
      <c r="Z1566" s="55"/>
      <c r="AA1566" s="55"/>
      <c r="AB1566" s="55"/>
      <c r="AC1566" s="55"/>
      <c r="AD1566" s="55"/>
      <c r="AE1566" s="55"/>
      <c r="AF1566" s="55"/>
      <c r="AG1566" s="55"/>
      <c r="AH1566" s="55"/>
      <c r="AI1566" s="55"/>
      <c r="AJ1566" s="55"/>
      <c r="AK1566" s="55"/>
      <c r="AL1566" s="55"/>
      <c r="AM1566" s="55"/>
      <c r="AN1566" s="55"/>
      <c r="AO1566" s="55"/>
      <c r="AP1566" s="55"/>
      <c r="DN1566" s="115"/>
    </row>
    <row r="1567" spans="14:118" x14ac:dyDescent="0.25">
      <c r="N1567" s="55"/>
      <c r="O1567" s="55"/>
      <c r="P1567" s="55"/>
      <c r="Q1567" s="55"/>
      <c r="R1567" s="55"/>
      <c r="S1567" s="55"/>
      <c r="T1567" s="55"/>
      <c r="U1567" s="55"/>
      <c r="V1567" s="55"/>
      <c r="W1567" s="55"/>
      <c r="X1567" s="55"/>
      <c r="Y1567" s="55"/>
      <c r="Z1567" s="55"/>
      <c r="AA1567" s="55"/>
      <c r="AB1567" s="55"/>
      <c r="AC1567" s="55"/>
      <c r="AD1567" s="55"/>
      <c r="AE1567" s="55"/>
      <c r="AF1567" s="55"/>
      <c r="AG1567" s="55"/>
      <c r="AH1567" s="55"/>
      <c r="AI1567" s="55"/>
      <c r="AJ1567" s="55"/>
      <c r="AK1567" s="55"/>
      <c r="AL1567" s="55"/>
      <c r="AM1567" s="55"/>
      <c r="AN1567" s="55"/>
      <c r="AO1567" s="55"/>
      <c r="AP1567" s="55"/>
      <c r="DN1567" s="115"/>
    </row>
    <row r="1568" spans="14:118" x14ac:dyDescent="0.25">
      <c r="N1568" s="55"/>
      <c r="O1568" s="55"/>
      <c r="P1568" s="55"/>
      <c r="Q1568" s="55"/>
      <c r="R1568" s="55"/>
      <c r="S1568" s="55"/>
      <c r="T1568" s="55"/>
      <c r="U1568" s="55"/>
      <c r="V1568" s="55"/>
      <c r="W1568" s="55"/>
      <c r="X1568" s="55"/>
      <c r="Y1568" s="55"/>
      <c r="Z1568" s="55"/>
      <c r="AA1568" s="55"/>
      <c r="AB1568" s="55"/>
      <c r="AC1568" s="55"/>
      <c r="AD1568" s="55"/>
      <c r="AE1568" s="55"/>
      <c r="AF1568" s="55"/>
      <c r="AG1568" s="55"/>
      <c r="AH1568" s="55"/>
      <c r="AI1568" s="55"/>
      <c r="AJ1568" s="55"/>
      <c r="AK1568" s="55"/>
      <c r="AL1568" s="55"/>
      <c r="AM1568" s="55"/>
      <c r="AN1568" s="55"/>
      <c r="AO1568" s="55"/>
      <c r="AP1568" s="55"/>
      <c r="DN1568" s="115"/>
    </row>
    <row r="1569" spans="14:118" x14ac:dyDescent="0.25">
      <c r="N1569" s="55"/>
      <c r="O1569" s="55"/>
      <c r="P1569" s="55"/>
      <c r="Q1569" s="55"/>
      <c r="R1569" s="55"/>
      <c r="S1569" s="55"/>
      <c r="T1569" s="55"/>
      <c r="U1569" s="55"/>
      <c r="V1569" s="55"/>
      <c r="W1569" s="55"/>
      <c r="X1569" s="55"/>
      <c r="Y1569" s="55"/>
      <c r="Z1569" s="55"/>
      <c r="AA1569" s="55"/>
      <c r="AB1569" s="55"/>
      <c r="AC1569" s="55"/>
      <c r="AD1569" s="55"/>
      <c r="AE1569" s="55"/>
      <c r="AF1569" s="55"/>
      <c r="AG1569" s="55"/>
      <c r="AH1569" s="55"/>
      <c r="AI1569" s="55"/>
      <c r="AJ1569" s="55"/>
      <c r="AK1569" s="55"/>
      <c r="AL1569" s="55"/>
      <c r="AM1569" s="55"/>
      <c r="AN1569" s="55"/>
      <c r="AO1569" s="55"/>
      <c r="AP1569" s="55"/>
      <c r="DN1569" s="115"/>
    </row>
    <row r="1570" spans="14:118" x14ac:dyDescent="0.25">
      <c r="N1570" s="55"/>
      <c r="O1570" s="55"/>
      <c r="P1570" s="55"/>
      <c r="Q1570" s="55"/>
      <c r="R1570" s="55"/>
      <c r="S1570" s="55"/>
      <c r="T1570" s="55"/>
      <c r="U1570" s="55"/>
      <c r="V1570" s="55"/>
      <c r="W1570" s="55"/>
      <c r="X1570" s="55"/>
      <c r="Y1570" s="55"/>
      <c r="Z1570" s="55"/>
      <c r="AA1570" s="55"/>
      <c r="AB1570" s="55"/>
      <c r="AC1570" s="55"/>
      <c r="AD1570" s="55"/>
      <c r="AE1570" s="55"/>
      <c r="AF1570" s="55"/>
      <c r="AG1570" s="55"/>
      <c r="AH1570" s="55"/>
      <c r="AI1570" s="55"/>
      <c r="AJ1570" s="55"/>
      <c r="AK1570" s="55"/>
      <c r="AL1570" s="55"/>
      <c r="AM1570" s="55"/>
      <c r="AN1570" s="55"/>
      <c r="AO1570" s="55"/>
      <c r="AP1570" s="55"/>
      <c r="DN1570" s="115"/>
    </row>
    <row r="1571" spans="14:118" x14ac:dyDescent="0.25">
      <c r="N1571" s="55"/>
      <c r="O1571" s="55"/>
      <c r="P1571" s="55"/>
      <c r="Q1571" s="55"/>
      <c r="R1571" s="55"/>
      <c r="S1571" s="55"/>
      <c r="T1571" s="55"/>
      <c r="U1571" s="55"/>
      <c r="V1571" s="55"/>
      <c r="W1571" s="55"/>
      <c r="X1571" s="55"/>
      <c r="Y1571" s="55"/>
      <c r="Z1571" s="55"/>
      <c r="AA1571" s="55"/>
      <c r="AB1571" s="55"/>
      <c r="AC1571" s="55"/>
      <c r="AD1571" s="55"/>
      <c r="AE1571" s="55"/>
      <c r="AF1571" s="55"/>
      <c r="AG1571" s="55"/>
      <c r="AH1571" s="55"/>
      <c r="AI1571" s="55"/>
      <c r="AJ1571" s="55"/>
      <c r="AK1571" s="55"/>
      <c r="AL1571" s="55"/>
      <c r="AM1571" s="55"/>
      <c r="AN1571" s="55"/>
      <c r="AO1571" s="55"/>
      <c r="AP1571" s="55"/>
      <c r="DN1571" s="115"/>
    </row>
    <row r="1572" spans="14:118" x14ac:dyDescent="0.25">
      <c r="N1572" s="55"/>
      <c r="O1572" s="55"/>
      <c r="P1572" s="55"/>
      <c r="Q1572" s="55"/>
      <c r="R1572" s="55"/>
      <c r="S1572" s="55"/>
      <c r="T1572" s="55"/>
      <c r="U1572" s="55"/>
      <c r="V1572" s="55"/>
      <c r="W1572" s="55"/>
      <c r="X1572" s="55"/>
      <c r="Y1572" s="55"/>
      <c r="Z1572" s="55"/>
      <c r="AA1572" s="55"/>
      <c r="AB1572" s="55"/>
      <c r="AC1572" s="55"/>
      <c r="AD1572" s="55"/>
      <c r="AE1572" s="55"/>
      <c r="AF1572" s="55"/>
      <c r="AG1572" s="55"/>
      <c r="AH1572" s="55"/>
      <c r="AI1572" s="55"/>
      <c r="AJ1572" s="55"/>
      <c r="AK1572" s="55"/>
      <c r="AL1572" s="55"/>
      <c r="AM1572" s="55"/>
      <c r="AN1572" s="55"/>
      <c r="AO1572" s="55"/>
      <c r="AP1572" s="55"/>
      <c r="DN1572" s="115"/>
    </row>
    <row r="1573" spans="14:118" x14ac:dyDescent="0.25">
      <c r="N1573" s="55"/>
      <c r="O1573" s="55"/>
      <c r="P1573" s="55"/>
      <c r="Q1573" s="55"/>
      <c r="R1573" s="55"/>
      <c r="S1573" s="55"/>
      <c r="T1573" s="55"/>
      <c r="U1573" s="55"/>
      <c r="V1573" s="55"/>
      <c r="W1573" s="55"/>
      <c r="X1573" s="55"/>
      <c r="Y1573" s="55"/>
      <c r="Z1573" s="55"/>
      <c r="AA1573" s="55"/>
      <c r="AB1573" s="55"/>
      <c r="AC1573" s="55"/>
      <c r="AD1573" s="55"/>
      <c r="AE1573" s="55"/>
      <c r="AF1573" s="55"/>
      <c r="AG1573" s="55"/>
      <c r="AH1573" s="55"/>
      <c r="AI1573" s="55"/>
      <c r="AJ1573" s="55"/>
      <c r="AK1573" s="55"/>
      <c r="AL1573" s="55"/>
      <c r="AM1573" s="55"/>
      <c r="AN1573" s="55"/>
      <c r="AO1573" s="55"/>
      <c r="AP1573" s="55"/>
      <c r="DN1573" s="115"/>
    </row>
    <row r="1574" spans="14:118" x14ac:dyDescent="0.25">
      <c r="N1574" s="55"/>
      <c r="O1574" s="55"/>
      <c r="P1574" s="55"/>
      <c r="Q1574" s="55"/>
      <c r="R1574" s="55"/>
      <c r="S1574" s="55"/>
      <c r="T1574" s="55"/>
      <c r="U1574" s="55"/>
      <c r="V1574" s="55"/>
      <c r="W1574" s="55"/>
      <c r="X1574" s="55"/>
      <c r="Y1574" s="55"/>
      <c r="Z1574" s="55"/>
      <c r="AA1574" s="55"/>
      <c r="AB1574" s="55"/>
      <c r="AC1574" s="55"/>
      <c r="AD1574" s="55"/>
      <c r="AE1574" s="55"/>
      <c r="AF1574" s="55"/>
      <c r="AG1574" s="55"/>
      <c r="AH1574" s="55"/>
      <c r="AI1574" s="55"/>
      <c r="AJ1574" s="55"/>
      <c r="AK1574" s="55"/>
      <c r="AL1574" s="55"/>
      <c r="AM1574" s="55"/>
      <c r="AN1574" s="55"/>
      <c r="AO1574" s="55"/>
      <c r="AP1574" s="55"/>
      <c r="DN1574" s="115"/>
    </row>
    <row r="1575" spans="14:118" x14ac:dyDescent="0.25">
      <c r="N1575" s="55"/>
      <c r="O1575" s="55"/>
      <c r="P1575" s="55"/>
      <c r="Q1575" s="55"/>
      <c r="R1575" s="55"/>
      <c r="S1575" s="55"/>
      <c r="T1575" s="55"/>
      <c r="U1575" s="55"/>
      <c r="V1575" s="55"/>
      <c r="W1575" s="55"/>
      <c r="X1575" s="55"/>
      <c r="Y1575" s="55"/>
      <c r="Z1575" s="55"/>
      <c r="AA1575" s="55"/>
      <c r="AB1575" s="55"/>
      <c r="AC1575" s="55"/>
      <c r="AD1575" s="55"/>
      <c r="AE1575" s="55"/>
      <c r="AF1575" s="55"/>
      <c r="AG1575" s="55"/>
      <c r="AH1575" s="55"/>
      <c r="AI1575" s="55"/>
      <c r="AJ1575" s="55"/>
      <c r="AK1575" s="55"/>
      <c r="AL1575" s="55"/>
      <c r="AM1575" s="55"/>
      <c r="AN1575" s="55"/>
      <c r="AO1575" s="55"/>
      <c r="AP1575" s="55"/>
      <c r="DN1575" s="115"/>
    </row>
    <row r="1576" spans="14:118" x14ac:dyDescent="0.25">
      <c r="N1576" s="55"/>
      <c r="O1576" s="55"/>
      <c r="P1576" s="55"/>
      <c r="Q1576" s="55"/>
      <c r="R1576" s="55"/>
      <c r="S1576" s="55"/>
      <c r="T1576" s="55"/>
      <c r="U1576" s="55"/>
      <c r="V1576" s="55"/>
      <c r="W1576" s="55"/>
      <c r="X1576" s="55"/>
      <c r="Y1576" s="55"/>
      <c r="Z1576" s="55"/>
      <c r="AA1576" s="55"/>
      <c r="AB1576" s="55"/>
      <c r="AC1576" s="55"/>
      <c r="AD1576" s="55"/>
      <c r="AE1576" s="55"/>
      <c r="AF1576" s="55"/>
      <c r="AG1576" s="55"/>
      <c r="AH1576" s="55"/>
      <c r="AI1576" s="55"/>
      <c r="AJ1576" s="55"/>
      <c r="AK1576" s="55"/>
      <c r="AL1576" s="55"/>
      <c r="AM1576" s="55"/>
      <c r="AN1576" s="55"/>
      <c r="AO1576" s="55"/>
      <c r="AP1576" s="55"/>
      <c r="DN1576" s="115"/>
    </row>
    <row r="1577" spans="14:118" x14ac:dyDescent="0.25">
      <c r="N1577" s="55"/>
      <c r="O1577" s="55"/>
      <c r="P1577" s="55"/>
      <c r="Q1577" s="55"/>
      <c r="R1577" s="55"/>
      <c r="S1577" s="55"/>
      <c r="T1577" s="55"/>
      <c r="U1577" s="55"/>
      <c r="V1577" s="55"/>
      <c r="W1577" s="55"/>
      <c r="X1577" s="55"/>
      <c r="Y1577" s="55"/>
      <c r="Z1577" s="55"/>
      <c r="AA1577" s="55"/>
      <c r="AB1577" s="55"/>
      <c r="AC1577" s="55"/>
      <c r="AD1577" s="55"/>
      <c r="AE1577" s="55"/>
      <c r="AF1577" s="55"/>
      <c r="AG1577" s="55"/>
      <c r="AH1577" s="55"/>
      <c r="AI1577" s="55"/>
      <c r="AJ1577" s="55"/>
      <c r="AK1577" s="55"/>
      <c r="AL1577" s="55"/>
      <c r="AM1577" s="55"/>
      <c r="AN1577" s="55"/>
      <c r="AO1577" s="55"/>
      <c r="AP1577" s="55"/>
      <c r="DN1577" s="115"/>
    </row>
    <row r="1578" spans="14:118" x14ac:dyDescent="0.25">
      <c r="N1578" s="55"/>
      <c r="O1578" s="55"/>
      <c r="P1578" s="55"/>
      <c r="Q1578" s="55"/>
      <c r="R1578" s="55"/>
      <c r="S1578" s="55"/>
      <c r="T1578" s="55"/>
      <c r="U1578" s="55"/>
      <c r="V1578" s="55"/>
      <c r="W1578" s="55"/>
      <c r="X1578" s="55"/>
      <c r="Y1578" s="55"/>
      <c r="Z1578" s="55"/>
      <c r="AA1578" s="55"/>
      <c r="AB1578" s="55"/>
      <c r="AC1578" s="55"/>
      <c r="AD1578" s="55"/>
      <c r="AE1578" s="55"/>
      <c r="AF1578" s="55"/>
      <c r="AG1578" s="55"/>
      <c r="AH1578" s="55"/>
      <c r="AI1578" s="55"/>
      <c r="AJ1578" s="55"/>
      <c r="AK1578" s="55"/>
      <c r="AL1578" s="55"/>
      <c r="AM1578" s="55"/>
      <c r="AN1578" s="55"/>
      <c r="AO1578" s="55"/>
      <c r="AP1578" s="55"/>
      <c r="DN1578" s="115"/>
    </row>
    <row r="1579" spans="14:118" x14ac:dyDescent="0.25">
      <c r="N1579" s="55"/>
      <c r="O1579" s="55"/>
      <c r="P1579" s="55"/>
      <c r="Q1579" s="55"/>
      <c r="R1579" s="55"/>
      <c r="S1579" s="55"/>
      <c r="T1579" s="55"/>
      <c r="U1579" s="55"/>
      <c r="V1579" s="55"/>
      <c r="W1579" s="55"/>
      <c r="X1579" s="55"/>
      <c r="Y1579" s="55"/>
      <c r="Z1579" s="55"/>
      <c r="AA1579" s="55"/>
      <c r="AB1579" s="55"/>
      <c r="AC1579" s="55"/>
      <c r="AD1579" s="55"/>
      <c r="AE1579" s="55"/>
      <c r="AF1579" s="55"/>
      <c r="AG1579" s="55"/>
      <c r="AH1579" s="55"/>
      <c r="AI1579" s="55"/>
      <c r="AJ1579" s="55"/>
      <c r="AK1579" s="55"/>
      <c r="AL1579" s="55"/>
      <c r="AM1579" s="55"/>
      <c r="AN1579" s="55"/>
      <c r="AO1579" s="55"/>
      <c r="AP1579" s="55"/>
      <c r="DN1579" s="115"/>
    </row>
    <row r="1580" spans="14:118" x14ac:dyDescent="0.25">
      <c r="N1580" s="55"/>
      <c r="O1580" s="55"/>
      <c r="P1580" s="55"/>
      <c r="Q1580" s="55"/>
      <c r="R1580" s="55"/>
      <c r="S1580" s="55"/>
      <c r="T1580" s="55"/>
      <c r="U1580" s="55"/>
      <c r="V1580" s="55"/>
      <c r="W1580" s="55"/>
      <c r="X1580" s="55"/>
      <c r="Y1580" s="55"/>
      <c r="Z1580" s="55"/>
      <c r="AA1580" s="55"/>
      <c r="AB1580" s="55"/>
      <c r="AC1580" s="55"/>
      <c r="AD1580" s="55"/>
      <c r="AE1580" s="55"/>
      <c r="AF1580" s="55"/>
      <c r="AG1580" s="55"/>
      <c r="AH1580" s="55"/>
      <c r="AI1580" s="55"/>
      <c r="AJ1580" s="55"/>
      <c r="AK1580" s="55"/>
      <c r="AL1580" s="55"/>
      <c r="AM1580" s="55"/>
      <c r="AN1580" s="55"/>
      <c r="AO1580" s="55"/>
      <c r="AP1580" s="55"/>
      <c r="DN1580" s="115"/>
    </row>
    <row r="1581" spans="14:118" x14ac:dyDescent="0.25">
      <c r="N1581" s="55"/>
      <c r="O1581" s="55"/>
      <c r="P1581" s="55"/>
      <c r="Q1581" s="55"/>
      <c r="R1581" s="55"/>
      <c r="S1581" s="55"/>
      <c r="T1581" s="55"/>
      <c r="U1581" s="55"/>
      <c r="V1581" s="55"/>
      <c r="W1581" s="55"/>
      <c r="X1581" s="55"/>
      <c r="Y1581" s="55"/>
      <c r="Z1581" s="55"/>
      <c r="AA1581" s="55"/>
      <c r="AB1581" s="55"/>
      <c r="AC1581" s="55"/>
      <c r="AD1581" s="55"/>
      <c r="AE1581" s="55"/>
      <c r="AF1581" s="55"/>
      <c r="AG1581" s="55"/>
      <c r="AH1581" s="55"/>
      <c r="AI1581" s="55"/>
      <c r="AJ1581" s="55"/>
      <c r="AK1581" s="55"/>
      <c r="AL1581" s="55"/>
      <c r="AM1581" s="55"/>
      <c r="AN1581" s="55"/>
      <c r="AO1581" s="55"/>
      <c r="AP1581" s="55"/>
      <c r="DN1581" s="115"/>
    </row>
    <row r="1582" spans="14:118" x14ac:dyDescent="0.25">
      <c r="N1582" s="55"/>
      <c r="O1582" s="55"/>
      <c r="P1582" s="55"/>
      <c r="Q1582" s="55"/>
      <c r="R1582" s="55"/>
      <c r="S1582" s="55"/>
      <c r="T1582" s="55"/>
      <c r="U1582" s="55"/>
      <c r="V1582" s="55"/>
      <c r="W1582" s="55"/>
      <c r="X1582" s="55"/>
      <c r="Y1582" s="55"/>
      <c r="Z1582" s="55"/>
      <c r="AA1582" s="55"/>
      <c r="AB1582" s="55"/>
      <c r="AC1582" s="55"/>
      <c r="AD1582" s="55"/>
      <c r="AE1582" s="55"/>
      <c r="AF1582" s="55"/>
      <c r="AG1582" s="55"/>
      <c r="AH1582" s="55"/>
      <c r="AI1582" s="55"/>
      <c r="AJ1582" s="55"/>
      <c r="AK1582" s="55"/>
      <c r="AL1582" s="55"/>
      <c r="AM1582" s="55"/>
      <c r="AN1582" s="55"/>
      <c r="AO1582" s="55"/>
      <c r="AP1582" s="55"/>
      <c r="DN1582" s="115"/>
    </row>
    <row r="1583" spans="14:118" x14ac:dyDescent="0.25">
      <c r="N1583" s="55"/>
      <c r="O1583" s="55"/>
      <c r="P1583" s="55"/>
      <c r="Q1583" s="55"/>
      <c r="R1583" s="55"/>
      <c r="S1583" s="55"/>
      <c r="T1583" s="55"/>
      <c r="U1583" s="55"/>
      <c r="V1583" s="55"/>
      <c r="W1583" s="55"/>
      <c r="X1583" s="55"/>
      <c r="Y1583" s="55"/>
      <c r="Z1583" s="55"/>
      <c r="AA1583" s="55"/>
      <c r="AB1583" s="55"/>
      <c r="AC1583" s="55"/>
      <c r="AD1583" s="55"/>
      <c r="AE1583" s="55"/>
      <c r="AF1583" s="55"/>
      <c r="AG1583" s="55"/>
      <c r="AH1583" s="55"/>
      <c r="AI1583" s="55"/>
      <c r="AJ1583" s="55"/>
      <c r="AK1583" s="55"/>
      <c r="AL1583" s="55"/>
      <c r="AM1583" s="55"/>
      <c r="AN1583" s="55"/>
      <c r="AO1583" s="55"/>
      <c r="AP1583" s="55"/>
      <c r="DN1583" s="115"/>
    </row>
    <row r="1584" spans="14:118" x14ac:dyDescent="0.25">
      <c r="N1584" s="55"/>
      <c r="O1584" s="55"/>
      <c r="P1584" s="55"/>
      <c r="Q1584" s="55"/>
      <c r="R1584" s="55"/>
      <c r="S1584" s="55"/>
      <c r="T1584" s="55"/>
      <c r="U1584" s="55"/>
      <c r="V1584" s="55"/>
      <c r="W1584" s="55"/>
      <c r="X1584" s="55"/>
      <c r="Y1584" s="55"/>
      <c r="Z1584" s="55"/>
      <c r="AA1584" s="55"/>
      <c r="AB1584" s="55"/>
      <c r="AC1584" s="55"/>
      <c r="AD1584" s="55"/>
      <c r="AE1584" s="55"/>
      <c r="AF1584" s="55"/>
      <c r="AG1584" s="55"/>
      <c r="AH1584" s="55"/>
      <c r="AI1584" s="55"/>
      <c r="AJ1584" s="55"/>
      <c r="AK1584" s="55"/>
      <c r="AL1584" s="55"/>
      <c r="AM1584" s="55"/>
      <c r="AN1584" s="55"/>
      <c r="AO1584" s="55"/>
      <c r="AP1584" s="55"/>
      <c r="DN1584" s="115"/>
    </row>
    <row r="1585" spans="14:118" x14ac:dyDescent="0.25">
      <c r="N1585" s="55"/>
      <c r="O1585" s="55"/>
      <c r="P1585" s="55"/>
      <c r="Q1585" s="55"/>
      <c r="R1585" s="55"/>
      <c r="S1585" s="55"/>
      <c r="T1585" s="55"/>
      <c r="U1585" s="55"/>
      <c r="V1585" s="55"/>
      <c r="W1585" s="55"/>
      <c r="X1585" s="55"/>
      <c r="Y1585" s="55"/>
      <c r="Z1585" s="55"/>
      <c r="AA1585" s="55"/>
      <c r="AB1585" s="55"/>
      <c r="AC1585" s="55"/>
      <c r="AD1585" s="55"/>
      <c r="AE1585" s="55"/>
      <c r="AF1585" s="55"/>
      <c r="AG1585" s="55"/>
      <c r="AH1585" s="55"/>
      <c r="AI1585" s="55"/>
      <c r="AJ1585" s="55"/>
      <c r="AK1585" s="55"/>
      <c r="AL1585" s="55"/>
      <c r="AM1585" s="55"/>
      <c r="AN1585" s="55"/>
      <c r="AO1585" s="55"/>
      <c r="AP1585" s="55"/>
      <c r="DN1585" s="115"/>
    </row>
    <row r="1586" spans="14:118" x14ac:dyDescent="0.25">
      <c r="N1586" s="55"/>
      <c r="O1586" s="55"/>
      <c r="P1586" s="55"/>
      <c r="Q1586" s="55"/>
      <c r="R1586" s="55"/>
      <c r="S1586" s="55"/>
      <c r="T1586" s="55"/>
      <c r="U1586" s="55"/>
      <c r="V1586" s="55"/>
      <c r="W1586" s="55"/>
      <c r="X1586" s="55"/>
      <c r="Y1586" s="55"/>
      <c r="Z1586" s="55"/>
      <c r="AA1586" s="55"/>
      <c r="AB1586" s="55"/>
      <c r="AC1586" s="55"/>
      <c r="AD1586" s="55"/>
      <c r="AE1586" s="55"/>
      <c r="AF1586" s="55"/>
      <c r="AG1586" s="55"/>
      <c r="AH1586" s="55"/>
      <c r="AI1586" s="55"/>
      <c r="AJ1586" s="55"/>
      <c r="AK1586" s="55"/>
      <c r="AL1586" s="55"/>
      <c r="AM1586" s="55"/>
      <c r="AN1586" s="55"/>
      <c r="AO1586" s="55"/>
      <c r="AP1586" s="55"/>
      <c r="DN1586" s="115"/>
    </row>
    <row r="1587" spans="14:118" x14ac:dyDescent="0.25">
      <c r="N1587" s="55"/>
      <c r="O1587" s="55"/>
      <c r="P1587" s="55"/>
      <c r="Q1587" s="55"/>
      <c r="R1587" s="55"/>
      <c r="S1587" s="55"/>
      <c r="T1587" s="55"/>
      <c r="U1587" s="55"/>
      <c r="V1587" s="55"/>
      <c r="W1587" s="55"/>
      <c r="X1587" s="55"/>
      <c r="Y1587" s="55"/>
      <c r="Z1587" s="55"/>
      <c r="AA1587" s="55"/>
      <c r="AB1587" s="55"/>
      <c r="AC1587" s="55"/>
      <c r="AD1587" s="55"/>
      <c r="AE1587" s="55"/>
      <c r="AF1587" s="55"/>
      <c r="AG1587" s="55"/>
      <c r="AH1587" s="55"/>
      <c r="AI1587" s="55"/>
      <c r="AJ1587" s="55"/>
      <c r="AK1587" s="55"/>
      <c r="AL1587" s="55"/>
      <c r="AM1587" s="55"/>
      <c r="AN1587" s="55"/>
      <c r="AO1587" s="55"/>
      <c r="AP1587" s="55"/>
      <c r="DN1587" s="115"/>
    </row>
    <row r="1588" spans="14:118" x14ac:dyDescent="0.25">
      <c r="N1588" s="55"/>
      <c r="O1588" s="55"/>
      <c r="P1588" s="55"/>
      <c r="Q1588" s="55"/>
      <c r="R1588" s="55"/>
      <c r="S1588" s="55"/>
      <c r="T1588" s="55"/>
      <c r="U1588" s="55"/>
      <c r="V1588" s="55"/>
      <c r="W1588" s="55"/>
      <c r="X1588" s="55"/>
      <c r="Y1588" s="55"/>
      <c r="Z1588" s="55"/>
      <c r="AA1588" s="55"/>
      <c r="AB1588" s="55"/>
      <c r="AC1588" s="55"/>
      <c r="AD1588" s="55"/>
      <c r="AE1588" s="55"/>
      <c r="AF1588" s="55"/>
      <c r="AG1588" s="55"/>
      <c r="AH1588" s="55"/>
      <c r="AI1588" s="55"/>
      <c r="AJ1588" s="55"/>
      <c r="AK1588" s="55"/>
      <c r="AL1588" s="55"/>
      <c r="AM1588" s="55"/>
      <c r="AN1588" s="55"/>
      <c r="AO1588" s="55"/>
      <c r="AP1588" s="55"/>
      <c r="DN1588" s="115"/>
    </row>
    <row r="1589" spans="14:118" x14ac:dyDescent="0.25">
      <c r="N1589" s="55"/>
      <c r="O1589" s="55"/>
      <c r="P1589" s="55"/>
      <c r="Q1589" s="55"/>
      <c r="R1589" s="55"/>
      <c r="S1589" s="55"/>
      <c r="T1589" s="55"/>
      <c r="U1589" s="55"/>
      <c r="V1589" s="55"/>
      <c r="W1589" s="55"/>
      <c r="X1589" s="55"/>
      <c r="Y1589" s="55"/>
      <c r="Z1589" s="55"/>
      <c r="AA1589" s="55"/>
      <c r="AB1589" s="55"/>
      <c r="AC1589" s="55"/>
      <c r="AD1589" s="55"/>
      <c r="AE1589" s="55"/>
      <c r="AF1589" s="55"/>
      <c r="AG1589" s="55"/>
      <c r="AH1589" s="55"/>
      <c r="AI1589" s="55"/>
      <c r="AJ1589" s="55"/>
      <c r="AK1589" s="55"/>
      <c r="AL1589" s="55"/>
      <c r="AM1589" s="55"/>
      <c r="AN1589" s="55"/>
      <c r="AO1589" s="55"/>
      <c r="AP1589" s="55"/>
      <c r="DN1589" s="115"/>
    </row>
    <row r="1590" spans="14:118" x14ac:dyDescent="0.25">
      <c r="N1590" s="55"/>
      <c r="O1590" s="55"/>
      <c r="P1590" s="55"/>
      <c r="Q1590" s="55"/>
      <c r="R1590" s="55"/>
      <c r="S1590" s="55"/>
      <c r="T1590" s="55"/>
      <c r="U1590" s="55"/>
      <c r="V1590" s="55"/>
      <c r="W1590" s="55"/>
      <c r="X1590" s="55"/>
      <c r="Y1590" s="55"/>
      <c r="Z1590" s="55"/>
      <c r="AA1590" s="55"/>
      <c r="AB1590" s="55"/>
      <c r="AC1590" s="55"/>
      <c r="AD1590" s="55"/>
      <c r="AE1590" s="55"/>
      <c r="AF1590" s="55"/>
      <c r="AG1590" s="55"/>
      <c r="AH1590" s="55"/>
      <c r="AI1590" s="55"/>
      <c r="AJ1590" s="55"/>
      <c r="AK1590" s="55"/>
      <c r="AL1590" s="55"/>
      <c r="AM1590" s="55"/>
      <c r="AN1590" s="55"/>
      <c r="AO1590" s="55"/>
      <c r="AP1590" s="55"/>
      <c r="DN1590" s="115"/>
    </row>
    <row r="1591" spans="14:118" x14ac:dyDescent="0.25">
      <c r="N1591" s="55"/>
      <c r="O1591" s="55"/>
      <c r="P1591" s="55"/>
      <c r="Q1591" s="55"/>
      <c r="R1591" s="55"/>
      <c r="S1591" s="55"/>
      <c r="T1591" s="55"/>
      <c r="U1591" s="55"/>
      <c r="V1591" s="55"/>
      <c r="W1591" s="55"/>
      <c r="X1591" s="55"/>
      <c r="Y1591" s="55"/>
      <c r="Z1591" s="55"/>
      <c r="AA1591" s="55"/>
      <c r="AB1591" s="55"/>
      <c r="AC1591" s="55"/>
      <c r="AD1591" s="55"/>
      <c r="AE1591" s="55"/>
      <c r="AF1591" s="55"/>
      <c r="AG1591" s="55"/>
      <c r="AH1591" s="55"/>
      <c r="AI1591" s="55"/>
      <c r="AJ1591" s="55"/>
      <c r="AK1591" s="55"/>
      <c r="AL1591" s="55"/>
      <c r="AM1591" s="55"/>
      <c r="AN1591" s="55"/>
      <c r="AO1591" s="55"/>
      <c r="AP1591" s="55"/>
      <c r="DN1591" s="115"/>
    </row>
    <row r="1592" spans="14:118" x14ac:dyDescent="0.25">
      <c r="N1592" s="55"/>
      <c r="O1592" s="55"/>
      <c r="P1592" s="55"/>
      <c r="Q1592" s="55"/>
      <c r="R1592" s="55"/>
      <c r="S1592" s="55"/>
      <c r="T1592" s="55"/>
      <c r="U1592" s="55"/>
      <c r="V1592" s="55"/>
      <c r="W1592" s="55"/>
      <c r="X1592" s="55"/>
      <c r="Y1592" s="55"/>
      <c r="Z1592" s="55"/>
      <c r="AA1592" s="55"/>
      <c r="AB1592" s="55"/>
      <c r="AC1592" s="55"/>
      <c r="AD1592" s="55"/>
      <c r="AE1592" s="55"/>
      <c r="AF1592" s="55"/>
      <c r="AG1592" s="55"/>
      <c r="AH1592" s="55"/>
      <c r="AI1592" s="55"/>
      <c r="AJ1592" s="55"/>
      <c r="AK1592" s="55"/>
      <c r="AL1592" s="55"/>
      <c r="AM1592" s="55"/>
      <c r="AN1592" s="55"/>
      <c r="AO1592" s="55"/>
      <c r="AP1592" s="55"/>
      <c r="DN1592" s="115"/>
    </row>
    <row r="1593" spans="14:118" x14ac:dyDescent="0.25">
      <c r="N1593" s="55"/>
      <c r="O1593" s="55"/>
      <c r="P1593" s="55"/>
      <c r="Q1593" s="55"/>
      <c r="R1593" s="55"/>
      <c r="S1593" s="55"/>
      <c r="T1593" s="55"/>
      <c r="U1593" s="55"/>
      <c r="V1593" s="55"/>
      <c r="W1593" s="55"/>
      <c r="X1593" s="55"/>
      <c r="Y1593" s="55"/>
      <c r="Z1593" s="55"/>
      <c r="AA1593" s="55"/>
      <c r="AB1593" s="55"/>
      <c r="AC1593" s="55"/>
      <c r="AD1593" s="55"/>
      <c r="AE1593" s="55"/>
      <c r="AF1593" s="55"/>
      <c r="AG1593" s="55"/>
      <c r="AH1593" s="55"/>
      <c r="AI1593" s="55"/>
      <c r="AJ1593" s="55"/>
      <c r="AK1593" s="55"/>
      <c r="AL1593" s="55"/>
      <c r="AM1593" s="55"/>
      <c r="AN1593" s="55"/>
      <c r="AO1593" s="55"/>
      <c r="AP1593" s="55"/>
      <c r="DN1593" s="115"/>
    </row>
    <row r="1594" spans="14:118" x14ac:dyDescent="0.25">
      <c r="N1594" s="55"/>
      <c r="O1594" s="55"/>
      <c r="P1594" s="55"/>
      <c r="Q1594" s="55"/>
      <c r="R1594" s="55"/>
      <c r="S1594" s="55"/>
      <c r="T1594" s="55"/>
      <c r="U1594" s="55"/>
      <c r="V1594" s="55"/>
      <c r="W1594" s="55"/>
      <c r="X1594" s="55"/>
      <c r="Y1594" s="55"/>
      <c r="Z1594" s="55"/>
      <c r="AA1594" s="55"/>
      <c r="AB1594" s="55"/>
      <c r="AC1594" s="55"/>
      <c r="AD1594" s="55"/>
      <c r="AE1594" s="55"/>
      <c r="AF1594" s="55"/>
      <c r="AG1594" s="55"/>
      <c r="AH1594" s="55"/>
      <c r="AI1594" s="55"/>
      <c r="AJ1594" s="55"/>
      <c r="AK1594" s="55"/>
      <c r="AL1594" s="55"/>
      <c r="AM1594" s="55"/>
      <c r="AN1594" s="55"/>
      <c r="AO1594" s="55"/>
      <c r="AP1594" s="55"/>
      <c r="DN1594" s="115"/>
    </row>
    <row r="1595" spans="14:118" x14ac:dyDescent="0.25">
      <c r="N1595" s="55"/>
      <c r="O1595" s="55"/>
      <c r="P1595" s="55"/>
      <c r="Q1595" s="55"/>
      <c r="R1595" s="55"/>
      <c r="S1595" s="55"/>
      <c r="T1595" s="55"/>
      <c r="U1595" s="55"/>
      <c r="V1595" s="55"/>
      <c r="W1595" s="55"/>
      <c r="X1595" s="55"/>
      <c r="Y1595" s="55"/>
      <c r="Z1595" s="55"/>
      <c r="AA1595" s="55"/>
      <c r="AB1595" s="55"/>
      <c r="AC1595" s="55"/>
      <c r="AD1595" s="55"/>
      <c r="AE1595" s="55"/>
      <c r="AF1595" s="55"/>
      <c r="AG1595" s="55"/>
      <c r="AH1595" s="55"/>
      <c r="AI1595" s="55"/>
      <c r="AJ1595" s="55"/>
      <c r="AK1595" s="55"/>
      <c r="AL1595" s="55"/>
      <c r="AM1595" s="55"/>
      <c r="AN1595" s="55"/>
      <c r="AO1595" s="55"/>
      <c r="AP1595" s="55"/>
      <c r="DN1595" s="115"/>
    </row>
    <row r="1596" spans="14:118" x14ac:dyDescent="0.25">
      <c r="N1596" s="55"/>
      <c r="O1596" s="55"/>
      <c r="P1596" s="55"/>
      <c r="Q1596" s="55"/>
      <c r="R1596" s="55"/>
      <c r="S1596" s="55"/>
      <c r="T1596" s="55"/>
      <c r="U1596" s="55"/>
      <c r="V1596" s="55"/>
      <c r="W1596" s="55"/>
      <c r="X1596" s="55"/>
      <c r="Y1596" s="55"/>
      <c r="Z1596" s="55"/>
      <c r="AA1596" s="55"/>
      <c r="AB1596" s="55"/>
      <c r="AC1596" s="55"/>
      <c r="AD1596" s="55"/>
      <c r="AE1596" s="55"/>
      <c r="AF1596" s="55"/>
      <c r="AG1596" s="55"/>
      <c r="AH1596" s="55"/>
      <c r="AI1596" s="55"/>
      <c r="AJ1596" s="55"/>
      <c r="AK1596" s="55"/>
      <c r="AL1596" s="55"/>
      <c r="AM1596" s="55"/>
      <c r="AN1596" s="55"/>
      <c r="AO1596" s="55"/>
      <c r="AP1596" s="55"/>
      <c r="DN1596" s="115"/>
    </row>
    <row r="1597" spans="14:118" x14ac:dyDescent="0.25">
      <c r="N1597" s="55"/>
      <c r="O1597" s="55"/>
      <c r="P1597" s="55"/>
      <c r="Q1597" s="55"/>
      <c r="R1597" s="55"/>
      <c r="S1597" s="55"/>
      <c r="T1597" s="55"/>
      <c r="U1597" s="55"/>
      <c r="V1597" s="55"/>
      <c r="W1597" s="55"/>
      <c r="X1597" s="55"/>
      <c r="Y1597" s="55"/>
      <c r="Z1597" s="55"/>
      <c r="AA1597" s="55"/>
      <c r="AB1597" s="55"/>
      <c r="AC1597" s="55"/>
      <c r="AD1597" s="55"/>
      <c r="AE1597" s="55"/>
      <c r="AF1597" s="55"/>
      <c r="AG1597" s="55"/>
      <c r="AH1597" s="55"/>
      <c r="AI1597" s="55"/>
      <c r="AJ1597" s="55"/>
      <c r="AK1597" s="55"/>
      <c r="AL1597" s="55"/>
      <c r="AM1597" s="55"/>
      <c r="AN1597" s="55"/>
      <c r="AO1597" s="55"/>
      <c r="AP1597" s="55"/>
      <c r="DN1597" s="115"/>
    </row>
    <row r="1598" spans="14:118" x14ac:dyDescent="0.25">
      <c r="N1598" s="55"/>
      <c r="O1598" s="55"/>
      <c r="P1598" s="55"/>
      <c r="Q1598" s="55"/>
      <c r="R1598" s="55"/>
      <c r="S1598" s="55"/>
      <c r="T1598" s="55"/>
      <c r="U1598" s="55"/>
      <c r="V1598" s="55"/>
      <c r="W1598" s="55"/>
      <c r="X1598" s="55"/>
      <c r="Y1598" s="55"/>
      <c r="Z1598" s="55"/>
      <c r="AA1598" s="55"/>
      <c r="AB1598" s="55"/>
      <c r="AC1598" s="55"/>
      <c r="AD1598" s="55"/>
      <c r="AE1598" s="55"/>
      <c r="AF1598" s="55"/>
      <c r="AG1598" s="55"/>
      <c r="AH1598" s="55"/>
      <c r="AI1598" s="55"/>
      <c r="AJ1598" s="55"/>
      <c r="AK1598" s="55"/>
      <c r="AL1598" s="55"/>
      <c r="AM1598" s="55"/>
      <c r="AN1598" s="55"/>
      <c r="AO1598" s="55"/>
      <c r="AP1598" s="55"/>
      <c r="DN1598" s="115"/>
    </row>
    <row r="1599" spans="14:118" x14ac:dyDescent="0.25">
      <c r="N1599" s="55"/>
      <c r="O1599" s="55"/>
      <c r="P1599" s="55"/>
      <c r="Q1599" s="55"/>
      <c r="R1599" s="55"/>
      <c r="S1599" s="55"/>
      <c r="T1599" s="55"/>
      <c r="U1599" s="55"/>
      <c r="V1599" s="55"/>
      <c r="W1599" s="55"/>
      <c r="X1599" s="55"/>
      <c r="Y1599" s="55"/>
      <c r="Z1599" s="55"/>
      <c r="AA1599" s="55"/>
      <c r="AB1599" s="55"/>
      <c r="AC1599" s="55"/>
      <c r="AD1599" s="55"/>
      <c r="AE1599" s="55"/>
      <c r="AF1599" s="55"/>
      <c r="AG1599" s="55"/>
      <c r="AH1599" s="55"/>
      <c r="AI1599" s="55"/>
      <c r="AJ1599" s="55"/>
      <c r="AK1599" s="55"/>
      <c r="AL1599" s="55"/>
      <c r="AM1599" s="55"/>
      <c r="AN1599" s="55"/>
      <c r="AO1599" s="55"/>
      <c r="AP1599" s="55"/>
      <c r="DN1599" s="115"/>
    </row>
    <row r="1600" spans="14:118" x14ac:dyDescent="0.25">
      <c r="N1600" s="55"/>
      <c r="O1600" s="55"/>
      <c r="P1600" s="55"/>
      <c r="Q1600" s="55"/>
      <c r="R1600" s="55"/>
      <c r="S1600" s="55"/>
      <c r="T1600" s="55"/>
      <c r="U1600" s="55"/>
      <c r="V1600" s="55"/>
      <c r="W1600" s="55"/>
      <c r="X1600" s="55"/>
      <c r="Y1600" s="55"/>
      <c r="Z1600" s="55"/>
      <c r="AA1600" s="55"/>
      <c r="AB1600" s="55"/>
      <c r="AC1600" s="55"/>
      <c r="AD1600" s="55"/>
      <c r="AE1600" s="55"/>
      <c r="AF1600" s="55"/>
      <c r="AG1600" s="55"/>
      <c r="AH1600" s="55"/>
      <c r="AI1600" s="55"/>
      <c r="AJ1600" s="55"/>
      <c r="AK1600" s="55"/>
      <c r="AL1600" s="55"/>
      <c r="AM1600" s="55"/>
      <c r="AN1600" s="55"/>
      <c r="AO1600" s="55"/>
      <c r="AP1600" s="55"/>
      <c r="DN1600" s="115"/>
    </row>
    <row r="1601" spans="14:118" x14ac:dyDescent="0.25">
      <c r="N1601" s="55"/>
      <c r="O1601" s="55"/>
      <c r="P1601" s="55"/>
      <c r="Q1601" s="55"/>
      <c r="R1601" s="55"/>
      <c r="S1601" s="55"/>
      <c r="T1601" s="55"/>
      <c r="U1601" s="55"/>
      <c r="V1601" s="55"/>
      <c r="W1601" s="55"/>
      <c r="X1601" s="55"/>
      <c r="Y1601" s="55"/>
      <c r="Z1601" s="55"/>
      <c r="AA1601" s="55"/>
      <c r="AB1601" s="55"/>
      <c r="AC1601" s="55"/>
      <c r="AD1601" s="55"/>
      <c r="AE1601" s="55"/>
      <c r="AF1601" s="55"/>
      <c r="AG1601" s="55"/>
      <c r="AH1601" s="55"/>
      <c r="AI1601" s="55"/>
      <c r="AJ1601" s="55"/>
      <c r="AK1601" s="55"/>
      <c r="AL1601" s="55"/>
      <c r="AM1601" s="55"/>
      <c r="AN1601" s="55"/>
      <c r="AO1601" s="55"/>
      <c r="AP1601" s="55"/>
      <c r="DN1601" s="115"/>
    </row>
    <row r="1602" spans="14:118" x14ac:dyDescent="0.25">
      <c r="N1602" s="55"/>
      <c r="O1602" s="55"/>
      <c r="P1602" s="55"/>
      <c r="Q1602" s="55"/>
      <c r="R1602" s="55"/>
      <c r="S1602" s="55"/>
      <c r="T1602" s="55"/>
      <c r="U1602" s="55"/>
      <c r="V1602" s="55"/>
      <c r="W1602" s="55"/>
      <c r="X1602" s="55"/>
      <c r="Y1602" s="55"/>
      <c r="Z1602" s="55"/>
      <c r="AA1602" s="55"/>
      <c r="AB1602" s="55"/>
      <c r="AC1602" s="55"/>
      <c r="AD1602" s="55"/>
      <c r="AE1602" s="55"/>
      <c r="AF1602" s="55"/>
      <c r="AG1602" s="55"/>
      <c r="AH1602" s="55"/>
      <c r="AI1602" s="55"/>
      <c r="AJ1602" s="55"/>
      <c r="AK1602" s="55"/>
      <c r="AL1602" s="55"/>
      <c r="AM1602" s="55"/>
      <c r="AN1602" s="55"/>
      <c r="AO1602" s="55"/>
      <c r="AP1602" s="55"/>
      <c r="DN1602" s="115"/>
    </row>
    <row r="1603" spans="14:118" x14ac:dyDescent="0.25">
      <c r="N1603" s="55"/>
      <c r="O1603" s="55"/>
      <c r="P1603" s="55"/>
      <c r="Q1603" s="55"/>
      <c r="R1603" s="55"/>
      <c r="S1603" s="55"/>
      <c r="T1603" s="55"/>
      <c r="U1603" s="55"/>
      <c r="V1603" s="55"/>
      <c r="W1603" s="55"/>
      <c r="X1603" s="55"/>
      <c r="Y1603" s="55"/>
      <c r="Z1603" s="55"/>
      <c r="AA1603" s="55"/>
      <c r="AB1603" s="55"/>
      <c r="AC1603" s="55"/>
      <c r="AD1603" s="55"/>
      <c r="AE1603" s="55"/>
      <c r="AF1603" s="55"/>
      <c r="AG1603" s="55"/>
      <c r="AH1603" s="55"/>
      <c r="AI1603" s="55"/>
      <c r="AJ1603" s="55"/>
      <c r="AK1603" s="55"/>
      <c r="AL1603" s="55"/>
      <c r="AM1603" s="55"/>
      <c r="AN1603" s="55"/>
      <c r="AO1603" s="55"/>
      <c r="AP1603" s="55"/>
      <c r="DN1603" s="115"/>
    </row>
    <row r="1604" spans="14:118" x14ac:dyDescent="0.25">
      <c r="N1604" s="55"/>
      <c r="O1604" s="55"/>
      <c r="P1604" s="55"/>
      <c r="Q1604" s="55"/>
      <c r="R1604" s="55"/>
      <c r="S1604" s="55"/>
      <c r="T1604" s="55"/>
      <c r="U1604" s="55"/>
      <c r="V1604" s="55"/>
      <c r="W1604" s="55"/>
      <c r="X1604" s="55"/>
      <c r="Y1604" s="55"/>
      <c r="Z1604" s="55"/>
      <c r="AA1604" s="55"/>
      <c r="AB1604" s="55"/>
      <c r="AC1604" s="55"/>
      <c r="AD1604" s="55"/>
      <c r="AE1604" s="55"/>
      <c r="AF1604" s="55"/>
      <c r="AG1604" s="55"/>
      <c r="AH1604" s="55"/>
      <c r="AI1604" s="55"/>
      <c r="AJ1604" s="55"/>
      <c r="AK1604" s="55"/>
      <c r="AL1604" s="55"/>
      <c r="AM1604" s="55"/>
      <c r="AN1604" s="55"/>
      <c r="AO1604" s="55"/>
      <c r="AP1604" s="55"/>
      <c r="DN1604" s="115"/>
    </row>
    <row r="1605" spans="14:118" x14ac:dyDescent="0.25">
      <c r="N1605" s="55"/>
      <c r="O1605" s="55"/>
      <c r="P1605" s="55"/>
      <c r="Q1605" s="55"/>
      <c r="R1605" s="55"/>
      <c r="S1605" s="55"/>
      <c r="T1605" s="55"/>
      <c r="U1605" s="55"/>
      <c r="V1605" s="55"/>
      <c r="W1605" s="55"/>
      <c r="X1605" s="55"/>
      <c r="Y1605" s="55"/>
      <c r="Z1605" s="55"/>
      <c r="AA1605" s="55"/>
      <c r="AB1605" s="55"/>
      <c r="AC1605" s="55"/>
      <c r="AD1605" s="55"/>
      <c r="AE1605" s="55"/>
      <c r="AF1605" s="55"/>
      <c r="AG1605" s="55"/>
      <c r="AH1605" s="55"/>
      <c r="AI1605" s="55"/>
      <c r="AJ1605" s="55"/>
      <c r="AK1605" s="55"/>
      <c r="AL1605" s="55"/>
      <c r="AM1605" s="55"/>
      <c r="AN1605" s="55"/>
      <c r="AO1605" s="55"/>
      <c r="AP1605" s="55"/>
      <c r="DN1605" s="115"/>
    </row>
    <row r="1606" spans="14:118" x14ac:dyDescent="0.25">
      <c r="N1606" s="55"/>
      <c r="O1606" s="55"/>
      <c r="P1606" s="55"/>
      <c r="Q1606" s="55"/>
      <c r="R1606" s="55"/>
      <c r="S1606" s="55"/>
      <c r="T1606" s="55"/>
      <c r="U1606" s="55"/>
      <c r="V1606" s="55"/>
      <c r="W1606" s="55"/>
      <c r="X1606" s="55"/>
      <c r="Y1606" s="55"/>
      <c r="Z1606" s="55"/>
      <c r="AA1606" s="55"/>
      <c r="AB1606" s="55"/>
      <c r="AC1606" s="55"/>
      <c r="AD1606" s="55"/>
      <c r="AE1606" s="55"/>
      <c r="AF1606" s="55"/>
      <c r="AG1606" s="55"/>
      <c r="AH1606" s="55"/>
      <c r="AI1606" s="55"/>
      <c r="AJ1606" s="55"/>
      <c r="AK1606" s="55"/>
      <c r="AL1606" s="55"/>
      <c r="AM1606" s="55"/>
      <c r="AN1606" s="55"/>
      <c r="AO1606" s="55"/>
      <c r="AP1606" s="55"/>
      <c r="DN1606" s="115"/>
    </row>
    <row r="1607" spans="14:118" x14ac:dyDescent="0.25">
      <c r="N1607" s="55"/>
      <c r="O1607" s="55"/>
      <c r="P1607" s="55"/>
      <c r="Q1607" s="55"/>
      <c r="R1607" s="55"/>
      <c r="S1607" s="55"/>
      <c r="T1607" s="55"/>
      <c r="U1607" s="55"/>
      <c r="V1607" s="55"/>
      <c r="W1607" s="55"/>
      <c r="X1607" s="55"/>
      <c r="Y1607" s="55"/>
      <c r="Z1607" s="55"/>
      <c r="AA1607" s="55"/>
      <c r="AB1607" s="55"/>
      <c r="AC1607" s="55"/>
      <c r="AD1607" s="55"/>
      <c r="AE1607" s="55"/>
      <c r="AF1607" s="55"/>
      <c r="AG1607" s="55"/>
      <c r="AH1607" s="55"/>
      <c r="AI1607" s="55"/>
      <c r="AJ1607" s="55"/>
      <c r="AK1607" s="55"/>
      <c r="AL1607" s="55"/>
      <c r="AM1607" s="55"/>
      <c r="AN1607" s="55"/>
      <c r="AO1607" s="55"/>
      <c r="AP1607" s="55"/>
      <c r="DN1607" s="115"/>
    </row>
    <row r="1608" spans="14:118" x14ac:dyDescent="0.25">
      <c r="N1608" s="55"/>
      <c r="O1608" s="55"/>
      <c r="P1608" s="55"/>
      <c r="Q1608" s="55"/>
      <c r="R1608" s="55"/>
      <c r="S1608" s="55"/>
      <c r="T1608" s="55"/>
      <c r="U1608" s="55"/>
      <c r="V1608" s="55"/>
      <c r="W1608" s="55"/>
      <c r="X1608" s="55"/>
      <c r="Y1608" s="55"/>
      <c r="Z1608" s="55"/>
      <c r="AA1608" s="55"/>
      <c r="AB1608" s="55"/>
      <c r="AC1608" s="55"/>
      <c r="AD1608" s="55"/>
      <c r="AE1608" s="55"/>
      <c r="AF1608" s="55"/>
      <c r="AG1608" s="55"/>
      <c r="AH1608" s="55"/>
      <c r="AI1608" s="55"/>
      <c r="AJ1608" s="55"/>
      <c r="AK1608" s="55"/>
      <c r="AL1608" s="55"/>
      <c r="AM1608" s="55"/>
      <c r="AN1608" s="55"/>
      <c r="AO1608" s="55"/>
      <c r="AP1608" s="55"/>
      <c r="DN1608" s="115"/>
    </row>
    <row r="1609" spans="14:118" x14ac:dyDescent="0.25">
      <c r="N1609" s="55"/>
      <c r="O1609" s="55"/>
      <c r="P1609" s="55"/>
      <c r="Q1609" s="55"/>
      <c r="R1609" s="55"/>
      <c r="S1609" s="55"/>
      <c r="T1609" s="55"/>
      <c r="U1609" s="55"/>
      <c r="V1609" s="55"/>
      <c r="W1609" s="55"/>
      <c r="X1609" s="55"/>
      <c r="Y1609" s="55"/>
      <c r="Z1609" s="55"/>
      <c r="AA1609" s="55"/>
      <c r="AB1609" s="55"/>
      <c r="AC1609" s="55"/>
      <c r="AD1609" s="55"/>
      <c r="AE1609" s="55"/>
      <c r="AF1609" s="55"/>
      <c r="AG1609" s="55"/>
      <c r="AH1609" s="55"/>
      <c r="AI1609" s="55"/>
      <c r="AJ1609" s="55"/>
      <c r="AK1609" s="55"/>
      <c r="AL1609" s="55"/>
      <c r="AM1609" s="55"/>
      <c r="AN1609" s="55"/>
      <c r="AO1609" s="55"/>
      <c r="AP1609" s="55"/>
      <c r="DN1609" s="115"/>
    </row>
    <row r="1610" spans="14:118" x14ac:dyDescent="0.25">
      <c r="N1610" s="55"/>
      <c r="O1610" s="55"/>
      <c r="P1610" s="55"/>
      <c r="Q1610" s="55"/>
      <c r="R1610" s="55"/>
      <c r="S1610" s="55"/>
      <c r="T1610" s="55"/>
      <c r="U1610" s="55"/>
      <c r="V1610" s="55"/>
      <c r="W1610" s="55"/>
      <c r="X1610" s="55"/>
      <c r="Y1610" s="55"/>
      <c r="Z1610" s="55"/>
      <c r="AA1610" s="55"/>
      <c r="AB1610" s="55"/>
      <c r="AC1610" s="55"/>
      <c r="AD1610" s="55"/>
      <c r="AE1610" s="55"/>
      <c r="AF1610" s="55"/>
      <c r="AG1610" s="55"/>
      <c r="AH1610" s="55"/>
      <c r="AI1610" s="55"/>
      <c r="AJ1610" s="55"/>
      <c r="AK1610" s="55"/>
      <c r="AL1610" s="55"/>
      <c r="AM1610" s="55"/>
      <c r="AN1610" s="55"/>
      <c r="AO1610" s="55"/>
      <c r="AP1610" s="55"/>
      <c r="DN1610" s="115"/>
    </row>
    <row r="1611" spans="14:118" x14ac:dyDescent="0.25">
      <c r="N1611" s="55"/>
      <c r="O1611" s="55"/>
      <c r="P1611" s="55"/>
      <c r="Q1611" s="55"/>
      <c r="R1611" s="55"/>
      <c r="S1611" s="55"/>
      <c r="T1611" s="55"/>
      <c r="U1611" s="55"/>
      <c r="V1611" s="55"/>
      <c r="W1611" s="55"/>
      <c r="X1611" s="55"/>
      <c r="Y1611" s="55"/>
      <c r="Z1611" s="55"/>
      <c r="AA1611" s="55"/>
      <c r="AB1611" s="55"/>
      <c r="AC1611" s="55"/>
      <c r="AD1611" s="55"/>
      <c r="AE1611" s="55"/>
      <c r="AF1611" s="55"/>
      <c r="AG1611" s="55"/>
      <c r="AH1611" s="55"/>
      <c r="AI1611" s="55"/>
      <c r="AJ1611" s="55"/>
      <c r="AK1611" s="55"/>
      <c r="AL1611" s="55"/>
      <c r="AM1611" s="55"/>
      <c r="AN1611" s="55"/>
      <c r="AO1611" s="55"/>
      <c r="AP1611" s="55"/>
      <c r="DN1611" s="115"/>
    </row>
    <row r="1612" spans="14:118" x14ac:dyDescent="0.25">
      <c r="N1612" s="55"/>
      <c r="O1612" s="55"/>
      <c r="P1612" s="55"/>
      <c r="Q1612" s="55"/>
      <c r="R1612" s="55"/>
      <c r="S1612" s="55"/>
      <c r="T1612" s="55"/>
      <c r="U1612" s="55"/>
      <c r="V1612" s="55"/>
      <c r="W1612" s="55"/>
      <c r="X1612" s="55"/>
      <c r="Y1612" s="55"/>
      <c r="Z1612" s="55"/>
      <c r="AA1612" s="55"/>
      <c r="AB1612" s="55"/>
      <c r="AC1612" s="55"/>
      <c r="AD1612" s="55"/>
      <c r="AE1612" s="55"/>
      <c r="AF1612" s="55"/>
      <c r="AG1612" s="55"/>
      <c r="AH1612" s="55"/>
      <c r="AI1612" s="55"/>
      <c r="AJ1612" s="55"/>
      <c r="AK1612" s="55"/>
      <c r="AL1612" s="55"/>
      <c r="AM1612" s="55"/>
      <c r="AN1612" s="55"/>
      <c r="AO1612" s="55"/>
      <c r="AP1612" s="55"/>
      <c r="DN1612" s="115"/>
    </row>
    <row r="1613" spans="14:118" x14ac:dyDescent="0.25">
      <c r="N1613" s="55"/>
      <c r="O1613" s="55"/>
      <c r="P1613" s="55"/>
      <c r="Q1613" s="55"/>
      <c r="R1613" s="55"/>
      <c r="S1613" s="55"/>
      <c r="T1613" s="55"/>
      <c r="U1613" s="55"/>
      <c r="V1613" s="55"/>
      <c r="W1613" s="55"/>
      <c r="X1613" s="55"/>
      <c r="Y1613" s="55"/>
      <c r="Z1613" s="55"/>
      <c r="AA1613" s="55"/>
      <c r="AB1613" s="55"/>
      <c r="AC1613" s="55"/>
      <c r="AD1613" s="55"/>
      <c r="AE1613" s="55"/>
      <c r="AF1613" s="55"/>
      <c r="AG1613" s="55"/>
      <c r="AH1613" s="55"/>
      <c r="AI1613" s="55"/>
      <c r="AJ1613" s="55"/>
      <c r="AK1613" s="55"/>
      <c r="AL1613" s="55"/>
      <c r="AM1613" s="55"/>
      <c r="AN1613" s="55"/>
      <c r="AO1613" s="55"/>
      <c r="AP1613" s="55"/>
      <c r="DN1613" s="115"/>
    </row>
    <row r="1614" spans="14:118" x14ac:dyDescent="0.25">
      <c r="N1614" s="55"/>
      <c r="O1614" s="55"/>
      <c r="P1614" s="55"/>
      <c r="Q1614" s="55"/>
      <c r="R1614" s="55"/>
      <c r="S1614" s="55"/>
      <c r="T1614" s="55"/>
      <c r="U1614" s="55"/>
      <c r="V1614" s="55"/>
      <c r="W1614" s="55"/>
      <c r="X1614" s="55"/>
      <c r="Y1614" s="55"/>
      <c r="Z1614" s="55"/>
      <c r="AA1614" s="55"/>
      <c r="AB1614" s="55"/>
      <c r="AC1614" s="55"/>
      <c r="AD1614" s="55"/>
      <c r="AE1614" s="55"/>
      <c r="AF1614" s="55"/>
      <c r="AG1614" s="55"/>
      <c r="AH1614" s="55"/>
      <c r="AI1614" s="55"/>
      <c r="AJ1614" s="55"/>
      <c r="AK1614" s="55"/>
      <c r="AL1614" s="55"/>
      <c r="AM1614" s="55"/>
      <c r="AN1614" s="55"/>
      <c r="AO1614" s="55"/>
      <c r="AP1614" s="55"/>
      <c r="DN1614" s="115"/>
    </row>
    <row r="1615" spans="14:118" x14ac:dyDescent="0.25">
      <c r="N1615" s="55"/>
      <c r="O1615" s="55"/>
      <c r="P1615" s="55"/>
      <c r="Q1615" s="55"/>
      <c r="R1615" s="55"/>
      <c r="S1615" s="55"/>
      <c r="T1615" s="55"/>
      <c r="U1615" s="55"/>
      <c r="V1615" s="55"/>
      <c r="W1615" s="55"/>
      <c r="X1615" s="55"/>
      <c r="Y1615" s="55"/>
      <c r="Z1615" s="55"/>
      <c r="AA1615" s="55"/>
      <c r="AB1615" s="55"/>
      <c r="AC1615" s="55"/>
      <c r="AD1615" s="55"/>
      <c r="AE1615" s="55"/>
      <c r="AF1615" s="55"/>
      <c r="AG1615" s="55"/>
      <c r="AH1615" s="55"/>
      <c r="AI1615" s="55"/>
      <c r="AJ1615" s="55"/>
      <c r="AK1615" s="55"/>
      <c r="AL1615" s="55"/>
      <c r="AM1615" s="55"/>
      <c r="AN1615" s="55"/>
      <c r="AO1615" s="55"/>
      <c r="AP1615" s="55"/>
      <c r="DN1615" s="115"/>
    </row>
    <row r="1616" spans="14:118" x14ac:dyDescent="0.25">
      <c r="N1616" s="55"/>
      <c r="O1616" s="55"/>
      <c r="P1616" s="55"/>
      <c r="Q1616" s="55"/>
      <c r="R1616" s="55"/>
      <c r="S1616" s="55"/>
      <c r="T1616" s="55"/>
      <c r="U1616" s="55"/>
      <c r="V1616" s="55"/>
      <c r="W1616" s="55"/>
      <c r="X1616" s="55"/>
      <c r="Y1616" s="55"/>
      <c r="Z1616" s="55"/>
      <c r="AA1616" s="55"/>
      <c r="AB1616" s="55"/>
      <c r="AC1616" s="55"/>
      <c r="AD1616" s="55"/>
      <c r="AE1616" s="55"/>
      <c r="AF1616" s="55"/>
      <c r="AG1616" s="55"/>
      <c r="AH1616" s="55"/>
      <c r="AI1616" s="55"/>
      <c r="AJ1616" s="55"/>
      <c r="AK1616" s="55"/>
      <c r="AL1616" s="55"/>
      <c r="AM1616" s="55"/>
      <c r="AN1616" s="55"/>
      <c r="AO1616" s="55"/>
      <c r="AP1616" s="55"/>
      <c r="DN1616" s="115"/>
    </row>
    <row r="1617" spans="14:118" x14ac:dyDescent="0.25">
      <c r="N1617" s="55"/>
      <c r="O1617" s="55"/>
      <c r="P1617" s="55"/>
      <c r="Q1617" s="55"/>
      <c r="R1617" s="55"/>
      <c r="S1617" s="55"/>
      <c r="T1617" s="55"/>
      <c r="U1617" s="55"/>
      <c r="V1617" s="55"/>
      <c r="W1617" s="55"/>
      <c r="X1617" s="55"/>
      <c r="Y1617" s="55"/>
      <c r="Z1617" s="55"/>
      <c r="AA1617" s="55"/>
      <c r="AB1617" s="55"/>
      <c r="AC1617" s="55"/>
      <c r="AD1617" s="55"/>
      <c r="AE1617" s="55"/>
      <c r="AF1617" s="55"/>
      <c r="AG1617" s="55"/>
      <c r="AH1617" s="55"/>
      <c r="AI1617" s="55"/>
      <c r="AJ1617" s="55"/>
      <c r="AK1617" s="55"/>
      <c r="AL1617" s="55"/>
      <c r="AM1617" s="55"/>
      <c r="AN1617" s="55"/>
      <c r="AO1617" s="55"/>
      <c r="AP1617" s="55"/>
      <c r="DN1617" s="115"/>
    </row>
    <row r="1618" spans="14:118" x14ac:dyDescent="0.25">
      <c r="N1618" s="55"/>
      <c r="O1618" s="55"/>
      <c r="P1618" s="55"/>
      <c r="Q1618" s="55"/>
      <c r="R1618" s="55"/>
      <c r="S1618" s="55"/>
      <c r="T1618" s="55"/>
      <c r="U1618" s="55"/>
      <c r="V1618" s="55"/>
      <c r="W1618" s="55"/>
      <c r="X1618" s="55"/>
      <c r="Y1618" s="55"/>
      <c r="Z1618" s="55"/>
      <c r="AA1618" s="55"/>
      <c r="AB1618" s="55"/>
      <c r="AC1618" s="55"/>
      <c r="AD1618" s="55"/>
      <c r="AE1618" s="55"/>
      <c r="AF1618" s="55"/>
      <c r="AG1618" s="55"/>
      <c r="AH1618" s="55"/>
      <c r="AI1618" s="55"/>
      <c r="AJ1618" s="55"/>
      <c r="AK1618" s="55"/>
      <c r="AL1618" s="55"/>
      <c r="AM1618" s="55"/>
      <c r="AN1618" s="55"/>
      <c r="AO1618" s="55"/>
      <c r="AP1618" s="55"/>
      <c r="DN1618" s="115"/>
    </row>
    <row r="1619" spans="14:118" x14ac:dyDescent="0.25">
      <c r="N1619" s="55"/>
      <c r="O1619" s="55"/>
      <c r="P1619" s="55"/>
      <c r="Q1619" s="55"/>
      <c r="R1619" s="55"/>
      <c r="S1619" s="55"/>
      <c r="T1619" s="55"/>
      <c r="U1619" s="55"/>
      <c r="V1619" s="55"/>
      <c r="W1619" s="55"/>
      <c r="X1619" s="55"/>
      <c r="Y1619" s="55"/>
      <c r="Z1619" s="55"/>
      <c r="AA1619" s="55"/>
      <c r="AB1619" s="55"/>
      <c r="AC1619" s="55"/>
      <c r="AD1619" s="55"/>
      <c r="AE1619" s="55"/>
      <c r="AF1619" s="55"/>
      <c r="AG1619" s="55"/>
      <c r="AH1619" s="55"/>
      <c r="AI1619" s="55"/>
      <c r="AJ1619" s="55"/>
      <c r="AK1619" s="55"/>
      <c r="AL1619" s="55"/>
      <c r="AM1619" s="55"/>
      <c r="AN1619" s="55"/>
      <c r="AO1619" s="55"/>
      <c r="AP1619" s="55"/>
      <c r="DN1619" s="115"/>
    </row>
    <row r="1620" spans="14:118" x14ac:dyDescent="0.25">
      <c r="N1620" s="55"/>
      <c r="O1620" s="55"/>
      <c r="P1620" s="55"/>
      <c r="Q1620" s="55"/>
      <c r="R1620" s="55"/>
      <c r="S1620" s="55"/>
      <c r="T1620" s="55"/>
      <c r="U1620" s="55"/>
      <c r="V1620" s="55"/>
      <c r="W1620" s="55"/>
      <c r="X1620" s="55"/>
      <c r="Y1620" s="55"/>
      <c r="Z1620" s="55"/>
      <c r="AA1620" s="55"/>
      <c r="AB1620" s="55"/>
      <c r="AC1620" s="55"/>
      <c r="AD1620" s="55"/>
      <c r="AE1620" s="55"/>
      <c r="AF1620" s="55"/>
      <c r="AG1620" s="55"/>
      <c r="AH1620" s="55"/>
      <c r="AI1620" s="55"/>
      <c r="AJ1620" s="55"/>
      <c r="AK1620" s="55"/>
      <c r="AL1620" s="55"/>
      <c r="AM1620" s="55"/>
      <c r="AN1620" s="55"/>
      <c r="AO1620" s="55"/>
      <c r="AP1620" s="55"/>
      <c r="DN1620" s="115"/>
    </row>
    <row r="1621" spans="14:118" x14ac:dyDescent="0.25">
      <c r="N1621" s="55"/>
      <c r="O1621" s="55"/>
      <c r="P1621" s="55"/>
      <c r="Q1621" s="55"/>
      <c r="R1621" s="55"/>
      <c r="S1621" s="55"/>
      <c r="T1621" s="55"/>
      <c r="U1621" s="55"/>
      <c r="V1621" s="55"/>
      <c r="W1621" s="55"/>
      <c r="X1621" s="55"/>
      <c r="Y1621" s="55"/>
      <c r="Z1621" s="55"/>
      <c r="AA1621" s="55"/>
      <c r="AB1621" s="55"/>
      <c r="AC1621" s="55"/>
      <c r="AD1621" s="55"/>
      <c r="AE1621" s="55"/>
      <c r="AF1621" s="55"/>
      <c r="AG1621" s="55"/>
      <c r="AH1621" s="55"/>
      <c r="AI1621" s="55"/>
      <c r="AJ1621" s="55"/>
      <c r="AK1621" s="55"/>
      <c r="AL1621" s="55"/>
      <c r="AM1621" s="55"/>
      <c r="AN1621" s="55"/>
      <c r="AO1621" s="55"/>
      <c r="AP1621" s="55"/>
      <c r="DN1621" s="115"/>
    </row>
    <row r="1622" spans="14:118" x14ac:dyDescent="0.25">
      <c r="N1622" s="55"/>
      <c r="O1622" s="55"/>
      <c r="P1622" s="55"/>
      <c r="Q1622" s="55"/>
      <c r="R1622" s="55"/>
      <c r="S1622" s="55"/>
      <c r="T1622" s="55"/>
      <c r="U1622" s="55"/>
      <c r="V1622" s="55"/>
      <c r="W1622" s="55"/>
      <c r="X1622" s="55"/>
      <c r="Y1622" s="55"/>
      <c r="Z1622" s="55"/>
      <c r="AA1622" s="55"/>
      <c r="AB1622" s="55"/>
      <c r="AC1622" s="55"/>
      <c r="AD1622" s="55"/>
      <c r="AE1622" s="55"/>
      <c r="AF1622" s="55"/>
      <c r="AG1622" s="55"/>
      <c r="AH1622" s="55"/>
      <c r="AI1622" s="55"/>
      <c r="AJ1622" s="55"/>
      <c r="AK1622" s="55"/>
      <c r="AL1622" s="55"/>
      <c r="AM1622" s="55"/>
      <c r="AN1622" s="55"/>
      <c r="AO1622" s="55"/>
      <c r="AP1622" s="55"/>
      <c r="DN1622" s="115"/>
    </row>
    <row r="1623" spans="14:118" x14ac:dyDescent="0.25">
      <c r="N1623" s="55"/>
      <c r="O1623" s="55"/>
      <c r="P1623" s="55"/>
      <c r="Q1623" s="55"/>
      <c r="R1623" s="55"/>
      <c r="S1623" s="55"/>
      <c r="T1623" s="55"/>
      <c r="U1623" s="55"/>
      <c r="V1623" s="55"/>
      <c r="W1623" s="55"/>
      <c r="X1623" s="55"/>
      <c r="Y1623" s="55"/>
      <c r="Z1623" s="55"/>
      <c r="AA1623" s="55"/>
      <c r="AB1623" s="55"/>
      <c r="AC1623" s="55"/>
      <c r="AD1623" s="55"/>
      <c r="AE1623" s="55"/>
      <c r="AF1623" s="55"/>
      <c r="AG1623" s="55"/>
      <c r="AH1623" s="55"/>
      <c r="AI1623" s="55"/>
      <c r="AJ1623" s="55"/>
      <c r="AK1623" s="55"/>
      <c r="AL1623" s="55"/>
      <c r="AM1623" s="55"/>
      <c r="AN1623" s="55"/>
      <c r="AO1623" s="55"/>
      <c r="AP1623" s="55"/>
      <c r="DN1623" s="115"/>
    </row>
    <row r="1624" spans="14:118" x14ac:dyDescent="0.25">
      <c r="N1624" s="55"/>
      <c r="O1624" s="55"/>
      <c r="P1624" s="55"/>
      <c r="Q1624" s="55"/>
      <c r="R1624" s="55"/>
      <c r="S1624" s="55"/>
      <c r="T1624" s="55"/>
      <c r="U1624" s="55"/>
      <c r="V1624" s="55"/>
      <c r="W1624" s="55"/>
      <c r="X1624" s="55"/>
      <c r="Y1624" s="55"/>
      <c r="Z1624" s="55"/>
      <c r="AA1624" s="55"/>
      <c r="AB1624" s="55"/>
      <c r="AC1624" s="55"/>
      <c r="AD1624" s="55"/>
      <c r="AE1624" s="55"/>
      <c r="AF1624" s="55"/>
      <c r="AG1624" s="55"/>
      <c r="AH1624" s="55"/>
      <c r="AI1624" s="55"/>
      <c r="AJ1624" s="55"/>
      <c r="AK1624" s="55"/>
      <c r="AL1624" s="55"/>
      <c r="AM1624" s="55"/>
      <c r="AN1624" s="55"/>
      <c r="AO1624" s="55"/>
      <c r="AP1624" s="55"/>
      <c r="DN1624" s="115"/>
    </row>
    <row r="1625" spans="14:118" x14ac:dyDescent="0.25">
      <c r="N1625" s="55"/>
      <c r="O1625" s="55"/>
      <c r="P1625" s="55"/>
      <c r="Q1625" s="55"/>
      <c r="R1625" s="55"/>
      <c r="S1625" s="55"/>
      <c r="T1625" s="55"/>
      <c r="U1625" s="55"/>
      <c r="V1625" s="55"/>
      <c r="W1625" s="55"/>
      <c r="X1625" s="55"/>
      <c r="Y1625" s="55"/>
      <c r="Z1625" s="55"/>
      <c r="AA1625" s="55"/>
      <c r="AB1625" s="55"/>
      <c r="AC1625" s="55"/>
      <c r="AD1625" s="55"/>
      <c r="AE1625" s="55"/>
      <c r="AF1625" s="55"/>
      <c r="AG1625" s="55"/>
      <c r="AH1625" s="55"/>
      <c r="AI1625" s="55"/>
      <c r="AJ1625" s="55"/>
      <c r="AK1625" s="55"/>
      <c r="AL1625" s="55"/>
      <c r="AM1625" s="55"/>
      <c r="AN1625" s="55"/>
      <c r="AO1625" s="55"/>
      <c r="AP1625" s="55"/>
      <c r="DN1625" s="115"/>
    </row>
    <row r="1626" spans="14:118" x14ac:dyDescent="0.25">
      <c r="N1626" s="55"/>
      <c r="O1626" s="55"/>
      <c r="P1626" s="55"/>
      <c r="Q1626" s="55"/>
      <c r="R1626" s="55"/>
      <c r="S1626" s="55"/>
      <c r="T1626" s="55"/>
      <c r="U1626" s="55"/>
      <c r="V1626" s="55"/>
      <c r="W1626" s="55"/>
      <c r="X1626" s="55"/>
      <c r="Y1626" s="55"/>
      <c r="Z1626" s="55"/>
      <c r="AA1626" s="55"/>
      <c r="AB1626" s="55"/>
      <c r="AC1626" s="55"/>
      <c r="AD1626" s="55"/>
      <c r="AE1626" s="55"/>
      <c r="AF1626" s="55"/>
      <c r="AG1626" s="55"/>
      <c r="AH1626" s="55"/>
      <c r="AI1626" s="55"/>
      <c r="AJ1626" s="55"/>
      <c r="AK1626" s="55"/>
      <c r="AL1626" s="55"/>
      <c r="AM1626" s="55"/>
      <c r="AN1626" s="55"/>
      <c r="AO1626" s="55"/>
      <c r="AP1626" s="55"/>
      <c r="DN1626" s="115"/>
    </row>
    <row r="1627" spans="14:118" x14ac:dyDescent="0.25">
      <c r="N1627" s="55"/>
      <c r="O1627" s="55"/>
      <c r="P1627" s="55"/>
      <c r="Q1627" s="55"/>
      <c r="R1627" s="55"/>
      <c r="S1627" s="55"/>
      <c r="T1627" s="55"/>
      <c r="U1627" s="55"/>
      <c r="V1627" s="55"/>
      <c r="W1627" s="55"/>
      <c r="X1627" s="55"/>
      <c r="Y1627" s="55"/>
      <c r="Z1627" s="55"/>
      <c r="AA1627" s="55"/>
      <c r="AB1627" s="55"/>
      <c r="AC1627" s="55"/>
      <c r="AD1627" s="55"/>
      <c r="AE1627" s="55"/>
      <c r="AF1627" s="55"/>
      <c r="AG1627" s="55"/>
      <c r="AH1627" s="55"/>
      <c r="AI1627" s="55"/>
      <c r="AJ1627" s="55"/>
      <c r="AK1627" s="55"/>
      <c r="AL1627" s="55"/>
      <c r="AM1627" s="55"/>
      <c r="AN1627" s="55"/>
      <c r="AO1627" s="55"/>
      <c r="AP1627" s="55"/>
      <c r="DN1627" s="115"/>
    </row>
    <row r="1628" spans="14:118" x14ac:dyDescent="0.25">
      <c r="N1628" s="55"/>
      <c r="O1628" s="55"/>
      <c r="P1628" s="55"/>
      <c r="Q1628" s="55"/>
      <c r="R1628" s="55"/>
      <c r="S1628" s="55"/>
      <c r="T1628" s="55"/>
      <c r="U1628" s="55"/>
      <c r="V1628" s="55"/>
      <c r="W1628" s="55"/>
      <c r="X1628" s="55"/>
      <c r="Y1628" s="55"/>
      <c r="Z1628" s="55"/>
      <c r="AA1628" s="55"/>
      <c r="AB1628" s="55"/>
      <c r="AC1628" s="55"/>
      <c r="AD1628" s="55"/>
      <c r="AE1628" s="55"/>
      <c r="AF1628" s="55"/>
      <c r="AG1628" s="55"/>
      <c r="AH1628" s="55"/>
      <c r="AI1628" s="55"/>
      <c r="AJ1628" s="55"/>
      <c r="AK1628" s="55"/>
      <c r="AL1628" s="55"/>
      <c r="AM1628" s="55"/>
      <c r="AN1628" s="55"/>
      <c r="AO1628" s="55"/>
      <c r="AP1628" s="55"/>
      <c r="DN1628" s="115"/>
    </row>
    <row r="1629" spans="14:118" x14ac:dyDescent="0.25">
      <c r="N1629" s="55"/>
      <c r="O1629" s="55"/>
      <c r="P1629" s="55"/>
      <c r="Q1629" s="55"/>
      <c r="R1629" s="55"/>
      <c r="S1629" s="55"/>
      <c r="T1629" s="55"/>
      <c r="U1629" s="55"/>
      <c r="V1629" s="55"/>
      <c r="W1629" s="55"/>
      <c r="X1629" s="55"/>
      <c r="Y1629" s="55"/>
      <c r="Z1629" s="55"/>
      <c r="AA1629" s="55"/>
      <c r="AB1629" s="55"/>
      <c r="AC1629" s="55"/>
      <c r="AD1629" s="55"/>
      <c r="AE1629" s="55"/>
      <c r="AF1629" s="55"/>
      <c r="AG1629" s="55"/>
      <c r="AH1629" s="55"/>
      <c r="AI1629" s="55"/>
      <c r="AJ1629" s="55"/>
      <c r="AK1629" s="55"/>
      <c r="AL1629" s="55"/>
      <c r="AM1629" s="55"/>
      <c r="AN1629" s="55"/>
      <c r="AO1629" s="55"/>
      <c r="AP1629" s="55"/>
      <c r="DN1629" s="115"/>
    </row>
    <row r="1630" spans="14:118" x14ac:dyDescent="0.25">
      <c r="N1630" s="55"/>
      <c r="O1630" s="55"/>
      <c r="P1630" s="55"/>
      <c r="Q1630" s="55"/>
      <c r="R1630" s="55"/>
      <c r="S1630" s="55"/>
      <c r="T1630" s="55"/>
      <c r="U1630" s="55"/>
      <c r="V1630" s="55"/>
      <c r="W1630" s="55"/>
      <c r="X1630" s="55"/>
      <c r="Y1630" s="55"/>
      <c r="Z1630" s="55"/>
      <c r="AA1630" s="55"/>
      <c r="AB1630" s="55"/>
      <c r="AC1630" s="55"/>
      <c r="AD1630" s="55"/>
      <c r="AE1630" s="55"/>
      <c r="AF1630" s="55"/>
      <c r="AG1630" s="55"/>
      <c r="AH1630" s="55"/>
      <c r="AI1630" s="55"/>
      <c r="AJ1630" s="55"/>
      <c r="AK1630" s="55"/>
      <c r="AL1630" s="55"/>
      <c r="AM1630" s="55"/>
      <c r="AN1630" s="55"/>
      <c r="AO1630" s="55"/>
      <c r="AP1630" s="55"/>
      <c r="DN1630" s="115"/>
    </row>
    <row r="1631" spans="14:118" x14ac:dyDescent="0.25">
      <c r="N1631" s="55"/>
      <c r="O1631" s="55"/>
      <c r="P1631" s="55"/>
      <c r="Q1631" s="55"/>
      <c r="R1631" s="55"/>
      <c r="S1631" s="55"/>
      <c r="T1631" s="55"/>
      <c r="U1631" s="55"/>
      <c r="V1631" s="55"/>
      <c r="W1631" s="55"/>
      <c r="X1631" s="55"/>
      <c r="Y1631" s="55"/>
      <c r="Z1631" s="55"/>
      <c r="AA1631" s="55"/>
      <c r="AB1631" s="55"/>
      <c r="AC1631" s="55"/>
      <c r="AD1631" s="55"/>
      <c r="AE1631" s="55"/>
      <c r="AF1631" s="55"/>
      <c r="AG1631" s="55"/>
      <c r="AH1631" s="55"/>
      <c r="AI1631" s="55"/>
      <c r="AJ1631" s="55"/>
      <c r="AK1631" s="55"/>
      <c r="AL1631" s="55"/>
      <c r="AM1631" s="55"/>
      <c r="AN1631" s="55"/>
      <c r="AO1631" s="55"/>
      <c r="AP1631" s="55"/>
      <c r="DN1631" s="115"/>
    </row>
    <row r="1632" spans="14:118" x14ac:dyDescent="0.25">
      <c r="N1632" s="55"/>
      <c r="O1632" s="55"/>
      <c r="P1632" s="55"/>
      <c r="Q1632" s="55"/>
      <c r="R1632" s="55"/>
      <c r="S1632" s="55"/>
      <c r="T1632" s="55"/>
      <c r="U1632" s="55"/>
      <c r="V1632" s="55"/>
      <c r="W1632" s="55"/>
      <c r="X1632" s="55"/>
      <c r="Y1632" s="55"/>
      <c r="Z1632" s="55"/>
      <c r="AA1632" s="55"/>
      <c r="AB1632" s="55"/>
      <c r="AC1632" s="55"/>
      <c r="AD1632" s="55"/>
      <c r="AE1632" s="55"/>
      <c r="AF1632" s="55"/>
      <c r="AG1632" s="55"/>
      <c r="AH1632" s="55"/>
      <c r="AI1632" s="55"/>
      <c r="AJ1632" s="55"/>
      <c r="AK1632" s="55"/>
      <c r="AL1632" s="55"/>
      <c r="AM1632" s="55"/>
      <c r="AN1632" s="55"/>
      <c r="AO1632" s="55"/>
      <c r="AP1632" s="55"/>
      <c r="DN1632" s="115"/>
    </row>
    <row r="1633" spans="14:118" x14ac:dyDescent="0.25">
      <c r="N1633" s="55"/>
      <c r="O1633" s="55"/>
      <c r="P1633" s="55"/>
      <c r="Q1633" s="55"/>
      <c r="R1633" s="55"/>
      <c r="S1633" s="55"/>
      <c r="T1633" s="55"/>
      <c r="U1633" s="55"/>
      <c r="V1633" s="55"/>
      <c r="W1633" s="55"/>
      <c r="X1633" s="55"/>
      <c r="Y1633" s="55"/>
      <c r="Z1633" s="55"/>
      <c r="AA1633" s="55"/>
      <c r="AB1633" s="55"/>
      <c r="AC1633" s="55"/>
      <c r="AD1633" s="55"/>
      <c r="AE1633" s="55"/>
      <c r="AF1633" s="55"/>
      <c r="AG1633" s="55"/>
      <c r="AH1633" s="55"/>
      <c r="AI1633" s="55"/>
      <c r="AJ1633" s="55"/>
      <c r="AK1633" s="55"/>
      <c r="AL1633" s="55"/>
      <c r="AM1633" s="55"/>
      <c r="AN1633" s="55"/>
      <c r="AO1633" s="55"/>
      <c r="AP1633" s="55"/>
      <c r="DN1633" s="115"/>
    </row>
    <row r="1634" spans="14:118" x14ac:dyDescent="0.25">
      <c r="N1634" s="55"/>
      <c r="O1634" s="55"/>
      <c r="P1634" s="55"/>
      <c r="Q1634" s="55"/>
      <c r="R1634" s="55"/>
      <c r="S1634" s="55"/>
      <c r="T1634" s="55"/>
      <c r="U1634" s="55"/>
      <c r="V1634" s="55"/>
      <c r="W1634" s="55"/>
      <c r="X1634" s="55"/>
      <c r="Y1634" s="55"/>
      <c r="Z1634" s="55"/>
      <c r="AA1634" s="55"/>
      <c r="AB1634" s="55"/>
      <c r="AC1634" s="55"/>
      <c r="AD1634" s="55"/>
      <c r="AE1634" s="55"/>
      <c r="AF1634" s="55"/>
      <c r="AG1634" s="55"/>
      <c r="AH1634" s="55"/>
      <c r="AI1634" s="55"/>
      <c r="AJ1634" s="55"/>
      <c r="AK1634" s="55"/>
      <c r="AL1634" s="55"/>
      <c r="AM1634" s="55"/>
      <c r="AN1634" s="55"/>
      <c r="AO1634" s="55"/>
      <c r="AP1634" s="55"/>
      <c r="DN1634" s="115"/>
    </row>
    <row r="1635" spans="14:118" x14ac:dyDescent="0.25">
      <c r="N1635" s="55"/>
      <c r="O1635" s="55"/>
      <c r="P1635" s="55"/>
      <c r="Q1635" s="55"/>
      <c r="R1635" s="55"/>
      <c r="S1635" s="55"/>
      <c r="T1635" s="55"/>
      <c r="U1635" s="55"/>
      <c r="V1635" s="55"/>
      <c r="W1635" s="55"/>
      <c r="X1635" s="55"/>
      <c r="Y1635" s="55"/>
      <c r="Z1635" s="55"/>
      <c r="AA1635" s="55"/>
      <c r="AB1635" s="55"/>
      <c r="AC1635" s="55"/>
      <c r="AD1635" s="55"/>
      <c r="AE1635" s="55"/>
      <c r="AF1635" s="55"/>
      <c r="AG1635" s="55"/>
      <c r="AH1635" s="55"/>
      <c r="AI1635" s="55"/>
      <c r="AJ1635" s="55"/>
      <c r="AK1635" s="55"/>
      <c r="AL1635" s="55"/>
      <c r="AM1635" s="55"/>
      <c r="AN1635" s="55"/>
      <c r="AO1635" s="55"/>
      <c r="AP1635" s="55"/>
      <c r="DN1635" s="115"/>
    </row>
    <row r="1636" spans="14:118" x14ac:dyDescent="0.25">
      <c r="N1636" s="55"/>
      <c r="O1636" s="55"/>
      <c r="P1636" s="55"/>
      <c r="Q1636" s="55"/>
      <c r="R1636" s="55"/>
      <c r="S1636" s="55"/>
      <c r="T1636" s="55"/>
      <c r="U1636" s="55"/>
      <c r="V1636" s="55"/>
      <c r="W1636" s="55"/>
      <c r="X1636" s="55"/>
      <c r="Y1636" s="55"/>
      <c r="Z1636" s="55"/>
      <c r="AA1636" s="55"/>
      <c r="AB1636" s="55"/>
      <c r="AC1636" s="55"/>
      <c r="AD1636" s="55"/>
      <c r="AE1636" s="55"/>
      <c r="AF1636" s="55"/>
      <c r="AG1636" s="55"/>
      <c r="AH1636" s="55"/>
      <c r="AI1636" s="55"/>
      <c r="AJ1636" s="55"/>
      <c r="AK1636" s="55"/>
      <c r="AL1636" s="55"/>
      <c r="AM1636" s="55"/>
      <c r="AN1636" s="55"/>
      <c r="AO1636" s="55"/>
      <c r="AP1636" s="55"/>
      <c r="DN1636" s="115"/>
    </row>
    <row r="1637" spans="14:118" x14ac:dyDescent="0.25">
      <c r="N1637" s="55"/>
      <c r="O1637" s="55"/>
      <c r="P1637" s="55"/>
      <c r="Q1637" s="55"/>
      <c r="R1637" s="55"/>
      <c r="S1637" s="55"/>
      <c r="T1637" s="55"/>
      <c r="U1637" s="55"/>
      <c r="V1637" s="55"/>
      <c r="W1637" s="55"/>
      <c r="X1637" s="55"/>
      <c r="Y1637" s="55"/>
      <c r="Z1637" s="55"/>
      <c r="AA1637" s="55"/>
      <c r="AB1637" s="55"/>
      <c r="AC1637" s="55"/>
      <c r="AD1637" s="55"/>
      <c r="AE1637" s="55"/>
      <c r="AF1637" s="55"/>
      <c r="AG1637" s="55"/>
      <c r="AH1637" s="55"/>
      <c r="AI1637" s="55"/>
      <c r="AJ1637" s="55"/>
      <c r="AK1637" s="55"/>
      <c r="AL1637" s="55"/>
      <c r="AM1637" s="55"/>
      <c r="AN1637" s="55"/>
      <c r="AO1637" s="55"/>
      <c r="AP1637" s="55"/>
      <c r="DN1637" s="115"/>
    </row>
    <row r="1638" spans="14:118" x14ac:dyDescent="0.25">
      <c r="N1638" s="55"/>
      <c r="O1638" s="55"/>
      <c r="P1638" s="55"/>
      <c r="Q1638" s="55"/>
      <c r="R1638" s="55"/>
      <c r="S1638" s="55"/>
      <c r="T1638" s="55"/>
      <c r="U1638" s="55"/>
      <c r="V1638" s="55"/>
      <c r="W1638" s="55"/>
      <c r="X1638" s="55"/>
      <c r="Y1638" s="55"/>
      <c r="Z1638" s="55"/>
      <c r="AA1638" s="55"/>
      <c r="AB1638" s="55"/>
      <c r="AC1638" s="55"/>
      <c r="AD1638" s="55"/>
      <c r="AE1638" s="55"/>
      <c r="AF1638" s="55"/>
      <c r="AG1638" s="55"/>
      <c r="AH1638" s="55"/>
      <c r="AI1638" s="55"/>
      <c r="AJ1638" s="55"/>
      <c r="AK1638" s="55"/>
      <c r="AL1638" s="55"/>
      <c r="AM1638" s="55"/>
      <c r="AN1638" s="55"/>
      <c r="AO1638" s="55"/>
      <c r="AP1638" s="55"/>
      <c r="DN1638" s="115"/>
    </row>
    <row r="1639" spans="14:118" x14ac:dyDescent="0.25">
      <c r="N1639" s="55"/>
      <c r="O1639" s="55"/>
      <c r="P1639" s="55"/>
      <c r="Q1639" s="55"/>
      <c r="R1639" s="55"/>
      <c r="S1639" s="55"/>
      <c r="T1639" s="55"/>
      <c r="U1639" s="55"/>
      <c r="V1639" s="55"/>
      <c r="W1639" s="55"/>
      <c r="X1639" s="55"/>
      <c r="Y1639" s="55"/>
      <c r="Z1639" s="55"/>
      <c r="AA1639" s="55"/>
      <c r="AB1639" s="55"/>
      <c r="AC1639" s="55"/>
      <c r="AD1639" s="55"/>
      <c r="AE1639" s="55"/>
      <c r="AF1639" s="55"/>
      <c r="AG1639" s="55"/>
      <c r="AH1639" s="55"/>
      <c r="AI1639" s="55"/>
      <c r="AJ1639" s="55"/>
      <c r="AK1639" s="55"/>
      <c r="AL1639" s="55"/>
      <c r="AM1639" s="55"/>
      <c r="AN1639" s="55"/>
      <c r="AO1639" s="55"/>
      <c r="AP1639" s="55"/>
      <c r="DN1639" s="115"/>
    </row>
    <row r="1640" spans="14:118" x14ac:dyDescent="0.25">
      <c r="N1640" s="55"/>
      <c r="O1640" s="55"/>
      <c r="P1640" s="55"/>
      <c r="Q1640" s="55"/>
      <c r="R1640" s="55"/>
      <c r="S1640" s="55"/>
      <c r="T1640" s="55"/>
      <c r="U1640" s="55"/>
      <c r="V1640" s="55"/>
      <c r="W1640" s="55"/>
      <c r="X1640" s="55"/>
      <c r="Y1640" s="55"/>
      <c r="Z1640" s="55"/>
      <c r="AA1640" s="55"/>
      <c r="AB1640" s="55"/>
      <c r="AC1640" s="55"/>
      <c r="AD1640" s="55"/>
      <c r="AE1640" s="55"/>
      <c r="AF1640" s="55"/>
      <c r="AG1640" s="55"/>
      <c r="AH1640" s="55"/>
      <c r="AI1640" s="55"/>
      <c r="AJ1640" s="55"/>
      <c r="AK1640" s="55"/>
      <c r="AL1640" s="55"/>
      <c r="AM1640" s="55"/>
      <c r="AN1640" s="55"/>
      <c r="AO1640" s="55"/>
      <c r="AP1640" s="55"/>
      <c r="DN1640" s="115"/>
    </row>
    <row r="1641" spans="14:118" x14ac:dyDescent="0.25">
      <c r="N1641" s="55"/>
      <c r="O1641" s="55"/>
      <c r="P1641" s="55"/>
      <c r="Q1641" s="55"/>
      <c r="R1641" s="55"/>
      <c r="S1641" s="55"/>
      <c r="T1641" s="55"/>
      <c r="U1641" s="55"/>
      <c r="V1641" s="55"/>
      <c r="W1641" s="55"/>
      <c r="X1641" s="55"/>
      <c r="Y1641" s="55"/>
      <c r="Z1641" s="55"/>
      <c r="AA1641" s="55"/>
      <c r="AB1641" s="55"/>
      <c r="AC1641" s="55"/>
      <c r="AD1641" s="55"/>
      <c r="AE1641" s="55"/>
      <c r="AF1641" s="55"/>
      <c r="AG1641" s="55"/>
      <c r="AH1641" s="55"/>
      <c r="AI1641" s="55"/>
      <c r="AJ1641" s="55"/>
      <c r="AK1641" s="55"/>
      <c r="AL1641" s="55"/>
      <c r="AM1641" s="55"/>
      <c r="AN1641" s="55"/>
      <c r="AO1641" s="55"/>
      <c r="AP1641" s="55"/>
      <c r="DN1641" s="115"/>
    </row>
    <row r="1642" spans="14:118" x14ac:dyDescent="0.25">
      <c r="N1642" s="55"/>
      <c r="O1642" s="55"/>
      <c r="P1642" s="55"/>
      <c r="Q1642" s="55"/>
      <c r="R1642" s="55"/>
      <c r="S1642" s="55"/>
      <c r="T1642" s="55"/>
      <c r="U1642" s="55"/>
      <c r="V1642" s="55"/>
      <c r="W1642" s="55"/>
      <c r="X1642" s="55"/>
      <c r="Y1642" s="55"/>
      <c r="Z1642" s="55"/>
      <c r="AA1642" s="55"/>
      <c r="AB1642" s="55"/>
      <c r="AC1642" s="55"/>
      <c r="AD1642" s="55"/>
      <c r="AE1642" s="55"/>
      <c r="AF1642" s="55"/>
      <c r="AG1642" s="55"/>
      <c r="AH1642" s="55"/>
      <c r="AI1642" s="55"/>
      <c r="AJ1642" s="55"/>
      <c r="AK1642" s="55"/>
      <c r="AL1642" s="55"/>
      <c r="AM1642" s="55"/>
      <c r="AN1642" s="55"/>
      <c r="AO1642" s="55"/>
      <c r="AP1642" s="55"/>
      <c r="DN1642" s="115"/>
    </row>
    <row r="1643" spans="14:118" x14ac:dyDescent="0.25">
      <c r="N1643" s="55"/>
      <c r="O1643" s="55"/>
      <c r="P1643" s="55"/>
      <c r="Q1643" s="55"/>
      <c r="R1643" s="55"/>
      <c r="S1643" s="55"/>
      <c r="T1643" s="55"/>
      <c r="U1643" s="55"/>
      <c r="V1643" s="55"/>
      <c r="W1643" s="55"/>
      <c r="X1643" s="55"/>
      <c r="Y1643" s="55"/>
      <c r="Z1643" s="55"/>
      <c r="AA1643" s="55"/>
      <c r="AB1643" s="55"/>
      <c r="AC1643" s="55"/>
      <c r="AD1643" s="55"/>
      <c r="AE1643" s="55"/>
      <c r="AF1643" s="55"/>
      <c r="AG1643" s="55"/>
      <c r="AH1643" s="55"/>
      <c r="AI1643" s="55"/>
      <c r="AJ1643" s="55"/>
      <c r="AK1643" s="55"/>
      <c r="AL1643" s="55"/>
      <c r="AM1643" s="55"/>
      <c r="AN1643" s="55"/>
      <c r="AO1643" s="55"/>
      <c r="AP1643" s="55"/>
      <c r="DN1643" s="115"/>
    </row>
    <row r="1644" spans="14:118" x14ac:dyDescent="0.25">
      <c r="N1644" s="55"/>
      <c r="O1644" s="55"/>
      <c r="P1644" s="55"/>
      <c r="Q1644" s="55"/>
      <c r="R1644" s="55"/>
      <c r="S1644" s="55"/>
      <c r="T1644" s="55"/>
      <c r="U1644" s="55"/>
      <c r="V1644" s="55"/>
      <c r="W1644" s="55"/>
      <c r="X1644" s="55"/>
      <c r="Y1644" s="55"/>
      <c r="Z1644" s="55"/>
      <c r="AA1644" s="55"/>
      <c r="AB1644" s="55"/>
      <c r="AC1644" s="55"/>
      <c r="AD1644" s="55"/>
      <c r="AE1644" s="55"/>
      <c r="AF1644" s="55"/>
      <c r="AG1644" s="55"/>
      <c r="AH1644" s="55"/>
      <c r="AI1644" s="55"/>
      <c r="AJ1644" s="55"/>
      <c r="AK1644" s="55"/>
      <c r="AL1644" s="55"/>
      <c r="AM1644" s="55"/>
      <c r="AN1644" s="55"/>
      <c r="AO1644" s="55"/>
      <c r="AP1644" s="55"/>
      <c r="DN1644" s="115"/>
    </row>
    <row r="1645" spans="14:118" x14ac:dyDescent="0.25">
      <c r="N1645" s="55"/>
      <c r="O1645" s="55"/>
      <c r="P1645" s="55"/>
      <c r="Q1645" s="55"/>
      <c r="R1645" s="55"/>
      <c r="S1645" s="55"/>
      <c r="T1645" s="55"/>
      <c r="U1645" s="55"/>
      <c r="V1645" s="55"/>
      <c r="W1645" s="55"/>
      <c r="X1645" s="55"/>
      <c r="Y1645" s="55"/>
      <c r="Z1645" s="55"/>
      <c r="AA1645" s="55"/>
      <c r="AB1645" s="55"/>
      <c r="AC1645" s="55"/>
      <c r="AD1645" s="55"/>
      <c r="AE1645" s="55"/>
      <c r="AF1645" s="55"/>
      <c r="AG1645" s="55"/>
      <c r="AH1645" s="55"/>
      <c r="AI1645" s="55"/>
      <c r="AJ1645" s="55"/>
      <c r="AK1645" s="55"/>
      <c r="AL1645" s="55"/>
      <c r="AM1645" s="55"/>
      <c r="AN1645" s="55"/>
      <c r="AO1645" s="55"/>
      <c r="AP1645" s="55"/>
      <c r="DN1645" s="115"/>
    </row>
    <row r="1646" spans="14:118" x14ac:dyDescent="0.25">
      <c r="N1646" s="55"/>
      <c r="O1646" s="55"/>
      <c r="P1646" s="55"/>
      <c r="Q1646" s="55"/>
      <c r="R1646" s="55"/>
      <c r="S1646" s="55"/>
      <c r="T1646" s="55"/>
      <c r="U1646" s="55"/>
      <c r="V1646" s="55"/>
      <c r="W1646" s="55"/>
      <c r="X1646" s="55"/>
      <c r="Y1646" s="55"/>
      <c r="Z1646" s="55"/>
      <c r="AA1646" s="55"/>
      <c r="AB1646" s="55"/>
      <c r="AC1646" s="55"/>
      <c r="AD1646" s="55"/>
      <c r="AE1646" s="55"/>
      <c r="AF1646" s="55"/>
      <c r="AG1646" s="55"/>
      <c r="AH1646" s="55"/>
      <c r="AI1646" s="55"/>
      <c r="AJ1646" s="55"/>
      <c r="AK1646" s="55"/>
      <c r="AL1646" s="55"/>
      <c r="AM1646" s="55"/>
      <c r="AN1646" s="55"/>
      <c r="AO1646" s="55"/>
      <c r="AP1646" s="55"/>
      <c r="DN1646" s="115"/>
    </row>
    <row r="1647" spans="14:118" x14ac:dyDescent="0.25">
      <c r="N1647" s="55"/>
      <c r="O1647" s="55"/>
      <c r="P1647" s="55"/>
      <c r="Q1647" s="55"/>
      <c r="R1647" s="55"/>
      <c r="S1647" s="55"/>
      <c r="T1647" s="55"/>
      <c r="U1647" s="55"/>
      <c r="V1647" s="55"/>
      <c r="W1647" s="55"/>
      <c r="X1647" s="55"/>
      <c r="Y1647" s="55"/>
      <c r="Z1647" s="55"/>
      <c r="AA1647" s="55"/>
      <c r="AB1647" s="55"/>
      <c r="AC1647" s="55"/>
      <c r="AD1647" s="55"/>
      <c r="AE1647" s="55"/>
      <c r="AF1647" s="55"/>
      <c r="AG1647" s="55"/>
      <c r="AH1647" s="55"/>
      <c r="AI1647" s="55"/>
      <c r="AJ1647" s="55"/>
      <c r="AK1647" s="55"/>
      <c r="AL1647" s="55"/>
      <c r="AM1647" s="55"/>
      <c r="AN1647" s="55"/>
      <c r="AO1647" s="55"/>
      <c r="AP1647" s="55"/>
      <c r="DN1647" s="115"/>
    </row>
    <row r="1648" spans="14:118" x14ac:dyDescent="0.25">
      <c r="N1648" s="55"/>
      <c r="O1648" s="55"/>
      <c r="P1648" s="55"/>
      <c r="Q1648" s="55"/>
      <c r="R1648" s="55"/>
      <c r="S1648" s="55"/>
      <c r="T1648" s="55"/>
      <c r="U1648" s="55"/>
      <c r="V1648" s="55"/>
      <c r="W1648" s="55"/>
      <c r="X1648" s="55"/>
      <c r="Y1648" s="55"/>
      <c r="Z1648" s="55"/>
      <c r="AA1648" s="55"/>
      <c r="AB1648" s="55"/>
      <c r="AC1648" s="55"/>
      <c r="AD1648" s="55"/>
      <c r="AE1648" s="55"/>
      <c r="AF1648" s="55"/>
      <c r="AG1648" s="55"/>
      <c r="AH1648" s="55"/>
      <c r="AI1648" s="55"/>
      <c r="AJ1648" s="55"/>
      <c r="AK1648" s="55"/>
      <c r="AL1648" s="55"/>
      <c r="AM1648" s="55"/>
      <c r="AN1648" s="55"/>
      <c r="AO1648" s="55"/>
      <c r="AP1648" s="55"/>
      <c r="DN1648" s="115"/>
    </row>
    <row r="1649" spans="14:118" x14ac:dyDescent="0.25">
      <c r="N1649" s="55"/>
      <c r="O1649" s="55"/>
      <c r="P1649" s="55"/>
      <c r="Q1649" s="55"/>
      <c r="R1649" s="55"/>
      <c r="S1649" s="55"/>
      <c r="T1649" s="55"/>
      <c r="U1649" s="55"/>
      <c r="V1649" s="55"/>
      <c r="W1649" s="55"/>
      <c r="X1649" s="55"/>
      <c r="Y1649" s="55"/>
      <c r="Z1649" s="55"/>
      <c r="AA1649" s="55"/>
      <c r="AB1649" s="55"/>
      <c r="AC1649" s="55"/>
      <c r="AD1649" s="55"/>
      <c r="AE1649" s="55"/>
      <c r="AF1649" s="55"/>
      <c r="AG1649" s="55"/>
      <c r="AH1649" s="55"/>
      <c r="AI1649" s="55"/>
      <c r="AJ1649" s="55"/>
      <c r="AK1649" s="55"/>
      <c r="AL1649" s="55"/>
      <c r="AM1649" s="55"/>
      <c r="AN1649" s="55"/>
      <c r="AO1649" s="55"/>
      <c r="AP1649" s="55"/>
      <c r="DN1649" s="115"/>
    </row>
    <row r="1650" spans="14:118" x14ac:dyDescent="0.25">
      <c r="N1650" s="55"/>
      <c r="O1650" s="55"/>
      <c r="P1650" s="55"/>
      <c r="Q1650" s="55"/>
      <c r="R1650" s="55"/>
      <c r="S1650" s="55"/>
      <c r="T1650" s="55"/>
      <c r="U1650" s="55"/>
      <c r="V1650" s="55"/>
      <c r="W1650" s="55"/>
      <c r="X1650" s="55"/>
      <c r="Y1650" s="55"/>
      <c r="Z1650" s="55"/>
      <c r="AA1650" s="55"/>
      <c r="AB1650" s="55"/>
      <c r="AC1650" s="55"/>
      <c r="AD1650" s="55"/>
      <c r="AE1650" s="55"/>
      <c r="AF1650" s="55"/>
      <c r="AG1650" s="55"/>
      <c r="AH1650" s="55"/>
      <c r="AI1650" s="55"/>
      <c r="AJ1650" s="55"/>
      <c r="AK1650" s="55"/>
      <c r="AL1650" s="55"/>
      <c r="AM1650" s="55"/>
      <c r="AN1650" s="55"/>
      <c r="AO1650" s="55"/>
      <c r="AP1650" s="55"/>
      <c r="DN1650" s="115"/>
    </row>
    <row r="1651" spans="14:118" x14ac:dyDescent="0.25">
      <c r="N1651" s="55"/>
      <c r="O1651" s="55"/>
      <c r="P1651" s="55"/>
      <c r="Q1651" s="55"/>
      <c r="R1651" s="55"/>
      <c r="S1651" s="55"/>
      <c r="T1651" s="55"/>
      <c r="U1651" s="55"/>
      <c r="V1651" s="55"/>
      <c r="W1651" s="55"/>
      <c r="X1651" s="55"/>
      <c r="Y1651" s="55"/>
      <c r="Z1651" s="55"/>
      <c r="AA1651" s="55"/>
      <c r="AB1651" s="55"/>
      <c r="AC1651" s="55"/>
      <c r="AD1651" s="55"/>
      <c r="AE1651" s="55"/>
      <c r="AF1651" s="55"/>
      <c r="AG1651" s="55"/>
      <c r="AH1651" s="55"/>
      <c r="AI1651" s="55"/>
      <c r="AJ1651" s="55"/>
      <c r="AK1651" s="55"/>
      <c r="AL1651" s="55"/>
      <c r="AM1651" s="55"/>
      <c r="AN1651" s="55"/>
      <c r="AO1651" s="55"/>
      <c r="AP1651" s="55"/>
      <c r="DN1651" s="115"/>
    </row>
    <row r="1652" spans="14:118" x14ac:dyDescent="0.25">
      <c r="N1652" s="55"/>
      <c r="O1652" s="55"/>
      <c r="P1652" s="55"/>
      <c r="Q1652" s="55"/>
      <c r="R1652" s="55"/>
      <c r="S1652" s="55"/>
      <c r="T1652" s="55"/>
      <c r="U1652" s="55"/>
      <c r="V1652" s="55"/>
      <c r="W1652" s="55"/>
      <c r="X1652" s="55"/>
      <c r="Y1652" s="55"/>
      <c r="Z1652" s="55"/>
      <c r="AA1652" s="55"/>
      <c r="AB1652" s="55"/>
      <c r="AC1652" s="55"/>
      <c r="AD1652" s="55"/>
      <c r="AE1652" s="55"/>
      <c r="AF1652" s="55"/>
      <c r="AG1652" s="55"/>
      <c r="AH1652" s="55"/>
      <c r="AI1652" s="55"/>
      <c r="AJ1652" s="55"/>
      <c r="AK1652" s="55"/>
      <c r="AL1652" s="55"/>
      <c r="AM1652" s="55"/>
      <c r="AN1652" s="55"/>
      <c r="AO1652" s="55"/>
      <c r="AP1652" s="55"/>
      <c r="DN1652" s="115"/>
    </row>
    <row r="1653" spans="14:118" x14ac:dyDescent="0.25">
      <c r="N1653" s="55"/>
      <c r="O1653" s="55"/>
      <c r="P1653" s="55"/>
      <c r="Q1653" s="55"/>
      <c r="R1653" s="55"/>
      <c r="S1653" s="55"/>
      <c r="T1653" s="55"/>
      <c r="U1653" s="55"/>
      <c r="V1653" s="55"/>
      <c r="W1653" s="55"/>
      <c r="X1653" s="55"/>
      <c r="Y1653" s="55"/>
      <c r="Z1653" s="55"/>
      <c r="AA1653" s="55"/>
      <c r="AB1653" s="55"/>
      <c r="AC1653" s="55"/>
      <c r="AD1653" s="55"/>
      <c r="AE1653" s="55"/>
      <c r="AF1653" s="55"/>
      <c r="AG1653" s="55"/>
      <c r="AH1653" s="55"/>
      <c r="AI1653" s="55"/>
      <c r="AJ1653" s="55"/>
      <c r="AK1653" s="55"/>
      <c r="AL1653" s="55"/>
      <c r="AM1653" s="55"/>
      <c r="AN1653" s="55"/>
      <c r="AO1653" s="55"/>
      <c r="AP1653" s="55"/>
      <c r="DN1653" s="115"/>
    </row>
    <row r="1654" spans="14:118" x14ac:dyDescent="0.25">
      <c r="N1654" s="55"/>
      <c r="O1654" s="55"/>
      <c r="P1654" s="55"/>
      <c r="Q1654" s="55"/>
      <c r="R1654" s="55"/>
      <c r="S1654" s="55"/>
      <c r="T1654" s="55"/>
      <c r="U1654" s="55"/>
      <c r="V1654" s="55"/>
      <c r="W1654" s="55"/>
      <c r="X1654" s="55"/>
      <c r="Y1654" s="55"/>
      <c r="Z1654" s="55"/>
      <c r="AA1654" s="55"/>
      <c r="AB1654" s="55"/>
      <c r="AC1654" s="55"/>
      <c r="AD1654" s="55"/>
      <c r="AE1654" s="55"/>
      <c r="AF1654" s="55"/>
      <c r="AG1654" s="55"/>
      <c r="AH1654" s="55"/>
      <c r="AI1654" s="55"/>
      <c r="AJ1654" s="55"/>
      <c r="AK1654" s="55"/>
      <c r="AL1654" s="55"/>
      <c r="AM1654" s="55"/>
      <c r="AN1654" s="55"/>
      <c r="AO1654" s="55"/>
      <c r="AP1654" s="55"/>
      <c r="DN1654" s="115"/>
    </row>
    <row r="1655" spans="14:118" x14ac:dyDescent="0.25">
      <c r="N1655" s="55"/>
      <c r="O1655" s="55"/>
      <c r="P1655" s="55"/>
      <c r="Q1655" s="55"/>
      <c r="R1655" s="55"/>
      <c r="S1655" s="55"/>
      <c r="T1655" s="55"/>
      <c r="U1655" s="55"/>
      <c r="V1655" s="55"/>
      <c r="W1655" s="55"/>
      <c r="X1655" s="55"/>
      <c r="Y1655" s="55"/>
      <c r="Z1655" s="55"/>
      <c r="AA1655" s="55"/>
      <c r="AB1655" s="55"/>
      <c r="AC1655" s="55"/>
      <c r="AD1655" s="55"/>
      <c r="AE1655" s="55"/>
      <c r="AF1655" s="55"/>
      <c r="AG1655" s="55"/>
      <c r="AH1655" s="55"/>
      <c r="AI1655" s="55"/>
      <c r="AJ1655" s="55"/>
      <c r="AK1655" s="55"/>
      <c r="AL1655" s="55"/>
      <c r="AM1655" s="55"/>
      <c r="AN1655" s="55"/>
      <c r="AO1655" s="55"/>
      <c r="AP1655" s="55"/>
      <c r="DN1655" s="115"/>
    </row>
    <row r="1656" spans="14:118" x14ac:dyDescent="0.25">
      <c r="N1656" s="55"/>
      <c r="O1656" s="55"/>
      <c r="P1656" s="55"/>
      <c r="Q1656" s="55"/>
      <c r="R1656" s="55"/>
      <c r="S1656" s="55"/>
      <c r="T1656" s="55"/>
      <c r="U1656" s="55"/>
      <c r="V1656" s="55"/>
      <c r="W1656" s="55"/>
      <c r="X1656" s="55"/>
      <c r="Y1656" s="55"/>
      <c r="Z1656" s="55"/>
      <c r="AA1656" s="55"/>
      <c r="AB1656" s="55"/>
      <c r="AC1656" s="55"/>
      <c r="AD1656" s="55"/>
      <c r="AE1656" s="55"/>
      <c r="AF1656" s="55"/>
      <c r="AG1656" s="55"/>
      <c r="AH1656" s="55"/>
      <c r="AI1656" s="55"/>
      <c r="AJ1656" s="55"/>
      <c r="AK1656" s="55"/>
      <c r="AL1656" s="55"/>
      <c r="AM1656" s="55"/>
      <c r="AN1656" s="55"/>
      <c r="AO1656" s="55"/>
      <c r="AP1656" s="55"/>
      <c r="DN1656" s="115"/>
    </row>
    <row r="1657" spans="14:118" x14ac:dyDescent="0.25">
      <c r="N1657" s="55"/>
      <c r="O1657" s="55"/>
      <c r="P1657" s="55"/>
      <c r="Q1657" s="55"/>
      <c r="R1657" s="55"/>
      <c r="S1657" s="55"/>
      <c r="T1657" s="55"/>
      <c r="U1657" s="55"/>
      <c r="V1657" s="55"/>
      <c r="W1657" s="55"/>
      <c r="X1657" s="55"/>
      <c r="Y1657" s="55"/>
      <c r="Z1657" s="55"/>
      <c r="AA1657" s="55"/>
      <c r="AB1657" s="55"/>
      <c r="AC1657" s="55"/>
      <c r="AD1657" s="55"/>
      <c r="AE1657" s="55"/>
      <c r="AF1657" s="55"/>
      <c r="AG1657" s="55"/>
      <c r="AH1657" s="55"/>
      <c r="AI1657" s="55"/>
      <c r="AJ1657" s="55"/>
      <c r="AK1657" s="55"/>
      <c r="AL1657" s="55"/>
      <c r="AM1657" s="55"/>
      <c r="AN1657" s="55"/>
      <c r="AO1657" s="55"/>
      <c r="AP1657" s="55"/>
      <c r="DN1657" s="115"/>
    </row>
    <row r="1658" spans="14:118" x14ac:dyDescent="0.25">
      <c r="N1658" s="55"/>
      <c r="O1658" s="55"/>
      <c r="P1658" s="55"/>
      <c r="Q1658" s="55"/>
      <c r="R1658" s="55"/>
      <c r="S1658" s="55"/>
      <c r="T1658" s="55"/>
      <c r="U1658" s="55"/>
      <c r="V1658" s="55"/>
      <c r="W1658" s="55"/>
      <c r="X1658" s="55"/>
      <c r="Y1658" s="55"/>
      <c r="Z1658" s="55"/>
      <c r="AA1658" s="55"/>
      <c r="AB1658" s="55"/>
      <c r="AC1658" s="55"/>
      <c r="AD1658" s="55"/>
      <c r="AE1658" s="55"/>
      <c r="AF1658" s="55"/>
      <c r="AG1658" s="55"/>
      <c r="AH1658" s="55"/>
      <c r="AI1658" s="55"/>
      <c r="AJ1658" s="55"/>
      <c r="AK1658" s="55"/>
      <c r="AL1658" s="55"/>
      <c r="AM1658" s="55"/>
      <c r="AN1658" s="55"/>
      <c r="AO1658" s="55"/>
      <c r="AP1658" s="55"/>
      <c r="DN1658" s="115"/>
    </row>
    <row r="1659" spans="14:118" x14ac:dyDescent="0.25">
      <c r="N1659" s="55"/>
      <c r="O1659" s="55"/>
      <c r="P1659" s="55"/>
      <c r="Q1659" s="55"/>
      <c r="R1659" s="55"/>
      <c r="S1659" s="55"/>
      <c r="T1659" s="55"/>
      <c r="U1659" s="55"/>
      <c r="V1659" s="55"/>
      <c r="W1659" s="55"/>
      <c r="X1659" s="55"/>
      <c r="Y1659" s="55"/>
      <c r="Z1659" s="55"/>
      <c r="AA1659" s="55"/>
      <c r="AB1659" s="55"/>
      <c r="AC1659" s="55"/>
      <c r="AD1659" s="55"/>
      <c r="AE1659" s="55"/>
      <c r="AF1659" s="55"/>
      <c r="AG1659" s="55"/>
      <c r="AH1659" s="55"/>
      <c r="AI1659" s="55"/>
      <c r="AJ1659" s="55"/>
      <c r="AK1659" s="55"/>
      <c r="AL1659" s="55"/>
      <c r="AM1659" s="55"/>
      <c r="AN1659" s="55"/>
      <c r="AO1659" s="55"/>
      <c r="AP1659" s="55"/>
      <c r="DN1659" s="115"/>
    </row>
    <row r="1660" spans="14:118" x14ac:dyDescent="0.25">
      <c r="N1660" s="55"/>
      <c r="O1660" s="55"/>
      <c r="P1660" s="55"/>
      <c r="Q1660" s="55"/>
      <c r="R1660" s="55"/>
      <c r="S1660" s="55"/>
      <c r="T1660" s="55"/>
      <c r="U1660" s="55"/>
      <c r="V1660" s="55"/>
      <c r="W1660" s="55"/>
      <c r="X1660" s="55"/>
      <c r="Y1660" s="55"/>
      <c r="Z1660" s="55"/>
      <c r="AA1660" s="55"/>
      <c r="AB1660" s="55"/>
      <c r="AC1660" s="55"/>
      <c r="AD1660" s="55"/>
      <c r="AE1660" s="55"/>
      <c r="AF1660" s="55"/>
      <c r="AG1660" s="55"/>
      <c r="AH1660" s="55"/>
      <c r="AI1660" s="55"/>
      <c r="AJ1660" s="55"/>
      <c r="AK1660" s="55"/>
      <c r="AL1660" s="55"/>
      <c r="AM1660" s="55"/>
      <c r="AN1660" s="55"/>
      <c r="AO1660" s="55"/>
      <c r="AP1660" s="55"/>
      <c r="DN1660" s="115"/>
    </row>
    <row r="1661" spans="14:118" x14ac:dyDescent="0.25">
      <c r="N1661" s="55"/>
      <c r="O1661" s="55"/>
      <c r="P1661" s="55"/>
      <c r="Q1661" s="55"/>
      <c r="R1661" s="55"/>
      <c r="S1661" s="55"/>
      <c r="T1661" s="55"/>
      <c r="U1661" s="55"/>
      <c r="V1661" s="55"/>
      <c r="W1661" s="55"/>
      <c r="X1661" s="55"/>
      <c r="Y1661" s="55"/>
      <c r="Z1661" s="55"/>
      <c r="AA1661" s="55"/>
      <c r="AB1661" s="55"/>
      <c r="AC1661" s="55"/>
      <c r="AD1661" s="55"/>
      <c r="AE1661" s="55"/>
      <c r="AF1661" s="55"/>
      <c r="AG1661" s="55"/>
      <c r="AH1661" s="55"/>
      <c r="AI1661" s="55"/>
      <c r="AJ1661" s="55"/>
      <c r="AK1661" s="55"/>
      <c r="AL1661" s="55"/>
      <c r="AM1661" s="55"/>
      <c r="AN1661" s="55"/>
      <c r="AO1661" s="55"/>
      <c r="AP1661" s="55"/>
      <c r="DN1661" s="115"/>
    </row>
    <row r="1662" spans="14:118" x14ac:dyDescent="0.25">
      <c r="N1662" s="55"/>
      <c r="O1662" s="55"/>
      <c r="P1662" s="55"/>
      <c r="Q1662" s="55"/>
      <c r="R1662" s="55"/>
      <c r="S1662" s="55"/>
      <c r="T1662" s="55"/>
      <c r="U1662" s="55"/>
      <c r="V1662" s="55"/>
      <c r="W1662" s="55"/>
      <c r="X1662" s="55"/>
      <c r="Y1662" s="55"/>
      <c r="Z1662" s="55"/>
      <c r="AA1662" s="55"/>
      <c r="AB1662" s="55"/>
      <c r="AC1662" s="55"/>
      <c r="AD1662" s="55"/>
      <c r="AE1662" s="55"/>
      <c r="AF1662" s="55"/>
      <c r="AG1662" s="55"/>
      <c r="AH1662" s="55"/>
      <c r="AI1662" s="55"/>
      <c r="AJ1662" s="55"/>
      <c r="AK1662" s="55"/>
      <c r="AL1662" s="55"/>
      <c r="AM1662" s="55"/>
      <c r="AN1662" s="55"/>
      <c r="AO1662" s="55"/>
      <c r="AP1662" s="55"/>
      <c r="DN1662" s="115"/>
    </row>
    <row r="1663" spans="14:118" x14ac:dyDescent="0.25">
      <c r="N1663" s="55"/>
      <c r="O1663" s="55"/>
      <c r="P1663" s="55"/>
      <c r="Q1663" s="55"/>
      <c r="R1663" s="55"/>
      <c r="S1663" s="55"/>
      <c r="T1663" s="55"/>
      <c r="U1663" s="55"/>
      <c r="V1663" s="55"/>
      <c r="W1663" s="55"/>
      <c r="X1663" s="55"/>
      <c r="Y1663" s="55"/>
      <c r="Z1663" s="55"/>
      <c r="AA1663" s="55"/>
      <c r="AB1663" s="55"/>
      <c r="AC1663" s="55"/>
      <c r="AD1663" s="55"/>
      <c r="AE1663" s="55"/>
      <c r="AF1663" s="55"/>
      <c r="AG1663" s="55"/>
      <c r="AH1663" s="55"/>
      <c r="AI1663" s="55"/>
      <c r="AJ1663" s="55"/>
      <c r="AK1663" s="55"/>
      <c r="AL1663" s="55"/>
      <c r="AM1663" s="55"/>
      <c r="AN1663" s="55"/>
      <c r="AO1663" s="55"/>
      <c r="AP1663" s="55"/>
      <c r="DN1663" s="115"/>
    </row>
    <row r="1664" spans="14:118" x14ac:dyDescent="0.25">
      <c r="N1664" s="55"/>
      <c r="O1664" s="55"/>
      <c r="P1664" s="55"/>
      <c r="Q1664" s="55"/>
      <c r="R1664" s="55"/>
      <c r="S1664" s="55"/>
      <c r="T1664" s="55"/>
      <c r="U1664" s="55"/>
      <c r="V1664" s="55"/>
      <c r="W1664" s="55"/>
      <c r="X1664" s="55"/>
      <c r="Y1664" s="55"/>
      <c r="Z1664" s="55"/>
      <c r="AA1664" s="55"/>
      <c r="AB1664" s="55"/>
      <c r="AC1664" s="55"/>
      <c r="AD1664" s="55"/>
      <c r="AE1664" s="55"/>
      <c r="AF1664" s="55"/>
      <c r="AG1664" s="55"/>
      <c r="AH1664" s="55"/>
      <c r="AI1664" s="55"/>
      <c r="AJ1664" s="55"/>
      <c r="AK1664" s="55"/>
      <c r="AL1664" s="55"/>
      <c r="AM1664" s="55"/>
      <c r="AN1664" s="55"/>
      <c r="AO1664" s="55"/>
      <c r="AP1664" s="55"/>
      <c r="DN1664" s="115"/>
    </row>
    <row r="1665" spans="14:118" x14ac:dyDescent="0.25">
      <c r="N1665" s="55"/>
      <c r="O1665" s="55"/>
      <c r="P1665" s="55"/>
      <c r="Q1665" s="55"/>
      <c r="R1665" s="55"/>
      <c r="S1665" s="55"/>
      <c r="T1665" s="55"/>
      <c r="U1665" s="55"/>
      <c r="V1665" s="55"/>
      <c r="W1665" s="55"/>
      <c r="X1665" s="55"/>
      <c r="Y1665" s="55"/>
      <c r="Z1665" s="55"/>
      <c r="AA1665" s="55"/>
      <c r="AB1665" s="55"/>
      <c r="AC1665" s="55"/>
      <c r="AD1665" s="55"/>
      <c r="AE1665" s="55"/>
      <c r="AF1665" s="55"/>
      <c r="AG1665" s="55"/>
      <c r="AH1665" s="55"/>
      <c r="AI1665" s="55"/>
      <c r="AJ1665" s="55"/>
      <c r="AK1665" s="55"/>
      <c r="AL1665" s="55"/>
      <c r="AM1665" s="55"/>
      <c r="AN1665" s="55"/>
      <c r="AO1665" s="55"/>
      <c r="AP1665" s="55"/>
      <c r="DN1665" s="115"/>
    </row>
    <row r="1666" spans="14:118" x14ac:dyDescent="0.25">
      <c r="N1666" s="55"/>
      <c r="O1666" s="55"/>
      <c r="P1666" s="55"/>
      <c r="Q1666" s="55"/>
      <c r="R1666" s="55"/>
      <c r="S1666" s="55"/>
      <c r="T1666" s="55"/>
      <c r="U1666" s="55"/>
      <c r="V1666" s="55"/>
      <c r="W1666" s="55"/>
      <c r="X1666" s="55"/>
      <c r="Y1666" s="55"/>
      <c r="Z1666" s="55"/>
      <c r="AA1666" s="55"/>
      <c r="AB1666" s="55"/>
      <c r="AC1666" s="55"/>
      <c r="AD1666" s="55"/>
      <c r="AE1666" s="55"/>
      <c r="AF1666" s="55"/>
      <c r="AG1666" s="55"/>
      <c r="AH1666" s="55"/>
      <c r="AI1666" s="55"/>
      <c r="AJ1666" s="55"/>
      <c r="AK1666" s="55"/>
      <c r="AL1666" s="55"/>
      <c r="AM1666" s="55"/>
      <c r="AN1666" s="55"/>
      <c r="AO1666" s="55"/>
      <c r="AP1666" s="55"/>
      <c r="DN1666" s="115"/>
    </row>
    <row r="1667" spans="14:118" x14ac:dyDescent="0.25">
      <c r="N1667" s="55"/>
      <c r="O1667" s="55"/>
      <c r="P1667" s="55"/>
      <c r="Q1667" s="55"/>
      <c r="R1667" s="55"/>
      <c r="S1667" s="55"/>
      <c r="T1667" s="55"/>
      <c r="U1667" s="55"/>
      <c r="V1667" s="55"/>
      <c r="W1667" s="55"/>
      <c r="X1667" s="55"/>
      <c r="Y1667" s="55"/>
      <c r="Z1667" s="55"/>
      <c r="AA1667" s="55"/>
      <c r="AB1667" s="55"/>
      <c r="AC1667" s="55"/>
      <c r="AD1667" s="55"/>
      <c r="AE1667" s="55"/>
      <c r="AF1667" s="55"/>
      <c r="AG1667" s="55"/>
      <c r="AH1667" s="55"/>
      <c r="AI1667" s="55"/>
      <c r="AJ1667" s="55"/>
      <c r="AK1667" s="55"/>
      <c r="AL1667" s="55"/>
      <c r="AM1667" s="55"/>
      <c r="AN1667" s="55"/>
      <c r="AO1667" s="55"/>
      <c r="AP1667" s="55"/>
      <c r="DN1667" s="115"/>
    </row>
    <row r="1668" spans="14:118" x14ac:dyDescent="0.25">
      <c r="N1668" s="55"/>
      <c r="O1668" s="55"/>
      <c r="P1668" s="55"/>
      <c r="Q1668" s="55"/>
      <c r="R1668" s="55"/>
      <c r="S1668" s="55"/>
      <c r="T1668" s="55"/>
      <c r="U1668" s="55"/>
      <c r="V1668" s="55"/>
      <c r="W1668" s="55"/>
      <c r="X1668" s="55"/>
      <c r="Y1668" s="55"/>
      <c r="Z1668" s="55"/>
      <c r="AA1668" s="55"/>
      <c r="AB1668" s="55"/>
      <c r="AC1668" s="55"/>
      <c r="AD1668" s="55"/>
      <c r="AE1668" s="55"/>
      <c r="AF1668" s="55"/>
      <c r="AG1668" s="55"/>
      <c r="AH1668" s="55"/>
      <c r="AI1668" s="55"/>
      <c r="AJ1668" s="55"/>
      <c r="AK1668" s="55"/>
      <c r="AL1668" s="55"/>
      <c r="AM1668" s="55"/>
      <c r="AN1668" s="55"/>
      <c r="AO1668" s="55"/>
      <c r="AP1668" s="55"/>
      <c r="DN1668" s="115"/>
    </row>
    <row r="1669" spans="14:118" x14ac:dyDescent="0.25">
      <c r="N1669" s="55"/>
      <c r="O1669" s="55"/>
      <c r="P1669" s="55"/>
      <c r="Q1669" s="55"/>
      <c r="R1669" s="55"/>
      <c r="S1669" s="55"/>
      <c r="T1669" s="55"/>
      <c r="U1669" s="55"/>
      <c r="V1669" s="55"/>
      <c r="W1669" s="55"/>
      <c r="X1669" s="55"/>
      <c r="Y1669" s="55"/>
      <c r="Z1669" s="55"/>
      <c r="AA1669" s="55"/>
      <c r="AB1669" s="55"/>
      <c r="AC1669" s="55"/>
      <c r="AD1669" s="55"/>
      <c r="AE1669" s="55"/>
      <c r="AF1669" s="55"/>
      <c r="AG1669" s="55"/>
      <c r="AH1669" s="55"/>
      <c r="AI1669" s="55"/>
      <c r="AJ1669" s="55"/>
      <c r="AK1669" s="55"/>
      <c r="AL1669" s="55"/>
      <c r="AM1669" s="55"/>
      <c r="AN1669" s="55"/>
      <c r="AO1669" s="55"/>
      <c r="AP1669" s="55"/>
      <c r="DN1669" s="115"/>
    </row>
    <row r="1670" spans="14:118" x14ac:dyDescent="0.25">
      <c r="N1670" s="55"/>
      <c r="O1670" s="55"/>
      <c r="P1670" s="55"/>
      <c r="Q1670" s="55"/>
      <c r="R1670" s="55"/>
      <c r="S1670" s="55"/>
      <c r="T1670" s="55"/>
      <c r="U1670" s="55"/>
      <c r="V1670" s="55"/>
      <c r="W1670" s="55"/>
      <c r="X1670" s="55"/>
      <c r="Y1670" s="55"/>
      <c r="Z1670" s="55"/>
      <c r="AA1670" s="55"/>
      <c r="AB1670" s="55"/>
      <c r="AC1670" s="55"/>
      <c r="AD1670" s="55"/>
      <c r="AE1670" s="55"/>
      <c r="AF1670" s="55"/>
      <c r="AG1670" s="55"/>
      <c r="AH1670" s="55"/>
      <c r="AI1670" s="55"/>
      <c r="AJ1670" s="55"/>
      <c r="AK1670" s="55"/>
      <c r="AL1670" s="55"/>
      <c r="AM1670" s="55"/>
      <c r="AN1670" s="55"/>
      <c r="AO1670" s="55"/>
      <c r="AP1670" s="55"/>
      <c r="DN1670" s="115"/>
    </row>
    <row r="1671" spans="14:118" x14ac:dyDescent="0.25">
      <c r="N1671" s="55"/>
      <c r="O1671" s="55"/>
      <c r="P1671" s="55"/>
      <c r="Q1671" s="55"/>
      <c r="R1671" s="55"/>
      <c r="S1671" s="55"/>
      <c r="T1671" s="55"/>
      <c r="U1671" s="55"/>
      <c r="V1671" s="55"/>
      <c r="W1671" s="55"/>
      <c r="X1671" s="55"/>
      <c r="Y1671" s="55"/>
      <c r="Z1671" s="55"/>
      <c r="AA1671" s="55"/>
      <c r="AB1671" s="55"/>
      <c r="AC1671" s="55"/>
      <c r="AD1671" s="55"/>
      <c r="AE1671" s="55"/>
      <c r="AF1671" s="55"/>
      <c r="AG1671" s="55"/>
      <c r="AH1671" s="55"/>
      <c r="AI1671" s="55"/>
      <c r="AJ1671" s="55"/>
      <c r="AK1671" s="55"/>
      <c r="AL1671" s="55"/>
      <c r="AM1671" s="55"/>
      <c r="AN1671" s="55"/>
      <c r="AO1671" s="55"/>
      <c r="AP1671" s="55"/>
      <c r="DN1671" s="115"/>
    </row>
    <row r="1672" spans="14:118" x14ac:dyDescent="0.25">
      <c r="N1672" s="55"/>
      <c r="O1672" s="55"/>
      <c r="P1672" s="55"/>
      <c r="Q1672" s="55"/>
      <c r="R1672" s="55"/>
      <c r="S1672" s="55"/>
      <c r="T1672" s="55"/>
      <c r="U1672" s="55"/>
      <c r="V1672" s="55"/>
      <c r="W1672" s="55"/>
      <c r="X1672" s="55"/>
      <c r="Y1672" s="55"/>
      <c r="Z1672" s="55"/>
      <c r="AA1672" s="55"/>
      <c r="AB1672" s="55"/>
      <c r="AC1672" s="55"/>
      <c r="AD1672" s="55"/>
      <c r="AE1672" s="55"/>
      <c r="AF1672" s="55"/>
      <c r="AG1672" s="55"/>
      <c r="AH1672" s="55"/>
      <c r="AI1672" s="55"/>
      <c r="AJ1672" s="55"/>
      <c r="AK1672" s="55"/>
      <c r="AL1672" s="55"/>
      <c r="AM1672" s="55"/>
      <c r="AN1672" s="55"/>
      <c r="AO1672" s="55"/>
      <c r="AP1672" s="55"/>
      <c r="DN1672" s="115"/>
    </row>
    <row r="1673" spans="14:118" x14ac:dyDescent="0.25">
      <c r="N1673" s="55"/>
      <c r="O1673" s="55"/>
      <c r="P1673" s="55"/>
      <c r="Q1673" s="55"/>
      <c r="R1673" s="55"/>
      <c r="S1673" s="55"/>
      <c r="T1673" s="55"/>
      <c r="U1673" s="55"/>
      <c r="V1673" s="55"/>
      <c r="W1673" s="55"/>
      <c r="X1673" s="55"/>
      <c r="Y1673" s="55"/>
      <c r="Z1673" s="55"/>
      <c r="AA1673" s="55"/>
      <c r="AB1673" s="55"/>
      <c r="AC1673" s="55"/>
      <c r="AD1673" s="55"/>
      <c r="AE1673" s="55"/>
      <c r="AF1673" s="55"/>
      <c r="AG1673" s="55"/>
      <c r="AH1673" s="55"/>
      <c r="AI1673" s="55"/>
      <c r="AJ1673" s="55"/>
      <c r="AK1673" s="55"/>
      <c r="AL1673" s="55"/>
      <c r="AM1673" s="55"/>
      <c r="AN1673" s="55"/>
      <c r="AO1673" s="55"/>
      <c r="AP1673" s="55"/>
      <c r="DN1673" s="115"/>
    </row>
    <row r="1674" spans="14:118" x14ac:dyDescent="0.25">
      <c r="N1674" s="55"/>
      <c r="O1674" s="55"/>
      <c r="P1674" s="55"/>
      <c r="Q1674" s="55"/>
      <c r="R1674" s="55"/>
      <c r="S1674" s="55"/>
      <c r="T1674" s="55"/>
      <c r="U1674" s="55"/>
      <c r="V1674" s="55"/>
      <c r="W1674" s="55"/>
      <c r="X1674" s="55"/>
      <c r="Y1674" s="55"/>
      <c r="Z1674" s="55"/>
      <c r="AA1674" s="55"/>
      <c r="AB1674" s="55"/>
      <c r="AC1674" s="55"/>
      <c r="AD1674" s="55"/>
      <c r="AE1674" s="55"/>
      <c r="AF1674" s="55"/>
      <c r="AG1674" s="55"/>
      <c r="AH1674" s="55"/>
      <c r="AI1674" s="55"/>
      <c r="AJ1674" s="55"/>
      <c r="AK1674" s="55"/>
      <c r="AL1674" s="55"/>
      <c r="AM1674" s="55"/>
      <c r="AN1674" s="55"/>
      <c r="AO1674" s="55"/>
      <c r="AP1674" s="55"/>
      <c r="DN1674" s="115"/>
    </row>
    <row r="1675" spans="14:118" x14ac:dyDescent="0.25">
      <c r="N1675" s="55"/>
      <c r="O1675" s="55"/>
      <c r="P1675" s="55"/>
      <c r="Q1675" s="55"/>
      <c r="R1675" s="55"/>
      <c r="S1675" s="55"/>
      <c r="T1675" s="55"/>
      <c r="U1675" s="55"/>
      <c r="V1675" s="55"/>
      <c r="W1675" s="55"/>
      <c r="X1675" s="55"/>
      <c r="Y1675" s="55"/>
      <c r="Z1675" s="55"/>
      <c r="AA1675" s="55"/>
      <c r="AB1675" s="55"/>
      <c r="AC1675" s="55"/>
      <c r="AD1675" s="55"/>
      <c r="AE1675" s="55"/>
      <c r="AF1675" s="55"/>
      <c r="AG1675" s="55"/>
      <c r="AH1675" s="55"/>
      <c r="AI1675" s="55"/>
      <c r="AJ1675" s="55"/>
      <c r="AK1675" s="55"/>
      <c r="AL1675" s="55"/>
      <c r="AM1675" s="55"/>
      <c r="AN1675" s="55"/>
      <c r="AO1675" s="55"/>
      <c r="AP1675" s="55"/>
      <c r="DN1675" s="115"/>
    </row>
    <row r="1676" spans="14:118" x14ac:dyDescent="0.25">
      <c r="N1676" s="55"/>
      <c r="O1676" s="55"/>
      <c r="P1676" s="55"/>
      <c r="Q1676" s="55"/>
      <c r="R1676" s="55"/>
      <c r="S1676" s="55"/>
      <c r="T1676" s="55"/>
      <c r="U1676" s="55"/>
      <c r="V1676" s="55"/>
      <c r="W1676" s="55"/>
      <c r="X1676" s="55"/>
      <c r="Y1676" s="55"/>
      <c r="Z1676" s="55"/>
      <c r="AA1676" s="55"/>
      <c r="AB1676" s="55"/>
      <c r="AC1676" s="55"/>
      <c r="AD1676" s="55"/>
      <c r="AE1676" s="55"/>
      <c r="AF1676" s="55"/>
      <c r="AG1676" s="55"/>
      <c r="AH1676" s="55"/>
      <c r="AI1676" s="55"/>
      <c r="AJ1676" s="55"/>
      <c r="AK1676" s="55"/>
      <c r="AL1676" s="55"/>
      <c r="AM1676" s="55"/>
      <c r="AN1676" s="55"/>
      <c r="AO1676" s="55"/>
      <c r="AP1676" s="55"/>
      <c r="DN1676" s="115"/>
    </row>
    <row r="1677" spans="14:118" x14ac:dyDescent="0.25">
      <c r="N1677" s="55"/>
      <c r="O1677" s="55"/>
      <c r="P1677" s="55"/>
      <c r="Q1677" s="55"/>
      <c r="R1677" s="55"/>
      <c r="S1677" s="55"/>
      <c r="T1677" s="55"/>
      <c r="U1677" s="55"/>
      <c r="V1677" s="55"/>
      <c r="W1677" s="55"/>
      <c r="X1677" s="55"/>
      <c r="Y1677" s="55"/>
      <c r="Z1677" s="55"/>
      <c r="AA1677" s="55"/>
      <c r="AB1677" s="55"/>
      <c r="AC1677" s="55"/>
      <c r="AD1677" s="55"/>
      <c r="AE1677" s="55"/>
      <c r="AF1677" s="55"/>
      <c r="AG1677" s="55"/>
      <c r="AH1677" s="55"/>
      <c r="AI1677" s="55"/>
      <c r="AJ1677" s="55"/>
      <c r="AK1677" s="55"/>
      <c r="AL1677" s="55"/>
      <c r="AM1677" s="55"/>
      <c r="AN1677" s="55"/>
      <c r="AO1677" s="55"/>
      <c r="AP1677" s="55"/>
      <c r="DN1677" s="115"/>
    </row>
    <row r="1678" spans="14:118" x14ac:dyDescent="0.25">
      <c r="N1678" s="55"/>
      <c r="O1678" s="55"/>
      <c r="P1678" s="55"/>
      <c r="Q1678" s="55"/>
      <c r="R1678" s="55"/>
      <c r="S1678" s="55"/>
      <c r="T1678" s="55"/>
      <c r="U1678" s="55"/>
      <c r="V1678" s="55"/>
      <c r="W1678" s="55"/>
      <c r="X1678" s="55"/>
      <c r="Y1678" s="55"/>
      <c r="Z1678" s="55"/>
      <c r="AA1678" s="55"/>
      <c r="AB1678" s="55"/>
      <c r="AC1678" s="55"/>
      <c r="AD1678" s="55"/>
      <c r="AE1678" s="55"/>
      <c r="AF1678" s="55"/>
      <c r="AG1678" s="55"/>
      <c r="AH1678" s="55"/>
      <c r="AI1678" s="55"/>
      <c r="AJ1678" s="55"/>
      <c r="AK1678" s="55"/>
      <c r="AL1678" s="55"/>
      <c r="AM1678" s="55"/>
      <c r="AN1678" s="55"/>
      <c r="AO1678" s="55"/>
      <c r="AP1678" s="55"/>
      <c r="DN1678" s="115"/>
    </row>
    <row r="1679" spans="14:118" x14ac:dyDescent="0.25">
      <c r="N1679" s="55"/>
      <c r="O1679" s="55"/>
      <c r="P1679" s="55"/>
      <c r="Q1679" s="55"/>
      <c r="R1679" s="55"/>
      <c r="S1679" s="55"/>
      <c r="T1679" s="55"/>
      <c r="U1679" s="55"/>
      <c r="V1679" s="55"/>
      <c r="W1679" s="55"/>
      <c r="X1679" s="55"/>
      <c r="Y1679" s="55"/>
      <c r="Z1679" s="55"/>
      <c r="AA1679" s="55"/>
      <c r="AB1679" s="55"/>
      <c r="AC1679" s="55"/>
      <c r="AD1679" s="55"/>
      <c r="AE1679" s="55"/>
      <c r="AF1679" s="55"/>
      <c r="AG1679" s="55"/>
      <c r="AH1679" s="55"/>
      <c r="AI1679" s="55"/>
      <c r="AJ1679" s="55"/>
      <c r="AK1679" s="55"/>
      <c r="AL1679" s="55"/>
      <c r="AM1679" s="55"/>
      <c r="AN1679" s="55"/>
      <c r="AO1679" s="55"/>
      <c r="AP1679" s="55"/>
      <c r="DN1679" s="115"/>
    </row>
    <row r="1680" spans="14:118" x14ac:dyDescent="0.25">
      <c r="N1680" s="55"/>
      <c r="O1680" s="55"/>
      <c r="P1680" s="55"/>
      <c r="Q1680" s="55"/>
      <c r="R1680" s="55"/>
      <c r="S1680" s="55"/>
      <c r="T1680" s="55"/>
      <c r="U1680" s="55"/>
      <c r="V1680" s="55"/>
      <c r="W1680" s="55"/>
      <c r="X1680" s="55"/>
      <c r="Y1680" s="55"/>
      <c r="Z1680" s="55"/>
      <c r="AA1680" s="55"/>
      <c r="AB1680" s="55"/>
      <c r="AC1680" s="55"/>
      <c r="AD1680" s="55"/>
      <c r="AE1680" s="55"/>
      <c r="AF1680" s="55"/>
      <c r="AG1680" s="55"/>
      <c r="AH1680" s="55"/>
      <c r="AI1680" s="55"/>
      <c r="AJ1680" s="55"/>
      <c r="AK1680" s="55"/>
      <c r="AL1680" s="55"/>
      <c r="AM1680" s="55"/>
      <c r="AN1680" s="55"/>
      <c r="AO1680" s="55"/>
      <c r="AP1680" s="55"/>
      <c r="DN1680" s="115"/>
    </row>
    <row r="1681" spans="14:118" x14ac:dyDescent="0.25">
      <c r="N1681" s="55"/>
      <c r="O1681" s="55"/>
      <c r="P1681" s="55"/>
      <c r="Q1681" s="55"/>
      <c r="R1681" s="55"/>
      <c r="S1681" s="55"/>
      <c r="T1681" s="55"/>
      <c r="U1681" s="55"/>
      <c r="V1681" s="55"/>
      <c r="W1681" s="55"/>
      <c r="X1681" s="55"/>
      <c r="Y1681" s="55"/>
      <c r="Z1681" s="55"/>
      <c r="AA1681" s="55"/>
      <c r="AB1681" s="55"/>
      <c r="AC1681" s="55"/>
      <c r="AD1681" s="55"/>
      <c r="AE1681" s="55"/>
      <c r="AF1681" s="55"/>
      <c r="AG1681" s="55"/>
      <c r="AH1681" s="55"/>
      <c r="AI1681" s="55"/>
      <c r="AJ1681" s="55"/>
      <c r="AK1681" s="55"/>
      <c r="AL1681" s="55"/>
      <c r="AM1681" s="55"/>
      <c r="AN1681" s="55"/>
      <c r="AO1681" s="55"/>
      <c r="AP1681" s="55"/>
      <c r="DN1681" s="115"/>
    </row>
    <row r="1682" spans="14:118" x14ac:dyDescent="0.25">
      <c r="N1682" s="55"/>
      <c r="O1682" s="55"/>
      <c r="P1682" s="55"/>
      <c r="Q1682" s="55"/>
      <c r="R1682" s="55"/>
      <c r="S1682" s="55"/>
      <c r="T1682" s="55"/>
      <c r="U1682" s="55"/>
      <c r="V1682" s="55"/>
      <c r="W1682" s="55"/>
      <c r="X1682" s="55"/>
      <c r="Y1682" s="55"/>
      <c r="Z1682" s="55"/>
      <c r="AA1682" s="55"/>
      <c r="AB1682" s="55"/>
      <c r="AC1682" s="55"/>
      <c r="AD1682" s="55"/>
      <c r="AE1682" s="55"/>
      <c r="AF1682" s="55"/>
      <c r="AG1682" s="55"/>
      <c r="AH1682" s="55"/>
      <c r="AI1682" s="55"/>
      <c r="AJ1682" s="55"/>
      <c r="AK1682" s="55"/>
      <c r="AL1682" s="55"/>
      <c r="AM1682" s="55"/>
      <c r="AN1682" s="55"/>
      <c r="AO1682" s="55"/>
      <c r="AP1682" s="55"/>
      <c r="DN1682" s="115"/>
    </row>
    <row r="1683" spans="14:118" x14ac:dyDescent="0.25">
      <c r="N1683" s="55"/>
      <c r="O1683" s="55"/>
      <c r="P1683" s="55"/>
      <c r="Q1683" s="55"/>
      <c r="R1683" s="55"/>
      <c r="S1683" s="55"/>
      <c r="T1683" s="55"/>
      <c r="U1683" s="55"/>
      <c r="V1683" s="55"/>
      <c r="W1683" s="55"/>
      <c r="X1683" s="55"/>
      <c r="Y1683" s="55"/>
      <c r="Z1683" s="55"/>
      <c r="AA1683" s="55"/>
      <c r="AB1683" s="55"/>
      <c r="AC1683" s="55"/>
      <c r="AD1683" s="55"/>
      <c r="AE1683" s="55"/>
      <c r="AF1683" s="55"/>
      <c r="AG1683" s="55"/>
      <c r="AH1683" s="55"/>
      <c r="AI1683" s="55"/>
      <c r="AJ1683" s="55"/>
      <c r="AK1683" s="55"/>
      <c r="AL1683" s="55"/>
      <c r="AM1683" s="55"/>
      <c r="AN1683" s="55"/>
      <c r="AO1683" s="55"/>
      <c r="AP1683" s="55"/>
      <c r="DN1683" s="115"/>
    </row>
    <row r="1684" spans="14:118" x14ac:dyDescent="0.25">
      <c r="N1684" s="55"/>
      <c r="O1684" s="55"/>
      <c r="P1684" s="55"/>
      <c r="Q1684" s="55"/>
      <c r="R1684" s="55"/>
      <c r="S1684" s="55"/>
      <c r="T1684" s="55"/>
      <c r="U1684" s="55"/>
      <c r="V1684" s="55"/>
      <c r="W1684" s="55"/>
      <c r="X1684" s="55"/>
      <c r="Y1684" s="55"/>
      <c r="Z1684" s="55"/>
      <c r="AA1684" s="55"/>
      <c r="AB1684" s="55"/>
      <c r="AC1684" s="55"/>
      <c r="AD1684" s="55"/>
      <c r="AE1684" s="55"/>
      <c r="AF1684" s="55"/>
      <c r="AG1684" s="55"/>
      <c r="AH1684" s="55"/>
      <c r="AI1684" s="55"/>
      <c r="AJ1684" s="55"/>
      <c r="AK1684" s="55"/>
      <c r="AL1684" s="55"/>
      <c r="AM1684" s="55"/>
      <c r="AN1684" s="55"/>
      <c r="AO1684" s="55"/>
      <c r="AP1684" s="55"/>
      <c r="DN1684" s="115"/>
    </row>
    <row r="1685" spans="14:118" x14ac:dyDescent="0.25">
      <c r="N1685" s="55"/>
      <c r="O1685" s="55"/>
      <c r="P1685" s="55"/>
      <c r="Q1685" s="55"/>
      <c r="R1685" s="55"/>
      <c r="S1685" s="55"/>
      <c r="T1685" s="55"/>
      <c r="U1685" s="55"/>
      <c r="V1685" s="55"/>
      <c r="W1685" s="55"/>
      <c r="X1685" s="55"/>
      <c r="Y1685" s="55"/>
      <c r="Z1685" s="55"/>
      <c r="AA1685" s="55"/>
      <c r="AB1685" s="55"/>
      <c r="AC1685" s="55"/>
      <c r="AD1685" s="55"/>
      <c r="AE1685" s="55"/>
      <c r="AF1685" s="55"/>
      <c r="AG1685" s="55"/>
      <c r="AH1685" s="55"/>
      <c r="AI1685" s="55"/>
      <c r="AJ1685" s="55"/>
      <c r="AK1685" s="55"/>
      <c r="AL1685" s="55"/>
      <c r="AM1685" s="55"/>
      <c r="AN1685" s="55"/>
      <c r="AO1685" s="55"/>
      <c r="AP1685" s="55"/>
      <c r="DN1685" s="115"/>
    </row>
    <row r="1686" spans="14:118" x14ac:dyDescent="0.25">
      <c r="N1686" s="55"/>
      <c r="O1686" s="55"/>
      <c r="P1686" s="55"/>
      <c r="Q1686" s="55"/>
      <c r="R1686" s="55"/>
      <c r="S1686" s="55"/>
      <c r="T1686" s="55"/>
      <c r="U1686" s="55"/>
      <c r="V1686" s="55"/>
      <c r="W1686" s="55"/>
      <c r="X1686" s="55"/>
      <c r="Y1686" s="55"/>
      <c r="Z1686" s="55"/>
      <c r="AA1686" s="55"/>
      <c r="AB1686" s="55"/>
      <c r="AC1686" s="55"/>
      <c r="AD1686" s="55"/>
      <c r="AE1686" s="55"/>
      <c r="AF1686" s="55"/>
      <c r="AG1686" s="55"/>
      <c r="AH1686" s="55"/>
      <c r="AI1686" s="55"/>
      <c r="AJ1686" s="55"/>
      <c r="AK1686" s="55"/>
      <c r="AL1686" s="55"/>
      <c r="AM1686" s="55"/>
      <c r="AN1686" s="55"/>
      <c r="AO1686" s="55"/>
      <c r="AP1686" s="55"/>
      <c r="DN1686" s="115"/>
    </row>
    <row r="1687" spans="14:118" x14ac:dyDescent="0.25">
      <c r="N1687" s="55"/>
      <c r="O1687" s="55"/>
      <c r="P1687" s="55"/>
      <c r="Q1687" s="55"/>
      <c r="R1687" s="55"/>
      <c r="S1687" s="55"/>
      <c r="T1687" s="55"/>
      <c r="U1687" s="55"/>
      <c r="V1687" s="55"/>
      <c r="W1687" s="55"/>
      <c r="X1687" s="55"/>
      <c r="Y1687" s="55"/>
      <c r="Z1687" s="55"/>
      <c r="AA1687" s="55"/>
      <c r="AB1687" s="55"/>
      <c r="AC1687" s="55"/>
      <c r="AD1687" s="55"/>
      <c r="AE1687" s="55"/>
      <c r="AF1687" s="55"/>
      <c r="AG1687" s="55"/>
      <c r="AH1687" s="55"/>
      <c r="AI1687" s="55"/>
      <c r="AJ1687" s="55"/>
      <c r="AK1687" s="55"/>
      <c r="AL1687" s="55"/>
      <c r="AM1687" s="55"/>
      <c r="AN1687" s="55"/>
      <c r="AO1687" s="55"/>
      <c r="AP1687" s="55"/>
      <c r="DN1687" s="115"/>
    </row>
    <row r="1688" spans="14:118" x14ac:dyDescent="0.25">
      <c r="N1688" s="55"/>
      <c r="O1688" s="55"/>
      <c r="P1688" s="55"/>
      <c r="Q1688" s="55"/>
      <c r="R1688" s="55"/>
      <c r="S1688" s="55"/>
      <c r="T1688" s="55"/>
      <c r="U1688" s="55"/>
      <c r="V1688" s="55"/>
      <c r="W1688" s="55"/>
      <c r="X1688" s="55"/>
      <c r="Y1688" s="55"/>
      <c r="Z1688" s="55"/>
      <c r="AA1688" s="55"/>
      <c r="AB1688" s="55"/>
      <c r="AC1688" s="55"/>
      <c r="AD1688" s="55"/>
      <c r="AE1688" s="55"/>
      <c r="AF1688" s="55"/>
      <c r="AG1688" s="55"/>
      <c r="AH1688" s="55"/>
      <c r="AI1688" s="55"/>
      <c r="AJ1688" s="55"/>
      <c r="AK1688" s="55"/>
      <c r="AL1688" s="55"/>
      <c r="AM1688" s="55"/>
      <c r="AN1688" s="55"/>
      <c r="AO1688" s="55"/>
      <c r="AP1688" s="55"/>
      <c r="DN1688" s="115"/>
    </row>
    <row r="1689" spans="14:118" x14ac:dyDescent="0.25">
      <c r="N1689" s="55"/>
      <c r="O1689" s="55"/>
      <c r="P1689" s="55"/>
      <c r="Q1689" s="55"/>
      <c r="R1689" s="55"/>
      <c r="S1689" s="55"/>
      <c r="T1689" s="55"/>
      <c r="U1689" s="55"/>
      <c r="V1689" s="55"/>
      <c r="W1689" s="55"/>
      <c r="X1689" s="55"/>
      <c r="Y1689" s="55"/>
      <c r="Z1689" s="55"/>
      <c r="AA1689" s="55"/>
      <c r="AB1689" s="55"/>
      <c r="AC1689" s="55"/>
      <c r="AD1689" s="55"/>
      <c r="AE1689" s="55"/>
      <c r="AF1689" s="55"/>
      <c r="AG1689" s="55"/>
      <c r="AH1689" s="55"/>
      <c r="AI1689" s="55"/>
      <c r="AJ1689" s="55"/>
      <c r="AK1689" s="55"/>
      <c r="AL1689" s="55"/>
      <c r="AM1689" s="55"/>
      <c r="AN1689" s="55"/>
      <c r="AO1689" s="55"/>
      <c r="AP1689" s="55"/>
      <c r="DN1689" s="115"/>
    </row>
    <row r="1690" spans="14:118" x14ac:dyDescent="0.25">
      <c r="N1690" s="55"/>
      <c r="O1690" s="55"/>
      <c r="P1690" s="55"/>
      <c r="Q1690" s="55"/>
      <c r="R1690" s="55"/>
      <c r="S1690" s="55"/>
      <c r="T1690" s="55"/>
      <c r="U1690" s="55"/>
      <c r="V1690" s="55"/>
      <c r="W1690" s="55"/>
      <c r="X1690" s="55"/>
      <c r="Y1690" s="55"/>
      <c r="Z1690" s="55"/>
      <c r="AA1690" s="55"/>
      <c r="AB1690" s="55"/>
      <c r="AC1690" s="55"/>
      <c r="AD1690" s="55"/>
      <c r="AE1690" s="55"/>
      <c r="AF1690" s="55"/>
      <c r="AG1690" s="55"/>
      <c r="AH1690" s="55"/>
      <c r="AI1690" s="55"/>
      <c r="AJ1690" s="55"/>
      <c r="AK1690" s="55"/>
      <c r="AL1690" s="55"/>
      <c r="AM1690" s="55"/>
      <c r="AN1690" s="55"/>
      <c r="AO1690" s="55"/>
      <c r="AP1690" s="55"/>
      <c r="DN1690" s="115"/>
    </row>
    <row r="1691" spans="14:118" x14ac:dyDescent="0.25">
      <c r="N1691" s="55"/>
      <c r="O1691" s="55"/>
      <c r="P1691" s="55"/>
      <c r="Q1691" s="55"/>
      <c r="R1691" s="55"/>
      <c r="S1691" s="55"/>
      <c r="T1691" s="55"/>
      <c r="U1691" s="55"/>
      <c r="V1691" s="55"/>
      <c r="W1691" s="55"/>
      <c r="X1691" s="55"/>
      <c r="Y1691" s="55"/>
      <c r="Z1691" s="55"/>
      <c r="AA1691" s="55"/>
      <c r="AB1691" s="55"/>
      <c r="AC1691" s="55"/>
      <c r="AD1691" s="55"/>
      <c r="AE1691" s="55"/>
      <c r="AF1691" s="55"/>
      <c r="AG1691" s="55"/>
      <c r="AH1691" s="55"/>
      <c r="AI1691" s="55"/>
      <c r="AJ1691" s="55"/>
      <c r="AK1691" s="55"/>
      <c r="AL1691" s="55"/>
      <c r="AM1691" s="55"/>
      <c r="AN1691" s="55"/>
      <c r="AO1691" s="55"/>
      <c r="AP1691" s="55"/>
      <c r="DN1691" s="115"/>
    </row>
    <row r="1692" spans="14:118" x14ac:dyDescent="0.25">
      <c r="N1692" s="55"/>
      <c r="O1692" s="55"/>
      <c r="P1692" s="55"/>
      <c r="Q1692" s="55"/>
      <c r="R1692" s="55"/>
      <c r="S1692" s="55"/>
      <c r="T1692" s="55"/>
      <c r="U1692" s="55"/>
      <c r="V1692" s="55"/>
      <c r="W1692" s="55"/>
      <c r="X1692" s="55"/>
      <c r="Y1692" s="55"/>
      <c r="Z1692" s="55"/>
      <c r="AA1692" s="55"/>
      <c r="AB1692" s="55"/>
      <c r="AC1692" s="55"/>
      <c r="AD1692" s="55"/>
      <c r="AE1692" s="55"/>
      <c r="AF1692" s="55"/>
      <c r="AG1692" s="55"/>
      <c r="AH1692" s="55"/>
      <c r="AI1692" s="55"/>
      <c r="AJ1692" s="55"/>
      <c r="AK1692" s="55"/>
      <c r="AL1692" s="55"/>
      <c r="AM1692" s="55"/>
      <c r="AN1692" s="55"/>
      <c r="AO1692" s="55"/>
      <c r="AP1692" s="55"/>
      <c r="DN1692" s="115"/>
    </row>
    <row r="1693" spans="14:118" x14ac:dyDescent="0.25">
      <c r="N1693" s="55"/>
      <c r="O1693" s="55"/>
      <c r="P1693" s="55"/>
      <c r="Q1693" s="55"/>
      <c r="R1693" s="55"/>
      <c r="S1693" s="55"/>
      <c r="T1693" s="55"/>
      <c r="U1693" s="55"/>
      <c r="V1693" s="55"/>
      <c r="W1693" s="55"/>
      <c r="X1693" s="55"/>
      <c r="Y1693" s="55"/>
      <c r="Z1693" s="55"/>
      <c r="AA1693" s="55"/>
      <c r="AB1693" s="55"/>
      <c r="AC1693" s="55"/>
      <c r="AD1693" s="55"/>
      <c r="AE1693" s="55"/>
      <c r="AF1693" s="55"/>
      <c r="AG1693" s="55"/>
      <c r="AH1693" s="55"/>
      <c r="AI1693" s="55"/>
      <c r="AJ1693" s="55"/>
      <c r="AK1693" s="55"/>
      <c r="AL1693" s="55"/>
      <c r="AM1693" s="55"/>
      <c r="AN1693" s="55"/>
      <c r="AO1693" s="55"/>
      <c r="AP1693" s="55"/>
      <c r="DN1693" s="115"/>
    </row>
    <row r="1694" spans="14:118" x14ac:dyDescent="0.25">
      <c r="N1694" s="55"/>
      <c r="O1694" s="55"/>
      <c r="P1694" s="55"/>
      <c r="Q1694" s="55"/>
      <c r="R1694" s="55"/>
      <c r="S1694" s="55"/>
      <c r="T1694" s="55"/>
      <c r="U1694" s="55"/>
      <c r="V1694" s="55"/>
      <c r="W1694" s="55"/>
      <c r="X1694" s="55"/>
      <c r="Y1694" s="55"/>
      <c r="Z1694" s="55"/>
      <c r="AA1694" s="55"/>
      <c r="AB1694" s="55"/>
      <c r="AC1694" s="55"/>
      <c r="AD1694" s="55"/>
      <c r="AE1694" s="55"/>
      <c r="AF1694" s="55"/>
      <c r="AG1694" s="55"/>
      <c r="AH1694" s="55"/>
      <c r="AI1694" s="55"/>
      <c r="AJ1694" s="55"/>
      <c r="AK1694" s="55"/>
      <c r="AL1694" s="55"/>
      <c r="AM1694" s="55"/>
      <c r="AN1694" s="55"/>
      <c r="AO1694" s="55"/>
      <c r="AP1694" s="55"/>
      <c r="DN1694" s="115"/>
    </row>
    <row r="1695" spans="14:118" x14ac:dyDescent="0.25">
      <c r="N1695" s="55"/>
      <c r="O1695" s="55"/>
      <c r="P1695" s="55"/>
      <c r="Q1695" s="55"/>
      <c r="R1695" s="55"/>
      <c r="S1695" s="55"/>
      <c r="T1695" s="55"/>
      <c r="U1695" s="55"/>
      <c r="V1695" s="55"/>
      <c r="W1695" s="55"/>
      <c r="X1695" s="55"/>
      <c r="Y1695" s="55"/>
      <c r="Z1695" s="55"/>
      <c r="AA1695" s="55"/>
      <c r="AB1695" s="55"/>
      <c r="AC1695" s="55"/>
      <c r="AD1695" s="55"/>
      <c r="AE1695" s="55"/>
      <c r="AF1695" s="55"/>
      <c r="AG1695" s="55"/>
      <c r="AH1695" s="55"/>
      <c r="AI1695" s="55"/>
      <c r="AJ1695" s="55"/>
      <c r="AK1695" s="55"/>
      <c r="AL1695" s="55"/>
      <c r="AM1695" s="55"/>
      <c r="AN1695" s="55"/>
      <c r="AO1695" s="55"/>
      <c r="AP1695" s="55"/>
      <c r="DN1695" s="115"/>
    </row>
    <row r="1696" spans="14:118" x14ac:dyDescent="0.25">
      <c r="N1696" s="55"/>
      <c r="O1696" s="55"/>
      <c r="P1696" s="55"/>
      <c r="Q1696" s="55"/>
      <c r="R1696" s="55"/>
      <c r="S1696" s="55"/>
      <c r="T1696" s="55"/>
      <c r="U1696" s="55"/>
      <c r="V1696" s="55"/>
      <c r="W1696" s="55"/>
      <c r="X1696" s="55"/>
      <c r="Y1696" s="55"/>
      <c r="Z1696" s="55"/>
      <c r="AA1696" s="55"/>
      <c r="AB1696" s="55"/>
      <c r="AC1696" s="55"/>
      <c r="AD1696" s="55"/>
      <c r="AE1696" s="55"/>
      <c r="AF1696" s="55"/>
      <c r="AG1696" s="55"/>
      <c r="AH1696" s="55"/>
      <c r="AI1696" s="55"/>
      <c r="AJ1696" s="55"/>
      <c r="AK1696" s="55"/>
      <c r="AL1696" s="55"/>
      <c r="AM1696" s="55"/>
      <c r="AN1696" s="55"/>
      <c r="AO1696" s="55"/>
      <c r="AP1696" s="55"/>
      <c r="DN1696" s="115"/>
    </row>
    <row r="1697" spans="14:118" x14ac:dyDescent="0.25">
      <c r="N1697" s="55"/>
      <c r="O1697" s="55"/>
      <c r="P1697" s="55"/>
      <c r="Q1697" s="55"/>
      <c r="R1697" s="55"/>
      <c r="S1697" s="55"/>
      <c r="T1697" s="55"/>
      <c r="U1697" s="55"/>
      <c r="V1697" s="55"/>
      <c r="W1697" s="55"/>
      <c r="X1697" s="55"/>
      <c r="Y1697" s="55"/>
      <c r="Z1697" s="55"/>
      <c r="AA1697" s="55"/>
      <c r="AB1697" s="55"/>
      <c r="AC1697" s="55"/>
      <c r="AD1697" s="55"/>
      <c r="AE1697" s="55"/>
      <c r="AF1697" s="55"/>
      <c r="AG1697" s="55"/>
      <c r="AH1697" s="55"/>
      <c r="AI1697" s="55"/>
      <c r="AJ1697" s="55"/>
      <c r="AK1697" s="55"/>
      <c r="AL1697" s="55"/>
      <c r="AM1697" s="55"/>
      <c r="AN1697" s="55"/>
      <c r="AO1697" s="55"/>
      <c r="AP1697" s="55"/>
      <c r="DN1697" s="115"/>
    </row>
    <row r="1698" spans="14:118" x14ac:dyDescent="0.25">
      <c r="N1698" s="55"/>
      <c r="O1698" s="55"/>
      <c r="P1698" s="55"/>
      <c r="Q1698" s="55"/>
      <c r="R1698" s="55"/>
      <c r="S1698" s="55"/>
      <c r="T1698" s="55"/>
      <c r="U1698" s="55"/>
      <c r="V1698" s="55"/>
      <c r="W1698" s="55"/>
      <c r="X1698" s="55"/>
      <c r="Y1698" s="55"/>
      <c r="Z1698" s="55"/>
      <c r="AA1698" s="55"/>
      <c r="AB1698" s="55"/>
      <c r="AC1698" s="55"/>
      <c r="AD1698" s="55"/>
      <c r="AE1698" s="55"/>
      <c r="AF1698" s="55"/>
      <c r="AG1698" s="55"/>
      <c r="AH1698" s="55"/>
      <c r="AI1698" s="55"/>
      <c r="AJ1698" s="55"/>
      <c r="AK1698" s="55"/>
      <c r="AL1698" s="55"/>
      <c r="AM1698" s="55"/>
      <c r="AN1698" s="55"/>
      <c r="AO1698" s="55"/>
      <c r="AP1698" s="55"/>
      <c r="DN1698" s="115"/>
    </row>
    <row r="1699" spans="14:118" x14ac:dyDescent="0.25">
      <c r="N1699" s="55"/>
      <c r="O1699" s="55"/>
      <c r="P1699" s="55"/>
      <c r="Q1699" s="55"/>
      <c r="R1699" s="55"/>
      <c r="S1699" s="55"/>
      <c r="T1699" s="55"/>
      <c r="U1699" s="55"/>
      <c r="V1699" s="55"/>
      <c r="W1699" s="55"/>
      <c r="X1699" s="55"/>
      <c r="Y1699" s="55"/>
      <c r="Z1699" s="55"/>
      <c r="AA1699" s="55"/>
      <c r="AB1699" s="55"/>
      <c r="AC1699" s="55"/>
      <c r="AD1699" s="55"/>
      <c r="AE1699" s="55"/>
      <c r="AF1699" s="55"/>
      <c r="AG1699" s="55"/>
      <c r="AH1699" s="55"/>
      <c r="AI1699" s="55"/>
      <c r="AJ1699" s="55"/>
      <c r="AK1699" s="55"/>
      <c r="AL1699" s="55"/>
      <c r="AM1699" s="55"/>
      <c r="AN1699" s="55"/>
      <c r="AO1699" s="55"/>
      <c r="AP1699" s="55"/>
      <c r="DN1699" s="115"/>
    </row>
    <row r="1700" spans="14:118" x14ac:dyDescent="0.25">
      <c r="N1700" s="55"/>
      <c r="O1700" s="55"/>
      <c r="P1700" s="55"/>
      <c r="Q1700" s="55"/>
      <c r="R1700" s="55"/>
      <c r="S1700" s="55"/>
      <c r="T1700" s="55"/>
      <c r="U1700" s="55"/>
      <c r="V1700" s="55"/>
      <c r="W1700" s="55"/>
      <c r="X1700" s="55"/>
      <c r="Y1700" s="55"/>
      <c r="Z1700" s="55"/>
      <c r="AA1700" s="55"/>
      <c r="AB1700" s="55"/>
      <c r="AC1700" s="55"/>
      <c r="AD1700" s="55"/>
      <c r="AE1700" s="55"/>
      <c r="AF1700" s="55"/>
      <c r="AG1700" s="55"/>
      <c r="AH1700" s="55"/>
      <c r="AI1700" s="55"/>
      <c r="AJ1700" s="55"/>
      <c r="AK1700" s="55"/>
      <c r="AL1700" s="55"/>
      <c r="AM1700" s="55"/>
      <c r="AN1700" s="55"/>
      <c r="AO1700" s="55"/>
      <c r="AP1700" s="55"/>
      <c r="DN1700" s="115"/>
    </row>
    <row r="1701" spans="14:118" x14ac:dyDescent="0.25">
      <c r="N1701" s="55"/>
      <c r="O1701" s="55"/>
      <c r="P1701" s="55"/>
      <c r="Q1701" s="55"/>
      <c r="R1701" s="55"/>
      <c r="S1701" s="55"/>
      <c r="T1701" s="55"/>
      <c r="U1701" s="55"/>
      <c r="V1701" s="55"/>
      <c r="W1701" s="55"/>
      <c r="X1701" s="55"/>
      <c r="Y1701" s="55"/>
      <c r="Z1701" s="55"/>
      <c r="AA1701" s="55"/>
      <c r="AB1701" s="55"/>
      <c r="AC1701" s="55"/>
      <c r="AD1701" s="55"/>
      <c r="AE1701" s="55"/>
      <c r="AF1701" s="55"/>
      <c r="AG1701" s="55"/>
      <c r="AH1701" s="55"/>
      <c r="AI1701" s="55"/>
      <c r="AJ1701" s="55"/>
      <c r="AK1701" s="55"/>
      <c r="AL1701" s="55"/>
      <c r="AM1701" s="55"/>
      <c r="AN1701" s="55"/>
      <c r="AO1701" s="55"/>
      <c r="AP1701" s="55"/>
      <c r="DN1701" s="115"/>
    </row>
    <row r="1702" spans="14:118" x14ac:dyDescent="0.25">
      <c r="N1702" s="55"/>
      <c r="O1702" s="55"/>
      <c r="P1702" s="55"/>
      <c r="Q1702" s="55"/>
      <c r="R1702" s="55"/>
      <c r="S1702" s="55"/>
      <c r="T1702" s="55"/>
      <c r="U1702" s="55"/>
      <c r="V1702" s="55"/>
      <c r="W1702" s="55"/>
      <c r="X1702" s="55"/>
      <c r="Y1702" s="55"/>
      <c r="Z1702" s="55"/>
      <c r="AA1702" s="55"/>
      <c r="AB1702" s="55"/>
      <c r="AC1702" s="55"/>
      <c r="AD1702" s="55"/>
      <c r="AE1702" s="55"/>
      <c r="AF1702" s="55"/>
      <c r="AG1702" s="55"/>
      <c r="AH1702" s="55"/>
      <c r="AI1702" s="55"/>
      <c r="AJ1702" s="55"/>
      <c r="AK1702" s="55"/>
      <c r="AL1702" s="55"/>
      <c r="AM1702" s="55"/>
      <c r="AN1702" s="55"/>
      <c r="AO1702" s="55"/>
      <c r="AP1702" s="55"/>
      <c r="DN1702" s="115"/>
    </row>
    <row r="1703" spans="14:118" x14ac:dyDescent="0.25">
      <c r="N1703" s="55"/>
      <c r="O1703" s="55"/>
      <c r="P1703" s="55"/>
      <c r="Q1703" s="55"/>
      <c r="R1703" s="55"/>
      <c r="S1703" s="55"/>
      <c r="T1703" s="55"/>
      <c r="U1703" s="55"/>
      <c r="V1703" s="55"/>
      <c r="W1703" s="55"/>
      <c r="X1703" s="55"/>
      <c r="Y1703" s="55"/>
      <c r="Z1703" s="55"/>
      <c r="AA1703" s="55"/>
      <c r="AB1703" s="55"/>
      <c r="AC1703" s="55"/>
      <c r="AD1703" s="55"/>
      <c r="AE1703" s="55"/>
      <c r="AF1703" s="55"/>
      <c r="AG1703" s="55"/>
      <c r="AH1703" s="55"/>
      <c r="AI1703" s="55"/>
      <c r="AJ1703" s="55"/>
      <c r="AK1703" s="55"/>
      <c r="AL1703" s="55"/>
      <c r="AM1703" s="55"/>
      <c r="AN1703" s="55"/>
      <c r="AO1703" s="55"/>
      <c r="AP1703" s="55"/>
      <c r="DN1703" s="115"/>
    </row>
    <row r="1704" spans="14:118" x14ac:dyDescent="0.25">
      <c r="N1704" s="55"/>
      <c r="O1704" s="55"/>
      <c r="P1704" s="55"/>
      <c r="Q1704" s="55"/>
      <c r="R1704" s="55"/>
      <c r="S1704" s="55"/>
      <c r="T1704" s="55"/>
      <c r="U1704" s="55"/>
      <c r="V1704" s="55"/>
      <c r="W1704" s="55"/>
      <c r="X1704" s="55"/>
      <c r="Y1704" s="55"/>
      <c r="Z1704" s="55"/>
      <c r="AA1704" s="55"/>
      <c r="AB1704" s="55"/>
      <c r="AC1704" s="55"/>
      <c r="AD1704" s="55"/>
      <c r="AE1704" s="55"/>
      <c r="AF1704" s="55"/>
      <c r="AG1704" s="55"/>
      <c r="AH1704" s="55"/>
      <c r="AI1704" s="55"/>
      <c r="AJ1704" s="55"/>
      <c r="AK1704" s="55"/>
      <c r="AL1704" s="55"/>
      <c r="AM1704" s="55"/>
      <c r="AN1704" s="55"/>
      <c r="AO1704" s="55"/>
      <c r="AP1704" s="55"/>
      <c r="DN1704" s="115"/>
    </row>
    <row r="1705" spans="14:118" x14ac:dyDescent="0.25">
      <c r="N1705" s="55"/>
      <c r="O1705" s="55"/>
      <c r="P1705" s="55"/>
      <c r="Q1705" s="55"/>
      <c r="R1705" s="55"/>
      <c r="S1705" s="55"/>
      <c r="T1705" s="55"/>
      <c r="U1705" s="55"/>
      <c r="V1705" s="55"/>
      <c r="W1705" s="55"/>
      <c r="X1705" s="55"/>
      <c r="Y1705" s="55"/>
      <c r="Z1705" s="55"/>
      <c r="AA1705" s="55"/>
      <c r="AB1705" s="55"/>
      <c r="AC1705" s="55"/>
      <c r="AD1705" s="55"/>
      <c r="AE1705" s="55"/>
      <c r="AF1705" s="55"/>
      <c r="AG1705" s="55"/>
      <c r="AH1705" s="55"/>
      <c r="AI1705" s="55"/>
      <c r="AJ1705" s="55"/>
      <c r="AK1705" s="55"/>
      <c r="AL1705" s="55"/>
      <c r="AM1705" s="55"/>
      <c r="AN1705" s="55"/>
      <c r="AO1705" s="55"/>
      <c r="AP1705" s="55"/>
      <c r="DN1705" s="115"/>
    </row>
    <row r="1706" spans="14:118" x14ac:dyDescent="0.25">
      <c r="N1706" s="55"/>
      <c r="O1706" s="55"/>
      <c r="P1706" s="55"/>
      <c r="Q1706" s="55"/>
      <c r="R1706" s="55"/>
      <c r="S1706" s="55"/>
      <c r="T1706" s="55"/>
      <c r="U1706" s="55"/>
      <c r="V1706" s="55"/>
      <c r="W1706" s="55"/>
      <c r="X1706" s="55"/>
      <c r="Y1706" s="55"/>
      <c r="Z1706" s="55"/>
      <c r="AA1706" s="55"/>
      <c r="AB1706" s="55"/>
      <c r="AC1706" s="55"/>
      <c r="AD1706" s="55"/>
      <c r="AE1706" s="55"/>
      <c r="AF1706" s="55"/>
      <c r="AG1706" s="55"/>
      <c r="AH1706" s="55"/>
      <c r="AI1706" s="55"/>
      <c r="AJ1706" s="55"/>
      <c r="AK1706" s="55"/>
      <c r="AL1706" s="55"/>
      <c r="AM1706" s="55"/>
      <c r="AN1706" s="55"/>
      <c r="AO1706" s="55"/>
      <c r="AP1706" s="55"/>
      <c r="DN1706" s="115"/>
    </row>
    <row r="1707" spans="14:118" x14ac:dyDescent="0.25">
      <c r="N1707" s="55"/>
      <c r="O1707" s="55"/>
      <c r="P1707" s="55"/>
      <c r="Q1707" s="55"/>
      <c r="R1707" s="55"/>
      <c r="S1707" s="55"/>
      <c r="T1707" s="55"/>
      <c r="U1707" s="55"/>
      <c r="V1707" s="55"/>
      <c r="W1707" s="55"/>
      <c r="X1707" s="55"/>
      <c r="Y1707" s="55"/>
      <c r="Z1707" s="55"/>
      <c r="AA1707" s="55"/>
      <c r="AB1707" s="55"/>
      <c r="AC1707" s="55"/>
      <c r="AD1707" s="55"/>
      <c r="AE1707" s="55"/>
      <c r="AF1707" s="55"/>
      <c r="AG1707" s="55"/>
      <c r="AH1707" s="55"/>
      <c r="AI1707" s="55"/>
      <c r="AJ1707" s="55"/>
      <c r="AK1707" s="55"/>
      <c r="AL1707" s="55"/>
      <c r="AM1707" s="55"/>
      <c r="AN1707" s="55"/>
      <c r="AO1707" s="55"/>
      <c r="AP1707" s="55"/>
      <c r="DN1707" s="115"/>
    </row>
    <row r="1708" spans="14:118" x14ac:dyDescent="0.25">
      <c r="N1708" s="55"/>
      <c r="O1708" s="55"/>
      <c r="P1708" s="55"/>
      <c r="Q1708" s="55"/>
      <c r="R1708" s="55"/>
      <c r="S1708" s="55"/>
      <c r="T1708" s="55"/>
      <c r="U1708" s="55"/>
      <c r="V1708" s="55"/>
      <c r="W1708" s="55"/>
      <c r="X1708" s="55"/>
      <c r="Y1708" s="55"/>
      <c r="Z1708" s="55"/>
      <c r="AA1708" s="55"/>
      <c r="AB1708" s="55"/>
      <c r="AC1708" s="55"/>
      <c r="AD1708" s="55"/>
      <c r="AE1708" s="55"/>
      <c r="AF1708" s="55"/>
      <c r="AG1708" s="55"/>
      <c r="AH1708" s="55"/>
      <c r="AI1708" s="55"/>
      <c r="AJ1708" s="55"/>
      <c r="AK1708" s="55"/>
      <c r="AL1708" s="55"/>
      <c r="AM1708" s="55"/>
      <c r="AN1708" s="55"/>
      <c r="AO1708" s="55"/>
      <c r="AP1708" s="55"/>
      <c r="DN1708" s="115"/>
    </row>
    <row r="1709" spans="14:118" x14ac:dyDescent="0.25">
      <c r="N1709" s="55"/>
      <c r="O1709" s="55"/>
      <c r="P1709" s="55"/>
      <c r="Q1709" s="55"/>
      <c r="R1709" s="55"/>
      <c r="S1709" s="55"/>
      <c r="T1709" s="55"/>
      <c r="U1709" s="55"/>
      <c r="V1709" s="55"/>
      <c r="W1709" s="55"/>
      <c r="X1709" s="55"/>
      <c r="Y1709" s="55"/>
      <c r="Z1709" s="55"/>
      <c r="AA1709" s="55"/>
      <c r="AB1709" s="55"/>
      <c r="AC1709" s="55"/>
      <c r="AD1709" s="55"/>
      <c r="AE1709" s="55"/>
      <c r="AF1709" s="55"/>
      <c r="AG1709" s="55"/>
      <c r="AH1709" s="55"/>
      <c r="AI1709" s="55"/>
      <c r="AJ1709" s="55"/>
      <c r="AK1709" s="55"/>
      <c r="AL1709" s="55"/>
      <c r="AM1709" s="55"/>
      <c r="AN1709" s="55"/>
      <c r="AO1709" s="55"/>
      <c r="AP1709" s="55"/>
      <c r="DN1709" s="115"/>
    </row>
    <row r="1710" spans="14:118" x14ac:dyDescent="0.25">
      <c r="N1710" s="55"/>
      <c r="O1710" s="55"/>
      <c r="P1710" s="55"/>
      <c r="Q1710" s="55"/>
      <c r="R1710" s="55"/>
      <c r="S1710" s="55"/>
      <c r="T1710" s="55"/>
      <c r="U1710" s="55"/>
      <c r="V1710" s="55"/>
      <c r="W1710" s="55"/>
      <c r="X1710" s="55"/>
      <c r="Y1710" s="55"/>
      <c r="Z1710" s="55"/>
      <c r="AA1710" s="55"/>
      <c r="AB1710" s="55"/>
      <c r="AC1710" s="55"/>
      <c r="AD1710" s="55"/>
      <c r="AE1710" s="55"/>
      <c r="AF1710" s="55"/>
      <c r="AG1710" s="55"/>
      <c r="AH1710" s="55"/>
      <c r="AI1710" s="55"/>
      <c r="AJ1710" s="55"/>
      <c r="AK1710" s="55"/>
      <c r="AL1710" s="55"/>
      <c r="AM1710" s="55"/>
      <c r="AN1710" s="55"/>
      <c r="AO1710" s="55"/>
      <c r="AP1710" s="55"/>
      <c r="DN1710" s="115"/>
    </row>
    <row r="1711" spans="14:118" x14ac:dyDescent="0.25">
      <c r="N1711" s="55"/>
      <c r="O1711" s="55"/>
      <c r="P1711" s="55"/>
      <c r="Q1711" s="55"/>
      <c r="R1711" s="55"/>
      <c r="S1711" s="55"/>
      <c r="T1711" s="55"/>
      <c r="U1711" s="55"/>
      <c r="V1711" s="55"/>
      <c r="W1711" s="55"/>
      <c r="X1711" s="55"/>
      <c r="Y1711" s="55"/>
      <c r="Z1711" s="55"/>
      <c r="AA1711" s="55"/>
      <c r="AB1711" s="55"/>
      <c r="AC1711" s="55"/>
      <c r="AD1711" s="55"/>
      <c r="AE1711" s="55"/>
      <c r="AF1711" s="55"/>
      <c r="AG1711" s="55"/>
      <c r="AH1711" s="55"/>
      <c r="AI1711" s="55"/>
      <c r="AJ1711" s="55"/>
      <c r="AK1711" s="55"/>
      <c r="AL1711" s="55"/>
      <c r="AM1711" s="55"/>
      <c r="AN1711" s="55"/>
      <c r="AO1711" s="55"/>
      <c r="AP1711" s="55"/>
      <c r="DN1711" s="115"/>
    </row>
    <row r="1712" spans="14:118" x14ac:dyDescent="0.25">
      <c r="N1712" s="55"/>
      <c r="O1712" s="55"/>
      <c r="P1712" s="55"/>
      <c r="Q1712" s="55"/>
      <c r="R1712" s="55"/>
      <c r="S1712" s="55"/>
      <c r="T1712" s="55"/>
      <c r="U1712" s="55"/>
      <c r="V1712" s="55"/>
      <c r="W1712" s="55"/>
      <c r="X1712" s="55"/>
      <c r="Y1712" s="55"/>
      <c r="Z1712" s="55"/>
      <c r="AA1712" s="55"/>
      <c r="AB1712" s="55"/>
      <c r="AC1712" s="55"/>
      <c r="AD1712" s="55"/>
      <c r="AE1712" s="55"/>
      <c r="AF1712" s="55"/>
      <c r="AG1712" s="55"/>
      <c r="AH1712" s="55"/>
      <c r="AI1712" s="55"/>
      <c r="AJ1712" s="55"/>
      <c r="AK1712" s="55"/>
      <c r="AL1712" s="55"/>
      <c r="AM1712" s="55"/>
      <c r="AN1712" s="55"/>
      <c r="AO1712" s="55"/>
      <c r="AP1712" s="55"/>
      <c r="DN1712" s="115"/>
    </row>
    <row r="1713" spans="14:118" x14ac:dyDescent="0.25">
      <c r="N1713" s="55"/>
      <c r="O1713" s="55"/>
      <c r="P1713" s="55"/>
      <c r="Q1713" s="55"/>
      <c r="R1713" s="55"/>
      <c r="S1713" s="55"/>
      <c r="T1713" s="55"/>
      <c r="U1713" s="55"/>
      <c r="V1713" s="55"/>
      <c r="W1713" s="55"/>
      <c r="X1713" s="55"/>
      <c r="Y1713" s="55"/>
      <c r="Z1713" s="55"/>
      <c r="AA1713" s="55"/>
      <c r="AB1713" s="55"/>
      <c r="AC1713" s="55"/>
      <c r="AD1713" s="55"/>
      <c r="AE1713" s="55"/>
      <c r="AF1713" s="55"/>
      <c r="AG1713" s="55"/>
      <c r="AH1713" s="55"/>
      <c r="AI1713" s="55"/>
      <c r="AJ1713" s="55"/>
      <c r="AK1713" s="55"/>
      <c r="AL1713" s="55"/>
      <c r="AM1713" s="55"/>
      <c r="AN1713" s="55"/>
      <c r="AO1713" s="55"/>
      <c r="AP1713" s="55"/>
      <c r="DN1713" s="115"/>
    </row>
    <row r="1714" spans="14:118" x14ac:dyDescent="0.25">
      <c r="N1714" s="55"/>
      <c r="O1714" s="55"/>
      <c r="P1714" s="55"/>
      <c r="Q1714" s="55"/>
      <c r="R1714" s="55"/>
      <c r="S1714" s="55"/>
      <c r="T1714" s="55"/>
      <c r="U1714" s="55"/>
      <c r="V1714" s="55"/>
      <c r="W1714" s="55"/>
      <c r="X1714" s="55"/>
      <c r="Y1714" s="55"/>
      <c r="Z1714" s="55"/>
      <c r="AA1714" s="55"/>
      <c r="AB1714" s="55"/>
      <c r="AC1714" s="55"/>
      <c r="AD1714" s="55"/>
      <c r="AE1714" s="55"/>
      <c r="AF1714" s="55"/>
      <c r="AG1714" s="55"/>
      <c r="AH1714" s="55"/>
      <c r="AI1714" s="55"/>
      <c r="AJ1714" s="55"/>
      <c r="AK1714" s="55"/>
      <c r="AL1714" s="55"/>
      <c r="AM1714" s="55"/>
      <c r="AN1714" s="55"/>
      <c r="AO1714" s="55"/>
      <c r="AP1714" s="55"/>
      <c r="DN1714" s="115"/>
    </row>
    <row r="1715" spans="14:118" x14ac:dyDescent="0.25">
      <c r="N1715" s="55"/>
      <c r="O1715" s="55"/>
      <c r="P1715" s="55"/>
      <c r="Q1715" s="55"/>
      <c r="R1715" s="55"/>
      <c r="S1715" s="55"/>
      <c r="T1715" s="55"/>
      <c r="U1715" s="55"/>
      <c r="V1715" s="55"/>
      <c r="W1715" s="55"/>
      <c r="X1715" s="55"/>
      <c r="Y1715" s="55"/>
      <c r="Z1715" s="55"/>
      <c r="AA1715" s="55"/>
      <c r="AB1715" s="55"/>
      <c r="AC1715" s="55"/>
      <c r="AD1715" s="55"/>
      <c r="AE1715" s="55"/>
      <c r="AF1715" s="55"/>
      <c r="AG1715" s="55"/>
      <c r="AH1715" s="55"/>
      <c r="AI1715" s="55"/>
      <c r="AJ1715" s="55"/>
      <c r="AK1715" s="55"/>
      <c r="AL1715" s="55"/>
      <c r="AM1715" s="55"/>
      <c r="AN1715" s="55"/>
      <c r="AO1715" s="55"/>
      <c r="AP1715" s="55"/>
      <c r="DN1715" s="115"/>
    </row>
    <row r="1716" spans="14:118" x14ac:dyDescent="0.25">
      <c r="N1716" s="55"/>
      <c r="O1716" s="55"/>
      <c r="P1716" s="55"/>
      <c r="Q1716" s="55"/>
      <c r="R1716" s="55"/>
      <c r="S1716" s="55"/>
      <c r="T1716" s="55"/>
      <c r="U1716" s="55"/>
      <c r="V1716" s="55"/>
      <c r="W1716" s="55"/>
      <c r="X1716" s="55"/>
      <c r="Y1716" s="55"/>
      <c r="Z1716" s="55"/>
      <c r="AA1716" s="55"/>
      <c r="AB1716" s="55"/>
      <c r="AC1716" s="55"/>
      <c r="AD1716" s="55"/>
      <c r="AE1716" s="55"/>
      <c r="AF1716" s="55"/>
      <c r="AG1716" s="55"/>
      <c r="AH1716" s="55"/>
      <c r="AI1716" s="55"/>
      <c r="AJ1716" s="55"/>
      <c r="AK1716" s="55"/>
      <c r="AL1716" s="55"/>
      <c r="AM1716" s="55"/>
      <c r="AN1716" s="55"/>
      <c r="AO1716" s="55"/>
      <c r="AP1716" s="55"/>
      <c r="DN1716" s="115"/>
    </row>
    <row r="1717" spans="14:118" x14ac:dyDescent="0.25">
      <c r="N1717" s="55"/>
      <c r="O1717" s="55"/>
      <c r="P1717" s="55"/>
      <c r="Q1717" s="55"/>
      <c r="R1717" s="55"/>
      <c r="S1717" s="55"/>
      <c r="T1717" s="55"/>
      <c r="U1717" s="55"/>
      <c r="V1717" s="55"/>
      <c r="W1717" s="55"/>
      <c r="X1717" s="55"/>
      <c r="Y1717" s="55"/>
      <c r="Z1717" s="55"/>
      <c r="AA1717" s="55"/>
      <c r="AB1717" s="55"/>
      <c r="AC1717" s="55"/>
      <c r="AD1717" s="55"/>
      <c r="AE1717" s="55"/>
      <c r="AF1717" s="55"/>
      <c r="AG1717" s="55"/>
      <c r="AH1717" s="55"/>
      <c r="AI1717" s="55"/>
      <c r="AJ1717" s="55"/>
      <c r="AK1717" s="55"/>
      <c r="AL1717" s="55"/>
      <c r="AM1717" s="55"/>
      <c r="AN1717" s="55"/>
      <c r="AO1717" s="55"/>
      <c r="AP1717" s="55"/>
      <c r="DN1717" s="115"/>
    </row>
    <row r="1718" spans="14:118" x14ac:dyDescent="0.25">
      <c r="N1718" s="55"/>
      <c r="O1718" s="55"/>
      <c r="P1718" s="55"/>
      <c r="Q1718" s="55"/>
      <c r="R1718" s="55"/>
      <c r="S1718" s="55"/>
      <c r="T1718" s="55"/>
      <c r="U1718" s="55"/>
      <c r="V1718" s="55"/>
      <c r="W1718" s="55"/>
      <c r="X1718" s="55"/>
      <c r="Y1718" s="55"/>
      <c r="Z1718" s="55"/>
      <c r="AA1718" s="55"/>
      <c r="AB1718" s="55"/>
      <c r="AC1718" s="55"/>
      <c r="AD1718" s="55"/>
      <c r="AE1718" s="55"/>
      <c r="AF1718" s="55"/>
      <c r="AG1718" s="55"/>
      <c r="AH1718" s="55"/>
      <c r="AI1718" s="55"/>
      <c r="AJ1718" s="55"/>
      <c r="AK1718" s="55"/>
      <c r="AL1718" s="55"/>
      <c r="AM1718" s="55"/>
      <c r="AN1718" s="55"/>
      <c r="AO1718" s="55"/>
      <c r="AP1718" s="55"/>
      <c r="DN1718" s="115"/>
    </row>
    <row r="1719" spans="14:118" x14ac:dyDescent="0.25">
      <c r="N1719" s="55"/>
      <c r="O1719" s="55"/>
      <c r="P1719" s="55"/>
      <c r="Q1719" s="55"/>
      <c r="R1719" s="55"/>
      <c r="S1719" s="55"/>
      <c r="T1719" s="55"/>
      <c r="U1719" s="55"/>
      <c r="V1719" s="55"/>
      <c r="W1719" s="55"/>
      <c r="X1719" s="55"/>
      <c r="Y1719" s="55"/>
      <c r="Z1719" s="55"/>
      <c r="AA1719" s="55"/>
      <c r="AB1719" s="55"/>
      <c r="AC1719" s="55"/>
      <c r="AD1719" s="55"/>
      <c r="AE1719" s="55"/>
      <c r="AF1719" s="55"/>
      <c r="AG1719" s="55"/>
      <c r="AH1719" s="55"/>
      <c r="AI1719" s="55"/>
      <c r="AJ1719" s="55"/>
      <c r="AK1719" s="55"/>
      <c r="AL1719" s="55"/>
      <c r="AM1719" s="55"/>
      <c r="AN1719" s="55"/>
      <c r="AO1719" s="55"/>
      <c r="AP1719" s="55"/>
      <c r="DN1719" s="115"/>
    </row>
    <row r="1720" spans="14:118" x14ac:dyDescent="0.25">
      <c r="N1720" s="55"/>
      <c r="O1720" s="55"/>
      <c r="P1720" s="55"/>
      <c r="Q1720" s="55"/>
      <c r="R1720" s="55"/>
      <c r="S1720" s="55"/>
      <c r="T1720" s="55"/>
      <c r="U1720" s="55"/>
      <c r="V1720" s="55"/>
      <c r="W1720" s="55"/>
      <c r="X1720" s="55"/>
      <c r="Y1720" s="55"/>
      <c r="Z1720" s="55"/>
      <c r="AA1720" s="55"/>
      <c r="AB1720" s="55"/>
      <c r="AC1720" s="55"/>
      <c r="AD1720" s="55"/>
      <c r="AE1720" s="55"/>
      <c r="AF1720" s="55"/>
      <c r="AG1720" s="55"/>
      <c r="AH1720" s="55"/>
      <c r="AI1720" s="55"/>
      <c r="AJ1720" s="55"/>
      <c r="AK1720" s="55"/>
      <c r="AL1720" s="55"/>
      <c r="AM1720" s="55"/>
      <c r="AN1720" s="55"/>
      <c r="AO1720" s="55"/>
      <c r="AP1720" s="55"/>
      <c r="DN1720" s="115"/>
    </row>
    <row r="1721" spans="14:118" x14ac:dyDescent="0.25">
      <c r="N1721" s="55"/>
      <c r="O1721" s="55"/>
      <c r="P1721" s="55"/>
      <c r="Q1721" s="55"/>
      <c r="R1721" s="55"/>
      <c r="S1721" s="55"/>
      <c r="T1721" s="55"/>
      <c r="U1721" s="55"/>
      <c r="V1721" s="55"/>
      <c r="W1721" s="55"/>
      <c r="X1721" s="55"/>
      <c r="Y1721" s="55"/>
      <c r="Z1721" s="55"/>
      <c r="AA1721" s="55"/>
      <c r="AB1721" s="55"/>
      <c r="AC1721" s="55"/>
      <c r="AD1721" s="55"/>
      <c r="AE1721" s="55"/>
      <c r="AF1721" s="55"/>
      <c r="AG1721" s="55"/>
      <c r="AH1721" s="55"/>
      <c r="AI1721" s="55"/>
      <c r="AJ1721" s="55"/>
      <c r="AK1721" s="55"/>
      <c r="AL1721" s="55"/>
      <c r="AM1721" s="55"/>
      <c r="AN1721" s="55"/>
      <c r="AO1721" s="55"/>
      <c r="AP1721" s="55"/>
      <c r="DN1721" s="115"/>
    </row>
    <row r="1722" spans="14:118" x14ac:dyDescent="0.25">
      <c r="N1722" s="55"/>
      <c r="O1722" s="55"/>
      <c r="P1722" s="55"/>
      <c r="Q1722" s="55"/>
      <c r="R1722" s="55"/>
      <c r="S1722" s="55"/>
      <c r="T1722" s="55"/>
      <c r="U1722" s="55"/>
      <c r="V1722" s="55"/>
      <c r="W1722" s="55"/>
      <c r="X1722" s="55"/>
      <c r="Y1722" s="55"/>
      <c r="Z1722" s="55"/>
      <c r="AA1722" s="55"/>
      <c r="AB1722" s="55"/>
      <c r="AC1722" s="55"/>
      <c r="AD1722" s="55"/>
      <c r="AE1722" s="55"/>
      <c r="AF1722" s="55"/>
      <c r="AG1722" s="55"/>
      <c r="AH1722" s="55"/>
      <c r="AI1722" s="55"/>
      <c r="AJ1722" s="55"/>
      <c r="AK1722" s="55"/>
      <c r="AL1722" s="55"/>
      <c r="AM1722" s="55"/>
      <c r="AN1722" s="55"/>
      <c r="AO1722" s="55"/>
      <c r="AP1722" s="55"/>
      <c r="DN1722" s="115"/>
    </row>
    <row r="1723" spans="14:118" x14ac:dyDescent="0.25">
      <c r="N1723" s="55"/>
      <c r="O1723" s="55"/>
      <c r="P1723" s="55"/>
      <c r="Q1723" s="55"/>
      <c r="R1723" s="55"/>
      <c r="S1723" s="55"/>
      <c r="T1723" s="55"/>
      <c r="U1723" s="55"/>
      <c r="V1723" s="55"/>
      <c r="W1723" s="55"/>
      <c r="X1723" s="55"/>
      <c r="Y1723" s="55"/>
      <c r="Z1723" s="55"/>
      <c r="AA1723" s="55"/>
      <c r="AB1723" s="55"/>
      <c r="AC1723" s="55"/>
      <c r="AD1723" s="55"/>
      <c r="AE1723" s="55"/>
      <c r="AF1723" s="55"/>
      <c r="AG1723" s="55"/>
      <c r="AH1723" s="55"/>
      <c r="AI1723" s="55"/>
      <c r="AJ1723" s="55"/>
      <c r="AK1723" s="55"/>
      <c r="AL1723" s="55"/>
      <c r="AM1723" s="55"/>
      <c r="AN1723" s="55"/>
      <c r="AO1723" s="55"/>
      <c r="AP1723" s="55"/>
      <c r="DN1723" s="115"/>
    </row>
    <row r="1724" spans="14:118" x14ac:dyDescent="0.25">
      <c r="N1724" s="55"/>
      <c r="O1724" s="55"/>
      <c r="P1724" s="55"/>
      <c r="Q1724" s="55"/>
      <c r="R1724" s="55"/>
      <c r="S1724" s="55"/>
      <c r="T1724" s="55"/>
      <c r="U1724" s="55"/>
      <c r="V1724" s="55"/>
      <c r="W1724" s="55"/>
      <c r="X1724" s="55"/>
      <c r="Y1724" s="55"/>
      <c r="Z1724" s="55"/>
      <c r="AA1724" s="55"/>
      <c r="AB1724" s="55"/>
      <c r="AC1724" s="55"/>
      <c r="AD1724" s="55"/>
      <c r="AE1724" s="55"/>
      <c r="AF1724" s="55"/>
      <c r="AG1724" s="55"/>
      <c r="AH1724" s="55"/>
      <c r="AI1724" s="55"/>
      <c r="AJ1724" s="55"/>
      <c r="AK1724" s="55"/>
      <c r="AL1724" s="55"/>
      <c r="AM1724" s="55"/>
      <c r="AN1724" s="55"/>
      <c r="AO1724" s="55"/>
      <c r="AP1724" s="55"/>
      <c r="DN1724" s="115"/>
    </row>
    <row r="1725" spans="14:118" x14ac:dyDescent="0.25">
      <c r="N1725" s="55"/>
      <c r="O1725" s="55"/>
      <c r="P1725" s="55"/>
      <c r="Q1725" s="55"/>
      <c r="R1725" s="55"/>
      <c r="S1725" s="55"/>
      <c r="T1725" s="55"/>
      <c r="U1725" s="55"/>
      <c r="V1725" s="55"/>
      <c r="W1725" s="55"/>
      <c r="X1725" s="55"/>
      <c r="Y1725" s="55"/>
      <c r="Z1725" s="55"/>
      <c r="AA1725" s="55"/>
      <c r="AB1725" s="55"/>
      <c r="AC1725" s="55"/>
      <c r="AD1725" s="55"/>
      <c r="AE1725" s="55"/>
      <c r="AF1725" s="55"/>
      <c r="AG1725" s="55"/>
      <c r="AH1725" s="55"/>
      <c r="AI1725" s="55"/>
      <c r="AJ1725" s="55"/>
      <c r="AK1725" s="55"/>
      <c r="AL1725" s="55"/>
      <c r="AM1725" s="55"/>
      <c r="AN1725" s="55"/>
      <c r="AO1725" s="55"/>
      <c r="AP1725" s="55"/>
      <c r="DN1725" s="115"/>
    </row>
    <row r="1726" spans="14:118" x14ac:dyDescent="0.25">
      <c r="N1726" s="55"/>
      <c r="O1726" s="55"/>
      <c r="P1726" s="55"/>
      <c r="Q1726" s="55"/>
      <c r="R1726" s="55"/>
      <c r="S1726" s="55"/>
      <c r="T1726" s="55"/>
      <c r="U1726" s="55"/>
      <c r="V1726" s="55"/>
      <c r="W1726" s="55"/>
      <c r="X1726" s="55"/>
      <c r="Y1726" s="55"/>
      <c r="Z1726" s="55"/>
      <c r="AA1726" s="55"/>
      <c r="AB1726" s="55"/>
      <c r="AC1726" s="55"/>
      <c r="AD1726" s="55"/>
      <c r="AE1726" s="55"/>
      <c r="AF1726" s="55"/>
      <c r="AG1726" s="55"/>
      <c r="AH1726" s="55"/>
      <c r="AI1726" s="55"/>
      <c r="AJ1726" s="55"/>
      <c r="AK1726" s="55"/>
      <c r="AL1726" s="55"/>
      <c r="AM1726" s="55"/>
      <c r="AN1726" s="55"/>
      <c r="AO1726" s="55"/>
      <c r="AP1726" s="55"/>
      <c r="DN1726" s="115"/>
    </row>
    <row r="1727" spans="14:118" x14ac:dyDescent="0.25">
      <c r="N1727" s="55"/>
      <c r="O1727" s="55"/>
      <c r="P1727" s="55"/>
      <c r="Q1727" s="55"/>
      <c r="R1727" s="55"/>
      <c r="S1727" s="55"/>
      <c r="T1727" s="55"/>
      <c r="U1727" s="55"/>
      <c r="V1727" s="55"/>
      <c r="W1727" s="55"/>
      <c r="X1727" s="55"/>
      <c r="Y1727" s="55"/>
      <c r="Z1727" s="55"/>
      <c r="AA1727" s="55"/>
      <c r="AB1727" s="55"/>
      <c r="AC1727" s="55"/>
      <c r="AD1727" s="55"/>
      <c r="AE1727" s="55"/>
      <c r="AF1727" s="55"/>
      <c r="AG1727" s="55"/>
      <c r="AH1727" s="55"/>
      <c r="AI1727" s="55"/>
      <c r="AJ1727" s="55"/>
      <c r="AK1727" s="55"/>
      <c r="AL1727" s="55"/>
      <c r="AM1727" s="55"/>
      <c r="AN1727" s="55"/>
      <c r="AO1727" s="55"/>
      <c r="AP1727" s="55"/>
      <c r="DN1727" s="115"/>
    </row>
    <row r="1728" spans="14:118" x14ac:dyDescent="0.25">
      <c r="N1728" s="55"/>
      <c r="O1728" s="55"/>
      <c r="P1728" s="55"/>
      <c r="Q1728" s="55"/>
      <c r="R1728" s="55"/>
      <c r="S1728" s="55"/>
      <c r="T1728" s="55"/>
      <c r="U1728" s="55"/>
      <c r="V1728" s="55"/>
      <c r="W1728" s="55"/>
      <c r="X1728" s="55"/>
      <c r="Y1728" s="55"/>
      <c r="Z1728" s="55"/>
      <c r="AA1728" s="55"/>
      <c r="AB1728" s="55"/>
      <c r="AC1728" s="55"/>
      <c r="AD1728" s="55"/>
      <c r="AE1728" s="55"/>
      <c r="AF1728" s="55"/>
      <c r="AG1728" s="55"/>
      <c r="AH1728" s="55"/>
      <c r="AI1728" s="55"/>
      <c r="AJ1728" s="55"/>
      <c r="AK1728" s="55"/>
      <c r="AL1728" s="55"/>
      <c r="AM1728" s="55"/>
      <c r="AN1728" s="55"/>
      <c r="AO1728" s="55"/>
      <c r="AP1728" s="55"/>
      <c r="DN1728" s="115"/>
    </row>
    <row r="1729" spans="14:118" x14ac:dyDescent="0.25">
      <c r="N1729" s="55"/>
      <c r="O1729" s="55"/>
      <c r="P1729" s="55"/>
      <c r="Q1729" s="55"/>
      <c r="R1729" s="55"/>
      <c r="S1729" s="55"/>
      <c r="T1729" s="55"/>
      <c r="U1729" s="55"/>
      <c r="V1729" s="55"/>
      <c r="W1729" s="55"/>
      <c r="X1729" s="55"/>
      <c r="Y1729" s="55"/>
      <c r="Z1729" s="55"/>
      <c r="AA1729" s="55"/>
      <c r="AB1729" s="55"/>
      <c r="AC1729" s="55"/>
      <c r="AD1729" s="55"/>
      <c r="AE1729" s="55"/>
      <c r="AF1729" s="55"/>
      <c r="AG1729" s="55"/>
      <c r="AH1729" s="55"/>
      <c r="AI1729" s="55"/>
      <c r="AJ1729" s="55"/>
      <c r="AK1729" s="55"/>
      <c r="AL1729" s="55"/>
      <c r="AM1729" s="55"/>
      <c r="AN1729" s="55"/>
      <c r="AO1729" s="55"/>
      <c r="AP1729" s="55"/>
      <c r="DN1729" s="115"/>
    </row>
    <row r="1730" spans="14:118" x14ac:dyDescent="0.25">
      <c r="N1730" s="55"/>
      <c r="O1730" s="55"/>
      <c r="P1730" s="55"/>
      <c r="Q1730" s="55"/>
      <c r="R1730" s="55"/>
      <c r="S1730" s="55"/>
      <c r="T1730" s="55"/>
      <c r="U1730" s="55"/>
      <c r="V1730" s="55"/>
      <c r="W1730" s="55"/>
      <c r="X1730" s="55"/>
      <c r="Y1730" s="55"/>
      <c r="Z1730" s="55"/>
      <c r="AA1730" s="55"/>
      <c r="AB1730" s="55"/>
      <c r="AC1730" s="55"/>
      <c r="AD1730" s="55"/>
      <c r="AE1730" s="55"/>
      <c r="AF1730" s="55"/>
      <c r="AG1730" s="55"/>
      <c r="AH1730" s="55"/>
      <c r="AI1730" s="55"/>
      <c r="AJ1730" s="55"/>
      <c r="AK1730" s="55"/>
      <c r="AL1730" s="55"/>
      <c r="AM1730" s="55"/>
      <c r="AN1730" s="55"/>
      <c r="AO1730" s="55"/>
      <c r="AP1730" s="55"/>
      <c r="DN1730" s="115"/>
    </row>
    <row r="1731" spans="14:118" x14ac:dyDescent="0.25">
      <c r="N1731" s="55"/>
      <c r="O1731" s="55"/>
      <c r="P1731" s="55"/>
      <c r="Q1731" s="55"/>
      <c r="R1731" s="55"/>
      <c r="S1731" s="55"/>
      <c r="T1731" s="55"/>
      <c r="U1731" s="55"/>
      <c r="V1731" s="55"/>
      <c r="W1731" s="55"/>
      <c r="X1731" s="55"/>
      <c r="Y1731" s="55"/>
      <c r="Z1731" s="55"/>
      <c r="AA1731" s="55"/>
      <c r="AB1731" s="55"/>
      <c r="AC1731" s="55"/>
      <c r="AD1731" s="55"/>
      <c r="AE1731" s="55"/>
      <c r="AF1731" s="55"/>
      <c r="AG1731" s="55"/>
      <c r="AH1731" s="55"/>
      <c r="AI1731" s="55"/>
      <c r="AJ1731" s="55"/>
      <c r="AK1731" s="55"/>
      <c r="AL1731" s="55"/>
      <c r="AM1731" s="55"/>
      <c r="AN1731" s="55"/>
      <c r="AO1731" s="55"/>
      <c r="AP1731" s="55"/>
      <c r="DN1731" s="115"/>
    </row>
    <row r="1732" spans="14:118" x14ac:dyDescent="0.25">
      <c r="N1732" s="55"/>
      <c r="O1732" s="55"/>
      <c r="P1732" s="55"/>
      <c r="Q1732" s="55"/>
      <c r="R1732" s="55"/>
      <c r="S1732" s="55"/>
      <c r="T1732" s="55"/>
      <c r="U1732" s="55"/>
      <c r="V1732" s="55"/>
      <c r="W1732" s="55"/>
      <c r="X1732" s="55"/>
      <c r="Y1732" s="55"/>
      <c r="Z1732" s="55"/>
      <c r="AA1732" s="55"/>
      <c r="AB1732" s="55"/>
      <c r="AC1732" s="55"/>
      <c r="AD1732" s="55"/>
      <c r="AE1732" s="55"/>
      <c r="AF1732" s="55"/>
      <c r="AG1732" s="55"/>
      <c r="AH1732" s="55"/>
      <c r="AI1732" s="55"/>
      <c r="AJ1732" s="55"/>
      <c r="AK1732" s="55"/>
      <c r="AL1732" s="55"/>
      <c r="AM1732" s="55"/>
      <c r="AN1732" s="55"/>
      <c r="AO1732" s="55"/>
      <c r="AP1732" s="55"/>
      <c r="DN1732" s="115"/>
    </row>
    <row r="1733" spans="14:118" x14ac:dyDescent="0.25">
      <c r="N1733" s="55"/>
      <c r="O1733" s="55"/>
      <c r="P1733" s="55"/>
      <c r="Q1733" s="55"/>
      <c r="R1733" s="55"/>
      <c r="S1733" s="55"/>
      <c r="T1733" s="55"/>
      <c r="U1733" s="55"/>
      <c r="V1733" s="55"/>
      <c r="W1733" s="55"/>
      <c r="X1733" s="55"/>
      <c r="Y1733" s="55"/>
      <c r="Z1733" s="55"/>
      <c r="AA1733" s="55"/>
      <c r="AB1733" s="55"/>
      <c r="AC1733" s="55"/>
      <c r="AD1733" s="55"/>
      <c r="AE1733" s="55"/>
      <c r="AF1733" s="55"/>
      <c r="AG1733" s="55"/>
      <c r="AH1733" s="55"/>
      <c r="AI1733" s="55"/>
      <c r="AJ1733" s="55"/>
      <c r="AK1733" s="55"/>
      <c r="AL1733" s="55"/>
      <c r="AM1733" s="55"/>
      <c r="AN1733" s="55"/>
      <c r="AO1733" s="55"/>
      <c r="AP1733" s="55"/>
      <c r="DN1733" s="115"/>
    </row>
    <row r="1734" spans="14:118" x14ac:dyDescent="0.25">
      <c r="N1734" s="55"/>
      <c r="O1734" s="55"/>
      <c r="P1734" s="55"/>
      <c r="Q1734" s="55"/>
      <c r="R1734" s="55"/>
      <c r="S1734" s="55"/>
      <c r="T1734" s="55"/>
      <c r="U1734" s="55"/>
      <c r="V1734" s="55"/>
      <c r="W1734" s="55"/>
      <c r="X1734" s="55"/>
      <c r="Y1734" s="55"/>
      <c r="Z1734" s="55"/>
      <c r="AA1734" s="55"/>
      <c r="AB1734" s="55"/>
      <c r="AC1734" s="55"/>
      <c r="AD1734" s="55"/>
      <c r="AE1734" s="55"/>
      <c r="AF1734" s="55"/>
      <c r="AG1734" s="55"/>
      <c r="AH1734" s="55"/>
      <c r="AI1734" s="55"/>
      <c r="AJ1734" s="55"/>
      <c r="AK1734" s="55"/>
      <c r="AL1734" s="55"/>
      <c r="AM1734" s="55"/>
      <c r="AN1734" s="55"/>
      <c r="AO1734" s="55"/>
      <c r="AP1734" s="55"/>
      <c r="DN1734" s="115"/>
    </row>
    <row r="1735" spans="14:118" x14ac:dyDescent="0.25">
      <c r="N1735" s="55"/>
      <c r="O1735" s="55"/>
      <c r="P1735" s="55"/>
      <c r="Q1735" s="55"/>
      <c r="R1735" s="55"/>
      <c r="S1735" s="55"/>
      <c r="T1735" s="55"/>
      <c r="U1735" s="55"/>
      <c r="V1735" s="55"/>
      <c r="W1735" s="55"/>
      <c r="X1735" s="55"/>
      <c r="Y1735" s="55"/>
      <c r="Z1735" s="55"/>
      <c r="AA1735" s="55"/>
      <c r="AB1735" s="55"/>
      <c r="AC1735" s="55"/>
      <c r="AD1735" s="55"/>
      <c r="AE1735" s="55"/>
      <c r="AF1735" s="55"/>
      <c r="AG1735" s="55"/>
      <c r="AH1735" s="55"/>
      <c r="AI1735" s="55"/>
      <c r="AJ1735" s="55"/>
      <c r="AK1735" s="55"/>
      <c r="AL1735" s="55"/>
      <c r="AM1735" s="55"/>
      <c r="AN1735" s="55"/>
      <c r="AO1735" s="55"/>
      <c r="AP1735" s="55"/>
      <c r="DN1735" s="115"/>
    </row>
    <row r="1736" spans="14:118" x14ac:dyDescent="0.25">
      <c r="N1736" s="55"/>
      <c r="O1736" s="55"/>
      <c r="P1736" s="55"/>
      <c r="Q1736" s="55"/>
      <c r="R1736" s="55"/>
      <c r="S1736" s="55"/>
      <c r="T1736" s="55"/>
      <c r="U1736" s="55"/>
      <c r="V1736" s="55"/>
      <c r="W1736" s="55"/>
      <c r="X1736" s="55"/>
      <c r="Y1736" s="55"/>
      <c r="Z1736" s="55"/>
      <c r="AA1736" s="55"/>
      <c r="AB1736" s="55"/>
      <c r="AC1736" s="55"/>
      <c r="AD1736" s="55"/>
      <c r="AE1736" s="55"/>
      <c r="AF1736" s="55"/>
      <c r="AG1736" s="55"/>
      <c r="AH1736" s="55"/>
      <c r="AI1736" s="55"/>
      <c r="AJ1736" s="55"/>
      <c r="AK1736" s="55"/>
      <c r="AL1736" s="55"/>
      <c r="AM1736" s="55"/>
      <c r="AN1736" s="55"/>
      <c r="AO1736" s="55"/>
      <c r="AP1736" s="55"/>
      <c r="DN1736" s="115"/>
    </row>
    <row r="1737" spans="14:118" x14ac:dyDescent="0.25">
      <c r="N1737" s="55"/>
      <c r="O1737" s="55"/>
      <c r="P1737" s="55"/>
      <c r="Q1737" s="55"/>
      <c r="R1737" s="55"/>
      <c r="S1737" s="55"/>
      <c r="T1737" s="55"/>
      <c r="U1737" s="55"/>
      <c r="V1737" s="55"/>
      <c r="W1737" s="55"/>
      <c r="X1737" s="55"/>
      <c r="Y1737" s="55"/>
      <c r="Z1737" s="55"/>
      <c r="AA1737" s="55"/>
      <c r="AB1737" s="55"/>
      <c r="AC1737" s="55"/>
      <c r="AD1737" s="55"/>
      <c r="AE1737" s="55"/>
      <c r="AF1737" s="55"/>
      <c r="AG1737" s="55"/>
      <c r="AH1737" s="55"/>
      <c r="AI1737" s="55"/>
      <c r="AJ1737" s="55"/>
      <c r="AK1737" s="55"/>
      <c r="AL1737" s="55"/>
      <c r="AM1737" s="55"/>
      <c r="AN1737" s="55"/>
      <c r="AO1737" s="55"/>
      <c r="AP1737" s="55"/>
      <c r="DN1737" s="115"/>
    </row>
    <row r="1738" spans="14:118" x14ac:dyDescent="0.25">
      <c r="N1738" s="55"/>
      <c r="O1738" s="55"/>
      <c r="P1738" s="55"/>
      <c r="Q1738" s="55"/>
      <c r="R1738" s="55"/>
      <c r="S1738" s="55"/>
      <c r="T1738" s="55"/>
      <c r="U1738" s="55"/>
      <c r="V1738" s="55"/>
      <c r="W1738" s="55"/>
      <c r="X1738" s="55"/>
      <c r="Y1738" s="55"/>
      <c r="Z1738" s="55"/>
      <c r="AA1738" s="55"/>
      <c r="AB1738" s="55"/>
      <c r="AC1738" s="55"/>
      <c r="AD1738" s="55"/>
      <c r="AE1738" s="55"/>
      <c r="AF1738" s="55"/>
      <c r="AG1738" s="55"/>
      <c r="AH1738" s="55"/>
      <c r="AI1738" s="55"/>
      <c r="AJ1738" s="55"/>
      <c r="AK1738" s="55"/>
      <c r="AL1738" s="55"/>
      <c r="AM1738" s="55"/>
      <c r="AN1738" s="55"/>
      <c r="AO1738" s="55"/>
      <c r="AP1738" s="55"/>
      <c r="DN1738" s="115"/>
    </row>
    <row r="1739" spans="14:118" x14ac:dyDescent="0.25">
      <c r="N1739" s="55"/>
      <c r="O1739" s="55"/>
      <c r="P1739" s="55"/>
      <c r="Q1739" s="55"/>
      <c r="R1739" s="55"/>
      <c r="S1739" s="55"/>
      <c r="T1739" s="55"/>
      <c r="U1739" s="55"/>
      <c r="V1739" s="55"/>
      <c r="W1739" s="55"/>
      <c r="X1739" s="55"/>
      <c r="Y1739" s="55"/>
      <c r="Z1739" s="55"/>
      <c r="AA1739" s="55"/>
      <c r="AB1739" s="55"/>
      <c r="AC1739" s="55"/>
      <c r="AD1739" s="55"/>
      <c r="AE1739" s="55"/>
      <c r="AF1739" s="55"/>
      <c r="AG1739" s="55"/>
      <c r="AH1739" s="55"/>
      <c r="AI1739" s="55"/>
      <c r="AJ1739" s="55"/>
      <c r="AK1739" s="55"/>
      <c r="AL1739" s="55"/>
      <c r="AM1739" s="55"/>
      <c r="AN1739" s="55"/>
      <c r="AO1739" s="55"/>
      <c r="AP1739" s="55"/>
      <c r="DN1739" s="115"/>
    </row>
    <row r="1740" spans="14:118" x14ac:dyDescent="0.25">
      <c r="N1740" s="55"/>
      <c r="O1740" s="55"/>
      <c r="P1740" s="55"/>
      <c r="Q1740" s="55"/>
      <c r="R1740" s="55"/>
      <c r="S1740" s="55"/>
      <c r="T1740" s="55"/>
      <c r="U1740" s="55"/>
      <c r="V1740" s="55"/>
      <c r="W1740" s="55"/>
      <c r="X1740" s="55"/>
      <c r="Y1740" s="55"/>
      <c r="Z1740" s="55"/>
      <c r="AA1740" s="55"/>
      <c r="AB1740" s="55"/>
      <c r="AC1740" s="55"/>
      <c r="AD1740" s="55"/>
      <c r="AE1740" s="55"/>
      <c r="AF1740" s="55"/>
      <c r="AG1740" s="55"/>
      <c r="AH1740" s="55"/>
      <c r="AI1740" s="55"/>
      <c r="AJ1740" s="55"/>
      <c r="AK1740" s="55"/>
      <c r="AL1740" s="55"/>
      <c r="AM1740" s="55"/>
      <c r="AN1740" s="55"/>
      <c r="AO1740" s="55"/>
      <c r="AP1740" s="55"/>
      <c r="DN1740" s="115"/>
    </row>
    <row r="1741" spans="14:118" x14ac:dyDescent="0.25">
      <c r="N1741" s="55"/>
      <c r="O1741" s="55"/>
      <c r="P1741" s="55"/>
      <c r="Q1741" s="55"/>
      <c r="R1741" s="55"/>
      <c r="S1741" s="55"/>
      <c r="T1741" s="55"/>
      <c r="U1741" s="55"/>
      <c r="V1741" s="55"/>
      <c r="W1741" s="55"/>
      <c r="X1741" s="55"/>
      <c r="Y1741" s="55"/>
      <c r="Z1741" s="55"/>
      <c r="AA1741" s="55"/>
      <c r="AB1741" s="55"/>
      <c r="AC1741" s="55"/>
      <c r="AD1741" s="55"/>
      <c r="AE1741" s="55"/>
      <c r="AF1741" s="55"/>
      <c r="AG1741" s="55"/>
      <c r="AH1741" s="55"/>
      <c r="AI1741" s="55"/>
      <c r="AJ1741" s="55"/>
      <c r="AK1741" s="55"/>
      <c r="AL1741" s="55"/>
      <c r="AM1741" s="55"/>
      <c r="AN1741" s="55"/>
      <c r="AO1741" s="55"/>
      <c r="AP1741" s="55"/>
      <c r="DN1741" s="115"/>
    </row>
    <row r="1742" spans="14:118" x14ac:dyDescent="0.25">
      <c r="N1742" s="55"/>
      <c r="O1742" s="55"/>
      <c r="P1742" s="55"/>
      <c r="Q1742" s="55"/>
      <c r="R1742" s="55"/>
      <c r="S1742" s="55"/>
      <c r="T1742" s="55"/>
      <c r="U1742" s="55"/>
      <c r="V1742" s="55"/>
      <c r="W1742" s="55"/>
      <c r="X1742" s="55"/>
      <c r="Y1742" s="55"/>
      <c r="Z1742" s="55"/>
      <c r="AA1742" s="55"/>
      <c r="AB1742" s="55"/>
      <c r="AC1742" s="55"/>
      <c r="AD1742" s="55"/>
      <c r="AE1742" s="55"/>
      <c r="AF1742" s="55"/>
      <c r="AG1742" s="55"/>
      <c r="AH1742" s="55"/>
      <c r="AI1742" s="55"/>
      <c r="AJ1742" s="55"/>
      <c r="AK1742" s="55"/>
      <c r="AL1742" s="55"/>
      <c r="AM1742" s="55"/>
      <c r="AN1742" s="55"/>
      <c r="AO1742" s="55"/>
      <c r="AP1742" s="55"/>
      <c r="DN1742" s="115"/>
    </row>
    <row r="1743" spans="14:118" x14ac:dyDescent="0.25">
      <c r="N1743" s="55"/>
      <c r="O1743" s="55"/>
      <c r="P1743" s="55"/>
      <c r="Q1743" s="55"/>
      <c r="R1743" s="55"/>
      <c r="S1743" s="55"/>
      <c r="T1743" s="55"/>
      <c r="U1743" s="55"/>
      <c r="V1743" s="55"/>
      <c r="W1743" s="55"/>
      <c r="X1743" s="55"/>
      <c r="Y1743" s="55"/>
      <c r="Z1743" s="55"/>
      <c r="AA1743" s="55"/>
      <c r="AB1743" s="55"/>
      <c r="AC1743" s="55"/>
      <c r="AD1743" s="55"/>
      <c r="AE1743" s="55"/>
      <c r="AF1743" s="55"/>
      <c r="AG1743" s="55"/>
      <c r="AH1743" s="55"/>
      <c r="AI1743" s="55"/>
      <c r="AJ1743" s="55"/>
      <c r="AK1743" s="55"/>
      <c r="AL1743" s="55"/>
      <c r="AM1743" s="55"/>
      <c r="AN1743" s="55"/>
      <c r="AO1743" s="55"/>
      <c r="AP1743" s="55"/>
      <c r="DN1743" s="115"/>
    </row>
    <row r="1744" spans="14:118" x14ac:dyDescent="0.25">
      <c r="N1744" s="55"/>
      <c r="O1744" s="55"/>
      <c r="P1744" s="55"/>
      <c r="Q1744" s="55"/>
      <c r="R1744" s="55"/>
      <c r="S1744" s="55"/>
      <c r="T1744" s="55"/>
      <c r="U1744" s="55"/>
      <c r="V1744" s="55"/>
      <c r="W1744" s="55"/>
      <c r="X1744" s="55"/>
      <c r="Y1744" s="55"/>
      <c r="Z1744" s="55"/>
      <c r="AA1744" s="55"/>
      <c r="AB1744" s="55"/>
      <c r="AC1744" s="55"/>
      <c r="AD1744" s="55"/>
      <c r="AE1744" s="55"/>
      <c r="AF1744" s="55"/>
      <c r="AG1744" s="55"/>
      <c r="AH1744" s="55"/>
      <c r="AI1744" s="55"/>
      <c r="AJ1744" s="55"/>
      <c r="AK1744" s="55"/>
      <c r="AL1744" s="55"/>
      <c r="AM1744" s="55"/>
      <c r="AN1744" s="55"/>
      <c r="AO1744" s="55"/>
      <c r="AP1744" s="55"/>
      <c r="DN1744" s="115"/>
    </row>
    <row r="1745" spans="14:118" x14ac:dyDescent="0.25">
      <c r="N1745" s="55"/>
      <c r="O1745" s="55"/>
      <c r="P1745" s="55"/>
      <c r="Q1745" s="55"/>
      <c r="R1745" s="55"/>
      <c r="S1745" s="55"/>
      <c r="T1745" s="55"/>
      <c r="U1745" s="55"/>
      <c r="V1745" s="55"/>
      <c r="W1745" s="55"/>
      <c r="X1745" s="55"/>
      <c r="Y1745" s="55"/>
      <c r="Z1745" s="55"/>
      <c r="AA1745" s="55"/>
      <c r="AB1745" s="55"/>
      <c r="AC1745" s="55"/>
      <c r="AD1745" s="55"/>
      <c r="AE1745" s="55"/>
      <c r="AF1745" s="55"/>
      <c r="AG1745" s="55"/>
      <c r="AH1745" s="55"/>
      <c r="AI1745" s="55"/>
      <c r="AJ1745" s="55"/>
      <c r="AK1745" s="55"/>
      <c r="AL1745" s="55"/>
      <c r="AM1745" s="55"/>
      <c r="AN1745" s="55"/>
      <c r="AO1745" s="55"/>
      <c r="AP1745" s="55"/>
      <c r="DN1745" s="115"/>
    </row>
    <row r="1746" spans="14:118" x14ac:dyDescent="0.25">
      <c r="N1746" s="55"/>
      <c r="O1746" s="55"/>
      <c r="P1746" s="55"/>
      <c r="Q1746" s="55"/>
      <c r="R1746" s="55"/>
      <c r="S1746" s="55"/>
      <c r="T1746" s="55"/>
      <c r="U1746" s="55"/>
      <c r="V1746" s="55"/>
      <c r="W1746" s="55"/>
      <c r="X1746" s="55"/>
      <c r="Y1746" s="55"/>
      <c r="Z1746" s="55"/>
      <c r="AA1746" s="55"/>
      <c r="AB1746" s="55"/>
      <c r="AC1746" s="55"/>
      <c r="AD1746" s="55"/>
      <c r="AE1746" s="55"/>
      <c r="AF1746" s="55"/>
      <c r="AG1746" s="55"/>
      <c r="AH1746" s="55"/>
      <c r="AI1746" s="55"/>
      <c r="AJ1746" s="55"/>
      <c r="AK1746" s="55"/>
      <c r="AL1746" s="55"/>
      <c r="AM1746" s="55"/>
      <c r="AN1746" s="55"/>
      <c r="AO1746" s="55"/>
      <c r="AP1746" s="55"/>
      <c r="DN1746" s="115"/>
    </row>
    <row r="1747" spans="14:118" x14ac:dyDescent="0.25">
      <c r="N1747" s="55"/>
      <c r="O1747" s="55"/>
      <c r="P1747" s="55"/>
      <c r="Q1747" s="55"/>
      <c r="R1747" s="55"/>
      <c r="S1747" s="55"/>
      <c r="T1747" s="55"/>
      <c r="U1747" s="55"/>
      <c r="V1747" s="55"/>
      <c r="W1747" s="55"/>
      <c r="X1747" s="55"/>
      <c r="Y1747" s="55"/>
      <c r="Z1747" s="55"/>
      <c r="AA1747" s="55"/>
      <c r="AB1747" s="55"/>
      <c r="AC1747" s="55"/>
      <c r="AD1747" s="55"/>
      <c r="AE1747" s="55"/>
      <c r="AF1747" s="55"/>
      <c r="AG1747" s="55"/>
      <c r="AH1747" s="55"/>
      <c r="AI1747" s="55"/>
      <c r="AJ1747" s="55"/>
      <c r="AK1747" s="55"/>
      <c r="AL1747" s="55"/>
      <c r="AM1747" s="55"/>
      <c r="AN1747" s="55"/>
      <c r="AO1747" s="55"/>
      <c r="AP1747" s="55"/>
      <c r="DN1747" s="115"/>
    </row>
    <row r="1748" spans="14:118" x14ac:dyDescent="0.25">
      <c r="N1748" s="55"/>
      <c r="O1748" s="55"/>
      <c r="P1748" s="55"/>
      <c r="Q1748" s="55"/>
      <c r="R1748" s="55"/>
      <c r="S1748" s="55"/>
      <c r="T1748" s="55"/>
      <c r="U1748" s="55"/>
      <c r="V1748" s="55"/>
      <c r="W1748" s="55"/>
      <c r="X1748" s="55"/>
      <c r="Y1748" s="55"/>
      <c r="Z1748" s="55"/>
      <c r="AA1748" s="55"/>
      <c r="AB1748" s="55"/>
      <c r="AC1748" s="55"/>
      <c r="AD1748" s="55"/>
      <c r="AE1748" s="55"/>
      <c r="AF1748" s="55"/>
      <c r="AG1748" s="55"/>
      <c r="AH1748" s="55"/>
      <c r="AI1748" s="55"/>
      <c r="AJ1748" s="55"/>
      <c r="AK1748" s="55"/>
      <c r="AL1748" s="55"/>
      <c r="AM1748" s="55"/>
      <c r="AN1748" s="55"/>
      <c r="AO1748" s="55"/>
      <c r="AP1748" s="55"/>
      <c r="DN1748" s="115"/>
    </row>
    <row r="1749" spans="14:118" x14ac:dyDescent="0.25">
      <c r="N1749" s="55"/>
      <c r="O1749" s="55"/>
      <c r="P1749" s="55"/>
      <c r="Q1749" s="55"/>
      <c r="R1749" s="55"/>
      <c r="S1749" s="55"/>
      <c r="T1749" s="55"/>
      <c r="U1749" s="55"/>
      <c r="V1749" s="55"/>
      <c r="W1749" s="55"/>
      <c r="X1749" s="55"/>
      <c r="Y1749" s="55"/>
      <c r="Z1749" s="55"/>
      <c r="AA1749" s="55"/>
      <c r="AB1749" s="55"/>
      <c r="AC1749" s="55"/>
      <c r="AD1749" s="55"/>
      <c r="AE1749" s="55"/>
      <c r="AF1749" s="55"/>
      <c r="AG1749" s="55"/>
      <c r="AH1749" s="55"/>
      <c r="AI1749" s="55"/>
      <c r="AJ1749" s="55"/>
      <c r="AK1749" s="55"/>
      <c r="AL1749" s="55"/>
      <c r="AM1749" s="55"/>
      <c r="AN1749" s="55"/>
      <c r="AO1749" s="55"/>
      <c r="AP1749" s="55"/>
      <c r="DN1749" s="115"/>
    </row>
    <row r="1750" spans="14:118" x14ac:dyDescent="0.25">
      <c r="N1750" s="55"/>
      <c r="O1750" s="55"/>
      <c r="P1750" s="55"/>
      <c r="Q1750" s="55"/>
      <c r="R1750" s="55"/>
      <c r="S1750" s="55"/>
      <c r="T1750" s="55"/>
      <c r="U1750" s="55"/>
      <c r="V1750" s="55"/>
      <c r="W1750" s="55"/>
      <c r="X1750" s="55"/>
      <c r="Y1750" s="55"/>
      <c r="Z1750" s="55"/>
      <c r="AA1750" s="55"/>
      <c r="AB1750" s="55"/>
      <c r="AC1750" s="55"/>
      <c r="AD1750" s="55"/>
      <c r="AE1750" s="55"/>
      <c r="AF1750" s="55"/>
      <c r="AG1750" s="55"/>
      <c r="AH1750" s="55"/>
      <c r="AI1750" s="55"/>
      <c r="AJ1750" s="55"/>
      <c r="AK1750" s="55"/>
      <c r="AL1750" s="55"/>
      <c r="AM1750" s="55"/>
      <c r="AN1750" s="55"/>
      <c r="AO1750" s="55"/>
      <c r="AP1750" s="55"/>
      <c r="DN1750" s="115"/>
    </row>
    <row r="1751" spans="14:118" x14ac:dyDescent="0.25">
      <c r="N1751" s="55"/>
      <c r="O1751" s="55"/>
      <c r="P1751" s="55"/>
      <c r="Q1751" s="55"/>
      <c r="R1751" s="55"/>
      <c r="S1751" s="55"/>
      <c r="T1751" s="55"/>
      <c r="U1751" s="55"/>
      <c r="V1751" s="55"/>
      <c r="W1751" s="55"/>
      <c r="X1751" s="55"/>
      <c r="Y1751" s="55"/>
      <c r="Z1751" s="55"/>
      <c r="AA1751" s="55"/>
      <c r="AB1751" s="55"/>
      <c r="AC1751" s="55"/>
      <c r="AD1751" s="55"/>
      <c r="AE1751" s="55"/>
      <c r="AF1751" s="55"/>
      <c r="AG1751" s="55"/>
      <c r="AH1751" s="55"/>
      <c r="AI1751" s="55"/>
      <c r="AJ1751" s="55"/>
      <c r="AK1751" s="55"/>
      <c r="AL1751" s="55"/>
      <c r="AM1751" s="55"/>
      <c r="AN1751" s="55"/>
      <c r="AO1751" s="55"/>
      <c r="AP1751" s="55"/>
      <c r="DN1751" s="115"/>
    </row>
    <row r="1752" spans="14:118" x14ac:dyDescent="0.25">
      <c r="N1752" s="55"/>
      <c r="O1752" s="55"/>
      <c r="P1752" s="55"/>
      <c r="Q1752" s="55"/>
      <c r="R1752" s="55"/>
      <c r="S1752" s="55"/>
      <c r="T1752" s="55"/>
      <c r="U1752" s="55"/>
      <c r="V1752" s="55"/>
      <c r="W1752" s="55"/>
      <c r="X1752" s="55"/>
      <c r="Y1752" s="55"/>
      <c r="Z1752" s="55"/>
      <c r="AA1752" s="55"/>
      <c r="AB1752" s="55"/>
      <c r="AC1752" s="55"/>
      <c r="AD1752" s="55"/>
      <c r="AE1752" s="55"/>
      <c r="AF1752" s="55"/>
      <c r="AG1752" s="55"/>
      <c r="AH1752" s="55"/>
      <c r="AI1752" s="55"/>
      <c r="AJ1752" s="55"/>
      <c r="AK1752" s="55"/>
      <c r="AL1752" s="55"/>
      <c r="AM1752" s="55"/>
      <c r="AN1752" s="55"/>
      <c r="AO1752" s="55"/>
      <c r="AP1752" s="55"/>
      <c r="DN1752" s="115"/>
    </row>
    <row r="1753" spans="14:118" x14ac:dyDescent="0.25">
      <c r="N1753" s="55"/>
      <c r="O1753" s="55"/>
      <c r="P1753" s="55"/>
      <c r="Q1753" s="55"/>
      <c r="R1753" s="55"/>
      <c r="S1753" s="55"/>
      <c r="T1753" s="55"/>
      <c r="U1753" s="55"/>
      <c r="V1753" s="55"/>
      <c r="W1753" s="55"/>
      <c r="X1753" s="55"/>
      <c r="Y1753" s="55"/>
      <c r="Z1753" s="55"/>
      <c r="AA1753" s="55"/>
      <c r="AB1753" s="55"/>
      <c r="AC1753" s="55"/>
      <c r="AD1753" s="55"/>
      <c r="AE1753" s="55"/>
      <c r="AF1753" s="55"/>
      <c r="AG1753" s="55"/>
      <c r="AH1753" s="55"/>
      <c r="AI1753" s="55"/>
      <c r="AJ1753" s="55"/>
      <c r="AK1753" s="55"/>
      <c r="AL1753" s="55"/>
      <c r="AM1753" s="55"/>
      <c r="AN1753" s="55"/>
      <c r="AO1753" s="55"/>
      <c r="AP1753" s="55"/>
      <c r="DN1753" s="115"/>
    </row>
    <row r="1754" spans="14:118" x14ac:dyDescent="0.25">
      <c r="N1754" s="55"/>
      <c r="O1754" s="55"/>
      <c r="P1754" s="55"/>
      <c r="Q1754" s="55"/>
      <c r="R1754" s="55"/>
      <c r="S1754" s="55"/>
      <c r="T1754" s="55"/>
      <c r="U1754" s="55"/>
      <c r="V1754" s="55"/>
      <c r="W1754" s="55"/>
      <c r="X1754" s="55"/>
      <c r="Y1754" s="55"/>
      <c r="Z1754" s="55"/>
      <c r="AA1754" s="55"/>
      <c r="AB1754" s="55"/>
      <c r="AC1754" s="55"/>
      <c r="AD1754" s="55"/>
      <c r="AE1754" s="55"/>
      <c r="AF1754" s="55"/>
      <c r="AG1754" s="55"/>
      <c r="AH1754" s="55"/>
      <c r="AI1754" s="55"/>
      <c r="AJ1754" s="55"/>
      <c r="AK1754" s="55"/>
      <c r="AL1754" s="55"/>
      <c r="AM1754" s="55"/>
      <c r="AN1754" s="55"/>
      <c r="AO1754" s="55"/>
      <c r="AP1754" s="55"/>
      <c r="DN1754" s="115"/>
    </row>
    <row r="1755" spans="14:118" x14ac:dyDescent="0.25">
      <c r="N1755" s="55"/>
      <c r="O1755" s="55"/>
      <c r="P1755" s="55"/>
      <c r="Q1755" s="55"/>
      <c r="R1755" s="55"/>
      <c r="S1755" s="55"/>
      <c r="T1755" s="55"/>
      <c r="U1755" s="55"/>
      <c r="V1755" s="55"/>
      <c r="W1755" s="55"/>
      <c r="X1755" s="55"/>
      <c r="Y1755" s="55"/>
      <c r="Z1755" s="55"/>
      <c r="AA1755" s="55"/>
      <c r="AB1755" s="55"/>
      <c r="AC1755" s="55"/>
      <c r="AD1755" s="55"/>
      <c r="AE1755" s="55"/>
      <c r="AF1755" s="55"/>
      <c r="AG1755" s="55"/>
      <c r="AH1755" s="55"/>
      <c r="AI1755" s="55"/>
      <c r="AJ1755" s="55"/>
      <c r="AK1755" s="55"/>
      <c r="AL1755" s="55"/>
      <c r="AM1755" s="55"/>
      <c r="AN1755" s="55"/>
      <c r="AO1755" s="55"/>
      <c r="AP1755" s="55"/>
      <c r="DN1755" s="115"/>
    </row>
    <row r="1756" spans="14:118" x14ac:dyDescent="0.25">
      <c r="N1756" s="55"/>
      <c r="O1756" s="55"/>
      <c r="P1756" s="55"/>
      <c r="Q1756" s="55"/>
      <c r="R1756" s="55"/>
      <c r="S1756" s="55"/>
      <c r="T1756" s="55"/>
      <c r="U1756" s="55"/>
      <c r="V1756" s="55"/>
      <c r="W1756" s="55"/>
      <c r="X1756" s="55"/>
      <c r="Y1756" s="55"/>
      <c r="Z1756" s="55"/>
      <c r="AA1756" s="55"/>
      <c r="AB1756" s="55"/>
      <c r="AC1756" s="55"/>
      <c r="AD1756" s="55"/>
      <c r="AE1756" s="55"/>
      <c r="AF1756" s="55"/>
      <c r="AG1756" s="55"/>
      <c r="AH1756" s="55"/>
      <c r="AI1756" s="55"/>
      <c r="AJ1756" s="55"/>
      <c r="AK1756" s="55"/>
      <c r="AL1756" s="55"/>
      <c r="AM1756" s="55"/>
      <c r="AN1756" s="55"/>
      <c r="AO1756" s="55"/>
      <c r="AP1756" s="55"/>
      <c r="DN1756" s="115"/>
    </row>
    <row r="1757" spans="14:118" x14ac:dyDescent="0.25">
      <c r="N1757" s="55"/>
      <c r="O1757" s="55"/>
      <c r="P1757" s="55"/>
      <c r="Q1757" s="55"/>
      <c r="R1757" s="55"/>
      <c r="S1757" s="55"/>
      <c r="T1757" s="55"/>
      <c r="U1757" s="55"/>
      <c r="V1757" s="55"/>
      <c r="W1757" s="55"/>
      <c r="X1757" s="55"/>
      <c r="Y1757" s="55"/>
      <c r="Z1757" s="55"/>
      <c r="AA1757" s="55"/>
      <c r="AB1757" s="55"/>
      <c r="AC1757" s="55"/>
      <c r="AD1757" s="55"/>
      <c r="AE1757" s="55"/>
      <c r="AF1757" s="55"/>
      <c r="AG1757" s="55"/>
      <c r="AH1757" s="55"/>
      <c r="AI1757" s="55"/>
      <c r="AJ1757" s="55"/>
      <c r="AK1757" s="55"/>
      <c r="AL1757" s="55"/>
      <c r="AM1757" s="55"/>
      <c r="AN1757" s="55"/>
      <c r="AO1757" s="55"/>
      <c r="AP1757" s="55"/>
      <c r="DN1757" s="115"/>
    </row>
    <row r="1758" spans="14:118" x14ac:dyDescent="0.25">
      <c r="N1758" s="55"/>
      <c r="O1758" s="55"/>
      <c r="P1758" s="55"/>
      <c r="Q1758" s="55"/>
      <c r="R1758" s="55"/>
      <c r="S1758" s="55"/>
      <c r="T1758" s="55"/>
      <c r="U1758" s="55"/>
      <c r="V1758" s="55"/>
      <c r="W1758" s="55"/>
      <c r="X1758" s="55"/>
      <c r="Y1758" s="55"/>
      <c r="Z1758" s="55"/>
      <c r="AA1758" s="55"/>
      <c r="AB1758" s="55"/>
      <c r="AC1758" s="55"/>
      <c r="AD1758" s="55"/>
      <c r="AE1758" s="55"/>
      <c r="AF1758" s="55"/>
      <c r="AG1758" s="55"/>
      <c r="AH1758" s="55"/>
      <c r="AI1758" s="55"/>
      <c r="AJ1758" s="55"/>
      <c r="AK1758" s="55"/>
      <c r="AL1758" s="55"/>
      <c r="AM1758" s="55"/>
      <c r="AN1758" s="55"/>
      <c r="AO1758" s="55"/>
      <c r="AP1758" s="55"/>
      <c r="DN1758" s="115"/>
    </row>
    <row r="1759" spans="14:118" x14ac:dyDescent="0.25">
      <c r="N1759" s="55"/>
      <c r="O1759" s="55"/>
      <c r="P1759" s="55"/>
      <c r="Q1759" s="55"/>
      <c r="R1759" s="55"/>
      <c r="S1759" s="55"/>
      <c r="T1759" s="55"/>
      <c r="U1759" s="55"/>
      <c r="V1759" s="55"/>
      <c r="W1759" s="55"/>
      <c r="X1759" s="55"/>
      <c r="Y1759" s="55"/>
      <c r="Z1759" s="55"/>
      <c r="AA1759" s="55"/>
      <c r="AB1759" s="55"/>
      <c r="AC1759" s="55"/>
      <c r="AD1759" s="55"/>
      <c r="AE1759" s="55"/>
      <c r="AF1759" s="55"/>
      <c r="AG1759" s="55"/>
      <c r="AH1759" s="55"/>
      <c r="AI1759" s="55"/>
      <c r="AJ1759" s="55"/>
      <c r="AK1759" s="55"/>
      <c r="AL1759" s="55"/>
      <c r="AM1759" s="55"/>
      <c r="AN1759" s="55"/>
      <c r="AO1759" s="55"/>
      <c r="AP1759" s="55"/>
      <c r="DN1759" s="115"/>
    </row>
    <row r="1760" spans="14:118" x14ac:dyDescent="0.25">
      <c r="N1760" s="55"/>
      <c r="O1760" s="55"/>
      <c r="P1760" s="55"/>
      <c r="Q1760" s="55"/>
      <c r="R1760" s="55"/>
      <c r="S1760" s="55"/>
      <c r="T1760" s="55"/>
      <c r="U1760" s="55"/>
      <c r="V1760" s="55"/>
      <c r="W1760" s="55"/>
      <c r="X1760" s="55"/>
      <c r="Y1760" s="55"/>
      <c r="Z1760" s="55"/>
      <c r="AA1760" s="55"/>
      <c r="AB1760" s="55"/>
      <c r="AC1760" s="55"/>
      <c r="AD1760" s="55"/>
      <c r="AE1760" s="55"/>
      <c r="AF1760" s="55"/>
      <c r="AG1760" s="55"/>
      <c r="AH1760" s="55"/>
      <c r="AI1760" s="55"/>
      <c r="AJ1760" s="55"/>
      <c r="AK1760" s="55"/>
      <c r="AL1760" s="55"/>
      <c r="AM1760" s="55"/>
      <c r="AN1760" s="55"/>
      <c r="AO1760" s="55"/>
      <c r="AP1760" s="55"/>
      <c r="DN1760" s="115"/>
    </row>
    <row r="1761" spans="14:118" x14ac:dyDescent="0.25">
      <c r="N1761" s="55"/>
      <c r="O1761" s="55"/>
      <c r="P1761" s="55"/>
      <c r="Q1761" s="55"/>
      <c r="R1761" s="55"/>
      <c r="S1761" s="55"/>
      <c r="T1761" s="55"/>
      <c r="U1761" s="55"/>
      <c r="V1761" s="55"/>
      <c r="W1761" s="55"/>
      <c r="X1761" s="55"/>
      <c r="Y1761" s="55"/>
      <c r="Z1761" s="55"/>
      <c r="AA1761" s="55"/>
      <c r="AB1761" s="55"/>
      <c r="AC1761" s="55"/>
      <c r="AD1761" s="55"/>
      <c r="AE1761" s="55"/>
      <c r="AF1761" s="55"/>
      <c r="AG1761" s="55"/>
      <c r="AH1761" s="55"/>
      <c r="AI1761" s="55"/>
      <c r="AJ1761" s="55"/>
      <c r="AK1761" s="55"/>
      <c r="AL1761" s="55"/>
      <c r="AM1761" s="55"/>
      <c r="AN1761" s="55"/>
      <c r="AO1761" s="55"/>
      <c r="AP1761" s="55"/>
      <c r="DN1761" s="115"/>
    </row>
    <row r="1762" spans="14:118" x14ac:dyDescent="0.25">
      <c r="N1762" s="55"/>
      <c r="O1762" s="55"/>
      <c r="P1762" s="55"/>
      <c r="Q1762" s="55"/>
      <c r="R1762" s="55"/>
      <c r="S1762" s="55"/>
      <c r="T1762" s="55"/>
      <c r="U1762" s="55"/>
      <c r="V1762" s="55"/>
      <c r="W1762" s="55"/>
      <c r="X1762" s="55"/>
      <c r="Y1762" s="55"/>
      <c r="Z1762" s="55"/>
      <c r="AA1762" s="55"/>
      <c r="AB1762" s="55"/>
      <c r="AC1762" s="55"/>
      <c r="AD1762" s="55"/>
      <c r="AE1762" s="55"/>
      <c r="AF1762" s="55"/>
      <c r="AG1762" s="55"/>
      <c r="AH1762" s="55"/>
      <c r="AI1762" s="55"/>
      <c r="AJ1762" s="55"/>
      <c r="AK1762" s="55"/>
      <c r="AL1762" s="55"/>
      <c r="AM1762" s="55"/>
      <c r="AN1762" s="55"/>
      <c r="AO1762" s="55"/>
      <c r="AP1762" s="55"/>
      <c r="DN1762" s="115"/>
    </row>
    <row r="1763" spans="14:118" x14ac:dyDescent="0.25">
      <c r="N1763" s="55"/>
      <c r="O1763" s="55"/>
      <c r="P1763" s="55"/>
      <c r="Q1763" s="55"/>
      <c r="R1763" s="55"/>
      <c r="S1763" s="55"/>
      <c r="T1763" s="55"/>
      <c r="U1763" s="55"/>
      <c r="V1763" s="55"/>
      <c r="W1763" s="55"/>
      <c r="X1763" s="55"/>
      <c r="Y1763" s="55"/>
      <c r="Z1763" s="55"/>
      <c r="AA1763" s="55"/>
      <c r="AB1763" s="55"/>
      <c r="AC1763" s="55"/>
      <c r="AD1763" s="55"/>
      <c r="AE1763" s="55"/>
      <c r="AF1763" s="55"/>
      <c r="AG1763" s="55"/>
      <c r="AH1763" s="55"/>
      <c r="AI1763" s="55"/>
      <c r="AJ1763" s="55"/>
      <c r="AK1763" s="55"/>
      <c r="AL1763" s="55"/>
      <c r="AM1763" s="55"/>
      <c r="AN1763" s="55"/>
      <c r="AO1763" s="55"/>
      <c r="AP1763" s="55"/>
      <c r="DN1763" s="115"/>
    </row>
    <row r="1764" spans="14:118" x14ac:dyDescent="0.25">
      <c r="N1764" s="55"/>
      <c r="O1764" s="55"/>
      <c r="P1764" s="55"/>
      <c r="Q1764" s="55"/>
      <c r="R1764" s="55"/>
      <c r="S1764" s="55"/>
      <c r="T1764" s="55"/>
      <c r="U1764" s="55"/>
      <c r="V1764" s="55"/>
      <c r="W1764" s="55"/>
      <c r="X1764" s="55"/>
      <c r="Y1764" s="55"/>
      <c r="Z1764" s="55"/>
      <c r="AA1764" s="55"/>
      <c r="AB1764" s="55"/>
      <c r="AC1764" s="55"/>
      <c r="AD1764" s="55"/>
      <c r="AE1764" s="55"/>
      <c r="AF1764" s="55"/>
      <c r="AG1764" s="55"/>
      <c r="AH1764" s="55"/>
      <c r="AI1764" s="55"/>
      <c r="AJ1764" s="55"/>
      <c r="AK1764" s="55"/>
      <c r="AL1764" s="55"/>
      <c r="AM1764" s="55"/>
      <c r="AN1764" s="55"/>
      <c r="AO1764" s="55"/>
      <c r="AP1764" s="55"/>
      <c r="DN1764" s="115"/>
    </row>
    <row r="1765" spans="14:118" x14ac:dyDescent="0.25">
      <c r="N1765" s="55"/>
      <c r="O1765" s="55"/>
      <c r="P1765" s="55"/>
      <c r="Q1765" s="55"/>
      <c r="R1765" s="55"/>
      <c r="S1765" s="55"/>
      <c r="T1765" s="55"/>
      <c r="U1765" s="55"/>
      <c r="V1765" s="55"/>
      <c r="W1765" s="55"/>
      <c r="X1765" s="55"/>
      <c r="Y1765" s="55"/>
      <c r="Z1765" s="55"/>
      <c r="AA1765" s="55"/>
      <c r="AB1765" s="55"/>
      <c r="AC1765" s="55"/>
      <c r="AD1765" s="55"/>
      <c r="AE1765" s="55"/>
      <c r="AF1765" s="55"/>
      <c r="AG1765" s="55"/>
      <c r="AH1765" s="55"/>
      <c r="AI1765" s="55"/>
      <c r="AJ1765" s="55"/>
      <c r="AK1765" s="55"/>
      <c r="AL1765" s="55"/>
      <c r="AM1765" s="55"/>
      <c r="AN1765" s="55"/>
      <c r="AO1765" s="55"/>
      <c r="AP1765" s="55"/>
      <c r="DN1765" s="115"/>
    </row>
    <row r="1766" spans="14:118" x14ac:dyDescent="0.25">
      <c r="N1766" s="55"/>
      <c r="O1766" s="55"/>
      <c r="P1766" s="55"/>
      <c r="Q1766" s="55"/>
      <c r="R1766" s="55"/>
      <c r="S1766" s="55"/>
      <c r="T1766" s="55"/>
      <c r="U1766" s="55"/>
      <c r="V1766" s="55"/>
      <c r="W1766" s="55"/>
      <c r="X1766" s="55"/>
      <c r="Y1766" s="55"/>
      <c r="Z1766" s="55"/>
      <c r="AA1766" s="55"/>
      <c r="AB1766" s="55"/>
      <c r="AC1766" s="55"/>
      <c r="AD1766" s="55"/>
      <c r="AE1766" s="55"/>
      <c r="AF1766" s="55"/>
      <c r="AG1766" s="55"/>
      <c r="AH1766" s="55"/>
      <c r="AI1766" s="55"/>
      <c r="AJ1766" s="55"/>
      <c r="AK1766" s="55"/>
      <c r="AL1766" s="55"/>
      <c r="AM1766" s="55"/>
      <c r="AN1766" s="55"/>
      <c r="AO1766" s="55"/>
      <c r="AP1766" s="55"/>
      <c r="DN1766" s="115"/>
    </row>
    <row r="1767" spans="14:118" x14ac:dyDescent="0.25">
      <c r="N1767" s="55"/>
      <c r="O1767" s="55"/>
      <c r="P1767" s="55"/>
      <c r="Q1767" s="55"/>
      <c r="R1767" s="55"/>
      <c r="S1767" s="55"/>
      <c r="T1767" s="55"/>
      <c r="U1767" s="55"/>
      <c r="V1767" s="55"/>
      <c r="W1767" s="55"/>
      <c r="X1767" s="55"/>
      <c r="Y1767" s="55"/>
      <c r="Z1767" s="55"/>
      <c r="AA1767" s="55"/>
      <c r="AB1767" s="55"/>
      <c r="AC1767" s="55"/>
      <c r="AD1767" s="55"/>
      <c r="AE1767" s="55"/>
      <c r="AF1767" s="55"/>
      <c r="AG1767" s="55"/>
      <c r="AH1767" s="55"/>
      <c r="AI1767" s="55"/>
      <c r="AJ1767" s="55"/>
      <c r="AK1767" s="55"/>
      <c r="AL1767" s="55"/>
      <c r="AM1767" s="55"/>
      <c r="AN1767" s="55"/>
      <c r="AO1767" s="55"/>
      <c r="AP1767" s="55"/>
      <c r="DN1767" s="115"/>
    </row>
    <row r="1768" spans="14:118" x14ac:dyDescent="0.25">
      <c r="N1768" s="55"/>
      <c r="O1768" s="55"/>
      <c r="P1768" s="55"/>
      <c r="Q1768" s="55"/>
      <c r="R1768" s="55"/>
      <c r="S1768" s="55"/>
      <c r="T1768" s="55"/>
      <c r="U1768" s="55"/>
      <c r="V1768" s="55"/>
      <c r="W1768" s="55"/>
      <c r="X1768" s="55"/>
      <c r="Y1768" s="55"/>
      <c r="Z1768" s="55"/>
      <c r="AA1768" s="55"/>
      <c r="AB1768" s="55"/>
      <c r="AC1768" s="55"/>
      <c r="AD1768" s="55"/>
      <c r="AE1768" s="55"/>
      <c r="AF1768" s="55"/>
      <c r="AG1768" s="55"/>
      <c r="AH1768" s="55"/>
      <c r="AI1768" s="55"/>
      <c r="AJ1768" s="55"/>
      <c r="AK1768" s="55"/>
      <c r="AL1768" s="55"/>
      <c r="AM1768" s="55"/>
      <c r="AN1768" s="55"/>
      <c r="AO1768" s="55"/>
      <c r="AP1768" s="55"/>
      <c r="DN1768" s="115"/>
    </row>
    <row r="1769" spans="14:118" x14ac:dyDescent="0.25">
      <c r="N1769" s="55"/>
      <c r="O1769" s="55"/>
      <c r="P1769" s="55"/>
      <c r="Q1769" s="55"/>
      <c r="R1769" s="55"/>
      <c r="S1769" s="55"/>
      <c r="T1769" s="55"/>
      <c r="U1769" s="55"/>
      <c r="V1769" s="55"/>
      <c r="W1769" s="55"/>
      <c r="X1769" s="55"/>
      <c r="Y1769" s="55"/>
      <c r="Z1769" s="55"/>
      <c r="AA1769" s="55"/>
      <c r="AB1769" s="55"/>
      <c r="AC1769" s="55"/>
      <c r="AD1769" s="55"/>
      <c r="AE1769" s="55"/>
      <c r="AF1769" s="55"/>
      <c r="AG1769" s="55"/>
      <c r="AH1769" s="55"/>
      <c r="AI1769" s="55"/>
      <c r="AJ1769" s="55"/>
      <c r="AK1769" s="55"/>
      <c r="AL1769" s="55"/>
      <c r="AM1769" s="55"/>
      <c r="AN1769" s="55"/>
      <c r="AO1769" s="55"/>
      <c r="AP1769" s="55"/>
      <c r="DN1769" s="115"/>
    </row>
    <row r="1770" spans="14:118" x14ac:dyDescent="0.25">
      <c r="N1770" s="55"/>
      <c r="O1770" s="55"/>
      <c r="P1770" s="55"/>
      <c r="Q1770" s="55"/>
      <c r="R1770" s="55"/>
      <c r="S1770" s="55"/>
      <c r="T1770" s="55"/>
      <c r="U1770" s="55"/>
      <c r="V1770" s="55"/>
      <c r="W1770" s="55"/>
      <c r="X1770" s="55"/>
      <c r="Y1770" s="55"/>
      <c r="Z1770" s="55"/>
      <c r="AA1770" s="55"/>
      <c r="AB1770" s="55"/>
      <c r="AC1770" s="55"/>
      <c r="AD1770" s="55"/>
      <c r="AE1770" s="55"/>
      <c r="AF1770" s="55"/>
      <c r="AG1770" s="55"/>
      <c r="AH1770" s="55"/>
      <c r="AI1770" s="55"/>
      <c r="AJ1770" s="55"/>
      <c r="AK1770" s="55"/>
      <c r="AL1770" s="55"/>
      <c r="AM1770" s="55"/>
      <c r="AN1770" s="55"/>
      <c r="AO1770" s="55"/>
      <c r="AP1770" s="55"/>
      <c r="DN1770" s="115"/>
    </row>
    <row r="1771" spans="14:118" x14ac:dyDescent="0.25">
      <c r="N1771" s="55"/>
      <c r="O1771" s="55"/>
      <c r="P1771" s="55"/>
      <c r="Q1771" s="55"/>
      <c r="R1771" s="55"/>
      <c r="S1771" s="55"/>
      <c r="T1771" s="55"/>
      <c r="U1771" s="55"/>
      <c r="V1771" s="55"/>
      <c r="W1771" s="55"/>
      <c r="X1771" s="55"/>
      <c r="Y1771" s="55"/>
      <c r="Z1771" s="55"/>
      <c r="AA1771" s="55"/>
      <c r="AB1771" s="55"/>
      <c r="AC1771" s="55"/>
      <c r="AD1771" s="55"/>
      <c r="AE1771" s="55"/>
      <c r="AF1771" s="55"/>
      <c r="AG1771" s="55"/>
      <c r="AH1771" s="55"/>
      <c r="AI1771" s="55"/>
      <c r="AJ1771" s="55"/>
      <c r="AK1771" s="55"/>
      <c r="AL1771" s="55"/>
      <c r="AM1771" s="55"/>
      <c r="AN1771" s="55"/>
      <c r="AO1771" s="55"/>
      <c r="AP1771" s="55"/>
      <c r="DN1771" s="115"/>
    </row>
    <row r="1772" spans="14:118" x14ac:dyDescent="0.25">
      <c r="N1772" s="55"/>
      <c r="O1772" s="55"/>
      <c r="P1772" s="55"/>
      <c r="Q1772" s="55"/>
      <c r="R1772" s="55"/>
      <c r="S1772" s="55"/>
      <c r="T1772" s="55"/>
      <c r="U1772" s="55"/>
      <c r="V1772" s="55"/>
      <c r="W1772" s="55"/>
      <c r="X1772" s="55"/>
      <c r="Y1772" s="55"/>
      <c r="Z1772" s="55"/>
      <c r="AA1772" s="55"/>
      <c r="AB1772" s="55"/>
      <c r="AC1772" s="55"/>
      <c r="AD1772" s="55"/>
      <c r="AE1772" s="55"/>
      <c r="AF1772" s="55"/>
      <c r="AG1772" s="55"/>
      <c r="AH1772" s="55"/>
      <c r="AI1772" s="55"/>
      <c r="AJ1772" s="55"/>
      <c r="AK1772" s="55"/>
      <c r="AL1772" s="55"/>
      <c r="AM1772" s="55"/>
      <c r="AN1772" s="55"/>
      <c r="AO1772" s="55"/>
      <c r="AP1772" s="55"/>
      <c r="DN1772" s="115"/>
    </row>
    <row r="1773" spans="14:118" x14ac:dyDescent="0.25">
      <c r="N1773" s="55"/>
      <c r="O1773" s="55"/>
      <c r="P1773" s="55"/>
      <c r="Q1773" s="55"/>
      <c r="R1773" s="55"/>
      <c r="S1773" s="55"/>
      <c r="T1773" s="55"/>
      <c r="U1773" s="55"/>
      <c r="V1773" s="55"/>
      <c r="W1773" s="55"/>
      <c r="X1773" s="55"/>
      <c r="Y1773" s="55"/>
      <c r="Z1773" s="55"/>
      <c r="AA1773" s="55"/>
      <c r="AB1773" s="55"/>
      <c r="AC1773" s="55"/>
      <c r="AD1773" s="55"/>
      <c r="AE1773" s="55"/>
      <c r="AF1773" s="55"/>
      <c r="AG1773" s="55"/>
      <c r="AH1773" s="55"/>
      <c r="AI1773" s="55"/>
      <c r="AJ1773" s="55"/>
      <c r="AK1773" s="55"/>
      <c r="AL1773" s="55"/>
      <c r="AM1773" s="55"/>
      <c r="AN1773" s="55"/>
      <c r="AO1773" s="55"/>
      <c r="AP1773" s="55"/>
      <c r="DN1773" s="115"/>
    </row>
    <row r="1774" spans="14:118" x14ac:dyDescent="0.25">
      <c r="N1774" s="55"/>
      <c r="O1774" s="55"/>
      <c r="P1774" s="55"/>
      <c r="Q1774" s="55"/>
      <c r="R1774" s="55"/>
      <c r="S1774" s="55"/>
      <c r="T1774" s="55"/>
      <c r="U1774" s="55"/>
      <c r="V1774" s="55"/>
      <c r="W1774" s="55"/>
      <c r="X1774" s="55"/>
      <c r="Y1774" s="55"/>
      <c r="Z1774" s="55"/>
      <c r="AA1774" s="55"/>
      <c r="AB1774" s="55"/>
      <c r="AC1774" s="55"/>
      <c r="AD1774" s="55"/>
      <c r="AE1774" s="55"/>
      <c r="AF1774" s="55"/>
      <c r="AG1774" s="55"/>
      <c r="AH1774" s="55"/>
      <c r="AI1774" s="55"/>
      <c r="AJ1774" s="55"/>
      <c r="AK1774" s="55"/>
      <c r="AL1774" s="55"/>
      <c r="AM1774" s="55"/>
      <c r="AN1774" s="55"/>
      <c r="AO1774" s="55"/>
      <c r="AP1774" s="55"/>
      <c r="DN1774" s="115"/>
    </row>
    <row r="1775" spans="14:118" x14ac:dyDescent="0.25">
      <c r="N1775" s="55"/>
      <c r="O1775" s="55"/>
      <c r="P1775" s="55"/>
      <c r="Q1775" s="55"/>
      <c r="R1775" s="55"/>
      <c r="S1775" s="55"/>
      <c r="T1775" s="55"/>
      <c r="U1775" s="55"/>
      <c r="V1775" s="55"/>
      <c r="W1775" s="55"/>
      <c r="X1775" s="55"/>
      <c r="Y1775" s="55"/>
      <c r="Z1775" s="55"/>
      <c r="AA1775" s="55"/>
      <c r="AB1775" s="55"/>
      <c r="AC1775" s="55"/>
      <c r="AD1775" s="55"/>
      <c r="AE1775" s="55"/>
      <c r="AF1775" s="55"/>
      <c r="AG1775" s="55"/>
      <c r="AH1775" s="55"/>
      <c r="AI1775" s="55"/>
      <c r="AJ1775" s="55"/>
      <c r="AK1775" s="55"/>
      <c r="AL1775" s="55"/>
      <c r="AM1775" s="55"/>
      <c r="AN1775" s="55"/>
      <c r="AO1775" s="55"/>
      <c r="AP1775" s="55"/>
      <c r="DN1775" s="115"/>
    </row>
    <row r="1776" spans="14:118" x14ac:dyDescent="0.25">
      <c r="N1776" s="55"/>
      <c r="O1776" s="55"/>
      <c r="P1776" s="55"/>
      <c r="Q1776" s="55"/>
      <c r="R1776" s="55"/>
      <c r="S1776" s="55"/>
      <c r="T1776" s="55"/>
      <c r="U1776" s="55"/>
      <c r="V1776" s="55"/>
      <c r="W1776" s="55"/>
      <c r="X1776" s="55"/>
      <c r="Y1776" s="55"/>
      <c r="Z1776" s="55"/>
      <c r="AA1776" s="55"/>
      <c r="AB1776" s="55"/>
      <c r="AC1776" s="55"/>
      <c r="AD1776" s="55"/>
      <c r="AE1776" s="55"/>
      <c r="AF1776" s="55"/>
      <c r="AG1776" s="55"/>
      <c r="AH1776" s="55"/>
      <c r="AI1776" s="55"/>
      <c r="AJ1776" s="55"/>
      <c r="AK1776" s="55"/>
      <c r="AL1776" s="55"/>
      <c r="AM1776" s="55"/>
      <c r="AN1776" s="55"/>
      <c r="AO1776" s="55"/>
      <c r="AP1776" s="55"/>
      <c r="DN1776" s="115"/>
    </row>
    <row r="1777" spans="14:118" x14ac:dyDescent="0.25">
      <c r="N1777" s="55"/>
      <c r="O1777" s="55"/>
      <c r="P1777" s="55"/>
      <c r="Q1777" s="55"/>
      <c r="R1777" s="55"/>
      <c r="S1777" s="55"/>
      <c r="T1777" s="55"/>
      <c r="U1777" s="55"/>
      <c r="V1777" s="55"/>
      <c r="W1777" s="55"/>
      <c r="X1777" s="55"/>
      <c r="Y1777" s="55"/>
      <c r="Z1777" s="55"/>
      <c r="AA1777" s="55"/>
      <c r="AB1777" s="55"/>
      <c r="AC1777" s="55"/>
      <c r="AD1777" s="55"/>
      <c r="AE1777" s="55"/>
      <c r="AF1777" s="55"/>
      <c r="AG1777" s="55"/>
      <c r="AH1777" s="55"/>
      <c r="AI1777" s="55"/>
      <c r="AJ1777" s="55"/>
      <c r="AK1777" s="55"/>
      <c r="AL1777" s="55"/>
      <c r="AM1777" s="55"/>
      <c r="AN1777" s="55"/>
      <c r="AO1777" s="55"/>
      <c r="AP1777" s="55"/>
      <c r="DN1777" s="115"/>
    </row>
    <row r="1778" spans="14:118" x14ac:dyDescent="0.25">
      <c r="N1778" s="55"/>
      <c r="O1778" s="55"/>
      <c r="P1778" s="55"/>
      <c r="Q1778" s="55"/>
      <c r="R1778" s="55"/>
      <c r="S1778" s="55"/>
      <c r="T1778" s="55"/>
      <c r="U1778" s="55"/>
      <c r="V1778" s="55"/>
      <c r="W1778" s="55"/>
      <c r="X1778" s="55"/>
      <c r="Y1778" s="55"/>
      <c r="Z1778" s="55"/>
      <c r="AA1778" s="55"/>
      <c r="AB1778" s="55"/>
      <c r="AC1778" s="55"/>
      <c r="AD1778" s="55"/>
      <c r="AE1778" s="55"/>
      <c r="AF1778" s="55"/>
      <c r="AG1778" s="55"/>
      <c r="AH1778" s="55"/>
      <c r="AI1778" s="55"/>
      <c r="AJ1778" s="55"/>
      <c r="AK1778" s="55"/>
      <c r="AL1778" s="55"/>
      <c r="AM1778" s="55"/>
      <c r="AN1778" s="55"/>
      <c r="AO1778" s="55"/>
      <c r="AP1778" s="55"/>
      <c r="DN1778" s="115"/>
    </row>
    <row r="1779" spans="14:118" x14ac:dyDescent="0.25">
      <c r="N1779" s="55"/>
      <c r="O1779" s="55"/>
      <c r="P1779" s="55"/>
      <c r="Q1779" s="55"/>
      <c r="R1779" s="55"/>
      <c r="S1779" s="55"/>
      <c r="T1779" s="55"/>
      <c r="U1779" s="55"/>
      <c r="V1779" s="55"/>
      <c r="W1779" s="55"/>
      <c r="X1779" s="55"/>
      <c r="Y1779" s="55"/>
      <c r="Z1779" s="55"/>
      <c r="AA1779" s="55"/>
      <c r="AB1779" s="55"/>
      <c r="AC1779" s="55"/>
      <c r="AD1779" s="55"/>
      <c r="AE1779" s="55"/>
      <c r="AF1779" s="55"/>
      <c r="AG1779" s="55"/>
      <c r="AH1779" s="55"/>
      <c r="AI1779" s="55"/>
      <c r="AJ1779" s="55"/>
      <c r="AK1779" s="55"/>
      <c r="AL1779" s="55"/>
      <c r="AM1779" s="55"/>
      <c r="AN1779" s="55"/>
      <c r="AO1779" s="55"/>
      <c r="AP1779" s="55"/>
      <c r="DN1779" s="115"/>
    </row>
    <row r="1780" spans="14:118" x14ac:dyDescent="0.25">
      <c r="N1780" s="55"/>
      <c r="O1780" s="55"/>
      <c r="P1780" s="55"/>
      <c r="Q1780" s="55"/>
      <c r="R1780" s="55"/>
      <c r="S1780" s="55"/>
      <c r="T1780" s="55"/>
      <c r="U1780" s="55"/>
      <c r="V1780" s="55"/>
      <c r="W1780" s="55"/>
      <c r="X1780" s="55"/>
      <c r="Y1780" s="55"/>
      <c r="Z1780" s="55"/>
      <c r="AA1780" s="55"/>
      <c r="AB1780" s="55"/>
      <c r="AC1780" s="55"/>
      <c r="AD1780" s="55"/>
      <c r="AE1780" s="55"/>
      <c r="AF1780" s="55"/>
      <c r="AG1780" s="55"/>
      <c r="AH1780" s="55"/>
      <c r="AI1780" s="55"/>
      <c r="AJ1780" s="55"/>
      <c r="AK1780" s="55"/>
      <c r="AL1780" s="55"/>
      <c r="AM1780" s="55"/>
      <c r="AN1780" s="55"/>
      <c r="AO1780" s="55"/>
      <c r="AP1780" s="55"/>
      <c r="DN1780" s="115"/>
    </row>
    <row r="1781" spans="14:118" x14ac:dyDescent="0.25">
      <c r="N1781" s="55"/>
      <c r="O1781" s="55"/>
      <c r="P1781" s="55"/>
      <c r="Q1781" s="55"/>
      <c r="R1781" s="55"/>
      <c r="S1781" s="55"/>
      <c r="T1781" s="55"/>
      <c r="U1781" s="55"/>
      <c r="V1781" s="55"/>
      <c r="W1781" s="55"/>
      <c r="X1781" s="55"/>
      <c r="Y1781" s="55"/>
      <c r="Z1781" s="55"/>
      <c r="AA1781" s="55"/>
      <c r="AB1781" s="55"/>
      <c r="AC1781" s="55"/>
      <c r="AD1781" s="55"/>
      <c r="AE1781" s="55"/>
      <c r="AF1781" s="55"/>
      <c r="AG1781" s="55"/>
      <c r="AH1781" s="55"/>
      <c r="AI1781" s="55"/>
      <c r="AJ1781" s="55"/>
      <c r="AK1781" s="55"/>
      <c r="AL1781" s="55"/>
      <c r="AM1781" s="55"/>
      <c r="AN1781" s="55"/>
      <c r="AO1781" s="55"/>
      <c r="AP1781" s="55"/>
      <c r="DN1781" s="115"/>
    </row>
    <row r="1782" spans="14:118" x14ac:dyDescent="0.25">
      <c r="N1782" s="55"/>
      <c r="O1782" s="55"/>
      <c r="P1782" s="55"/>
      <c r="Q1782" s="55"/>
      <c r="R1782" s="55"/>
      <c r="S1782" s="55"/>
      <c r="T1782" s="55"/>
      <c r="U1782" s="55"/>
      <c r="V1782" s="55"/>
      <c r="W1782" s="55"/>
      <c r="X1782" s="55"/>
      <c r="Y1782" s="55"/>
      <c r="Z1782" s="55"/>
      <c r="AA1782" s="55"/>
      <c r="AB1782" s="55"/>
      <c r="AC1782" s="55"/>
      <c r="AD1782" s="55"/>
      <c r="AE1782" s="55"/>
      <c r="AF1782" s="55"/>
      <c r="AG1782" s="55"/>
      <c r="AH1782" s="55"/>
      <c r="AI1782" s="55"/>
      <c r="AJ1782" s="55"/>
      <c r="AK1782" s="55"/>
      <c r="AL1782" s="55"/>
      <c r="AM1782" s="55"/>
      <c r="AN1782" s="55"/>
      <c r="AO1782" s="55"/>
      <c r="AP1782" s="55"/>
      <c r="DN1782" s="115"/>
    </row>
    <row r="1783" spans="14:118" x14ac:dyDescent="0.25">
      <c r="N1783" s="55"/>
      <c r="O1783" s="55"/>
      <c r="P1783" s="55"/>
      <c r="Q1783" s="55"/>
      <c r="R1783" s="55"/>
      <c r="S1783" s="55"/>
      <c r="T1783" s="55"/>
      <c r="U1783" s="55"/>
      <c r="V1783" s="55"/>
      <c r="W1783" s="55"/>
      <c r="X1783" s="55"/>
      <c r="Y1783" s="55"/>
      <c r="Z1783" s="55"/>
      <c r="AA1783" s="55"/>
      <c r="AB1783" s="55"/>
      <c r="AC1783" s="55"/>
      <c r="AD1783" s="55"/>
      <c r="AE1783" s="55"/>
      <c r="AF1783" s="55"/>
      <c r="AG1783" s="55"/>
      <c r="AH1783" s="55"/>
      <c r="AI1783" s="55"/>
      <c r="AJ1783" s="55"/>
      <c r="AK1783" s="55"/>
      <c r="AL1783" s="55"/>
      <c r="AM1783" s="55"/>
      <c r="AN1783" s="55"/>
      <c r="AO1783" s="55"/>
      <c r="AP1783" s="55"/>
      <c r="DN1783" s="115"/>
    </row>
    <row r="1784" spans="14:118" x14ac:dyDescent="0.25">
      <c r="N1784" s="55"/>
      <c r="O1784" s="55"/>
      <c r="P1784" s="55"/>
      <c r="Q1784" s="55"/>
      <c r="R1784" s="55"/>
      <c r="S1784" s="55"/>
      <c r="T1784" s="55"/>
      <c r="U1784" s="55"/>
      <c r="V1784" s="55"/>
      <c r="W1784" s="55"/>
      <c r="X1784" s="55"/>
      <c r="Y1784" s="55"/>
      <c r="Z1784" s="55"/>
      <c r="AA1784" s="55"/>
      <c r="AB1784" s="55"/>
      <c r="AC1784" s="55"/>
      <c r="AD1784" s="55"/>
      <c r="AE1784" s="55"/>
      <c r="AF1784" s="55"/>
      <c r="AG1784" s="55"/>
      <c r="AH1784" s="55"/>
      <c r="AI1784" s="55"/>
      <c r="AJ1784" s="55"/>
      <c r="AK1784" s="55"/>
      <c r="AL1784" s="55"/>
      <c r="AM1784" s="55"/>
      <c r="AN1784" s="55"/>
      <c r="AO1784" s="55"/>
      <c r="AP1784" s="55"/>
      <c r="DN1784" s="115"/>
    </row>
    <row r="1785" spans="14:118" x14ac:dyDescent="0.25">
      <c r="N1785" s="55"/>
      <c r="O1785" s="55"/>
      <c r="P1785" s="55"/>
      <c r="Q1785" s="55"/>
      <c r="R1785" s="55"/>
      <c r="S1785" s="55"/>
      <c r="T1785" s="55"/>
      <c r="U1785" s="55"/>
      <c r="V1785" s="55"/>
      <c r="W1785" s="55"/>
      <c r="X1785" s="55"/>
      <c r="Y1785" s="55"/>
      <c r="Z1785" s="55"/>
      <c r="AA1785" s="55"/>
      <c r="AB1785" s="55"/>
      <c r="AC1785" s="55"/>
      <c r="AD1785" s="55"/>
      <c r="AE1785" s="55"/>
      <c r="AF1785" s="55"/>
      <c r="AG1785" s="55"/>
      <c r="AH1785" s="55"/>
      <c r="AI1785" s="55"/>
      <c r="AJ1785" s="55"/>
      <c r="AK1785" s="55"/>
      <c r="AL1785" s="55"/>
      <c r="AM1785" s="55"/>
      <c r="AN1785" s="55"/>
      <c r="AO1785" s="55"/>
      <c r="AP1785" s="55"/>
      <c r="DN1785" s="115"/>
    </row>
    <row r="1786" spans="14:118" x14ac:dyDescent="0.25">
      <c r="N1786" s="55"/>
      <c r="O1786" s="55"/>
      <c r="P1786" s="55"/>
      <c r="Q1786" s="55"/>
      <c r="R1786" s="55"/>
      <c r="S1786" s="55"/>
      <c r="T1786" s="55"/>
      <c r="U1786" s="55"/>
      <c r="V1786" s="55"/>
      <c r="W1786" s="55"/>
      <c r="X1786" s="55"/>
      <c r="Y1786" s="55"/>
      <c r="Z1786" s="55"/>
      <c r="AA1786" s="55"/>
      <c r="AB1786" s="55"/>
      <c r="AC1786" s="55"/>
      <c r="AD1786" s="55"/>
      <c r="AE1786" s="55"/>
      <c r="AF1786" s="55"/>
      <c r="AG1786" s="55"/>
      <c r="AH1786" s="55"/>
      <c r="AI1786" s="55"/>
      <c r="AJ1786" s="55"/>
      <c r="AK1786" s="55"/>
      <c r="AL1786" s="55"/>
      <c r="AM1786" s="55"/>
      <c r="AN1786" s="55"/>
      <c r="AO1786" s="55"/>
      <c r="AP1786" s="55"/>
      <c r="DN1786" s="115"/>
    </row>
    <row r="1787" spans="14:118" x14ac:dyDescent="0.25">
      <c r="N1787" s="55"/>
      <c r="O1787" s="55"/>
      <c r="P1787" s="55"/>
      <c r="Q1787" s="55"/>
      <c r="R1787" s="55"/>
      <c r="S1787" s="55"/>
      <c r="T1787" s="55"/>
      <c r="U1787" s="55"/>
      <c r="V1787" s="55"/>
      <c r="W1787" s="55"/>
      <c r="X1787" s="55"/>
      <c r="Y1787" s="55"/>
      <c r="Z1787" s="55"/>
      <c r="AA1787" s="55"/>
      <c r="AB1787" s="55"/>
      <c r="AC1787" s="55"/>
      <c r="AD1787" s="55"/>
      <c r="AE1787" s="55"/>
      <c r="AF1787" s="55"/>
      <c r="AG1787" s="55"/>
      <c r="AH1787" s="55"/>
      <c r="AI1787" s="55"/>
      <c r="AJ1787" s="55"/>
      <c r="AK1787" s="55"/>
      <c r="AL1787" s="55"/>
      <c r="AM1787" s="55"/>
      <c r="AN1787" s="55"/>
      <c r="AO1787" s="55"/>
      <c r="AP1787" s="55"/>
      <c r="DN1787" s="115"/>
    </row>
    <row r="1788" spans="14:118" x14ac:dyDescent="0.25">
      <c r="N1788" s="55"/>
      <c r="O1788" s="55"/>
      <c r="P1788" s="55"/>
      <c r="Q1788" s="55"/>
      <c r="R1788" s="55"/>
      <c r="S1788" s="55"/>
      <c r="T1788" s="55"/>
      <c r="U1788" s="55"/>
      <c r="V1788" s="55"/>
      <c r="W1788" s="55"/>
      <c r="X1788" s="55"/>
      <c r="Y1788" s="55"/>
      <c r="Z1788" s="55"/>
      <c r="AA1788" s="55"/>
      <c r="AB1788" s="55"/>
      <c r="AC1788" s="55"/>
      <c r="AD1788" s="55"/>
      <c r="AE1788" s="55"/>
      <c r="AF1788" s="55"/>
      <c r="AG1788" s="55"/>
      <c r="AH1788" s="55"/>
      <c r="AI1788" s="55"/>
      <c r="AJ1788" s="55"/>
      <c r="AK1788" s="55"/>
      <c r="AL1788" s="55"/>
      <c r="AM1788" s="55"/>
      <c r="AN1788" s="55"/>
      <c r="AO1788" s="55"/>
      <c r="AP1788" s="55"/>
      <c r="DN1788" s="115"/>
    </row>
    <row r="1789" spans="14:118" x14ac:dyDescent="0.25">
      <c r="N1789" s="55"/>
      <c r="O1789" s="55"/>
      <c r="P1789" s="55"/>
      <c r="Q1789" s="55"/>
      <c r="R1789" s="55"/>
      <c r="S1789" s="55"/>
      <c r="T1789" s="55"/>
      <c r="U1789" s="55"/>
      <c r="V1789" s="55"/>
      <c r="W1789" s="55"/>
      <c r="X1789" s="55"/>
      <c r="Y1789" s="55"/>
      <c r="Z1789" s="55"/>
      <c r="AA1789" s="55"/>
      <c r="AB1789" s="55"/>
      <c r="AC1789" s="55"/>
      <c r="AD1789" s="55"/>
      <c r="AE1789" s="55"/>
      <c r="AF1789" s="55"/>
      <c r="AG1789" s="55"/>
      <c r="AH1789" s="55"/>
      <c r="AI1789" s="55"/>
      <c r="AJ1789" s="55"/>
      <c r="AK1789" s="55"/>
      <c r="AL1789" s="55"/>
      <c r="AM1789" s="55"/>
      <c r="AN1789" s="55"/>
      <c r="AO1789" s="55"/>
      <c r="AP1789" s="55"/>
      <c r="DN1789" s="115"/>
    </row>
    <row r="1790" spans="14:118" x14ac:dyDescent="0.25">
      <c r="N1790" s="55"/>
      <c r="O1790" s="55"/>
      <c r="P1790" s="55"/>
      <c r="Q1790" s="55"/>
      <c r="R1790" s="55"/>
      <c r="S1790" s="55"/>
      <c r="T1790" s="55"/>
      <c r="U1790" s="55"/>
      <c r="V1790" s="55"/>
      <c r="W1790" s="55"/>
      <c r="X1790" s="55"/>
      <c r="Y1790" s="55"/>
      <c r="Z1790" s="55"/>
      <c r="AA1790" s="55"/>
      <c r="AB1790" s="55"/>
      <c r="AC1790" s="55"/>
      <c r="AD1790" s="55"/>
      <c r="AE1790" s="55"/>
      <c r="AF1790" s="55"/>
      <c r="AG1790" s="55"/>
      <c r="AH1790" s="55"/>
      <c r="AI1790" s="55"/>
      <c r="AJ1790" s="55"/>
      <c r="AK1790" s="55"/>
      <c r="AL1790" s="55"/>
      <c r="AM1790" s="55"/>
      <c r="AN1790" s="55"/>
      <c r="AO1790" s="55"/>
      <c r="AP1790" s="55"/>
      <c r="DN1790" s="115"/>
    </row>
    <row r="1791" spans="14:118" x14ac:dyDescent="0.25">
      <c r="N1791" s="55"/>
      <c r="O1791" s="55"/>
      <c r="P1791" s="55"/>
      <c r="Q1791" s="55"/>
      <c r="R1791" s="55"/>
      <c r="S1791" s="55"/>
      <c r="T1791" s="55"/>
      <c r="U1791" s="55"/>
      <c r="V1791" s="55"/>
      <c r="W1791" s="55"/>
      <c r="X1791" s="55"/>
      <c r="Y1791" s="55"/>
      <c r="Z1791" s="55"/>
      <c r="AA1791" s="55"/>
      <c r="AB1791" s="55"/>
      <c r="AC1791" s="55"/>
      <c r="AD1791" s="55"/>
      <c r="AE1791" s="55"/>
      <c r="AF1791" s="55"/>
      <c r="AG1791" s="55"/>
      <c r="AH1791" s="55"/>
      <c r="AI1791" s="55"/>
      <c r="AJ1791" s="55"/>
      <c r="AK1791" s="55"/>
      <c r="AL1791" s="55"/>
      <c r="AM1791" s="55"/>
      <c r="AN1791" s="55"/>
      <c r="AO1791" s="55"/>
      <c r="AP1791" s="55"/>
      <c r="DN1791" s="115"/>
    </row>
    <row r="1792" spans="14:118" x14ac:dyDescent="0.25">
      <c r="N1792" s="55"/>
      <c r="O1792" s="55"/>
      <c r="P1792" s="55"/>
      <c r="Q1792" s="55"/>
      <c r="R1792" s="55"/>
      <c r="S1792" s="55"/>
      <c r="T1792" s="55"/>
      <c r="U1792" s="55"/>
      <c r="V1792" s="55"/>
      <c r="W1792" s="55"/>
      <c r="X1792" s="55"/>
      <c r="Y1792" s="55"/>
      <c r="Z1792" s="55"/>
      <c r="AA1792" s="55"/>
      <c r="AB1792" s="55"/>
      <c r="AC1792" s="55"/>
      <c r="AD1792" s="55"/>
      <c r="AE1792" s="55"/>
      <c r="AF1792" s="55"/>
      <c r="AG1792" s="55"/>
      <c r="AH1792" s="55"/>
      <c r="AI1792" s="55"/>
      <c r="AJ1792" s="55"/>
      <c r="AK1792" s="55"/>
      <c r="AL1792" s="55"/>
      <c r="AM1792" s="55"/>
      <c r="AN1792" s="55"/>
      <c r="AO1792" s="55"/>
      <c r="AP1792" s="55"/>
      <c r="DN1792" s="115"/>
    </row>
    <row r="1793" spans="14:118" x14ac:dyDescent="0.25">
      <c r="N1793" s="55"/>
      <c r="O1793" s="55"/>
      <c r="P1793" s="55"/>
      <c r="Q1793" s="55"/>
      <c r="R1793" s="55"/>
      <c r="S1793" s="55"/>
      <c r="T1793" s="55"/>
      <c r="U1793" s="55"/>
      <c r="V1793" s="55"/>
      <c r="W1793" s="55"/>
      <c r="X1793" s="55"/>
      <c r="Y1793" s="55"/>
      <c r="Z1793" s="55"/>
      <c r="AA1793" s="55"/>
      <c r="AB1793" s="55"/>
      <c r="AC1793" s="55"/>
      <c r="AD1793" s="55"/>
      <c r="AE1793" s="55"/>
      <c r="AF1793" s="55"/>
      <c r="AG1793" s="55"/>
      <c r="AH1793" s="55"/>
      <c r="AI1793" s="55"/>
      <c r="AJ1793" s="55"/>
      <c r="AK1793" s="55"/>
      <c r="AL1793" s="55"/>
      <c r="AM1793" s="55"/>
      <c r="AN1793" s="55"/>
      <c r="AO1793" s="55"/>
      <c r="AP1793" s="55"/>
      <c r="DN1793" s="115"/>
    </row>
    <row r="1794" spans="14:118" x14ac:dyDescent="0.25">
      <c r="N1794" s="55"/>
      <c r="O1794" s="55"/>
      <c r="P1794" s="55"/>
      <c r="Q1794" s="55"/>
      <c r="R1794" s="55"/>
      <c r="S1794" s="55"/>
      <c r="T1794" s="55"/>
      <c r="U1794" s="55"/>
      <c r="V1794" s="55"/>
      <c r="W1794" s="55"/>
      <c r="X1794" s="55"/>
      <c r="Y1794" s="55"/>
      <c r="Z1794" s="55"/>
      <c r="AA1794" s="55"/>
      <c r="AB1794" s="55"/>
      <c r="AC1794" s="55"/>
      <c r="AD1794" s="55"/>
      <c r="AE1794" s="55"/>
      <c r="AF1794" s="55"/>
      <c r="AG1794" s="55"/>
      <c r="AH1794" s="55"/>
      <c r="AI1794" s="55"/>
      <c r="AJ1794" s="55"/>
      <c r="AK1794" s="55"/>
      <c r="AL1794" s="55"/>
      <c r="AM1794" s="55"/>
      <c r="AN1794" s="55"/>
      <c r="AO1794" s="55"/>
      <c r="AP1794" s="55"/>
      <c r="DN1794" s="115"/>
    </row>
    <row r="1795" spans="14:118" x14ac:dyDescent="0.25">
      <c r="N1795" s="55"/>
      <c r="O1795" s="55"/>
      <c r="P1795" s="55"/>
      <c r="Q1795" s="55"/>
      <c r="R1795" s="55"/>
      <c r="S1795" s="55"/>
      <c r="T1795" s="55"/>
      <c r="U1795" s="55"/>
      <c r="V1795" s="55"/>
      <c r="W1795" s="55"/>
      <c r="X1795" s="55"/>
      <c r="Y1795" s="55"/>
      <c r="Z1795" s="55"/>
      <c r="AA1795" s="55"/>
      <c r="AB1795" s="55"/>
      <c r="AC1795" s="55"/>
      <c r="AD1795" s="55"/>
      <c r="AE1795" s="55"/>
      <c r="AF1795" s="55"/>
      <c r="AG1795" s="55"/>
      <c r="AH1795" s="55"/>
      <c r="AI1795" s="55"/>
      <c r="AJ1795" s="55"/>
      <c r="AK1795" s="55"/>
      <c r="AL1795" s="55"/>
      <c r="AM1795" s="55"/>
      <c r="AN1795" s="55"/>
      <c r="AO1795" s="55"/>
      <c r="AP1795" s="55"/>
      <c r="DN1795" s="115"/>
    </row>
    <row r="1796" spans="14:118" x14ac:dyDescent="0.25">
      <c r="N1796" s="55"/>
      <c r="O1796" s="55"/>
      <c r="P1796" s="55"/>
      <c r="Q1796" s="55"/>
      <c r="R1796" s="55"/>
      <c r="S1796" s="55"/>
      <c r="T1796" s="55"/>
      <c r="U1796" s="55"/>
      <c r="V1796" s="55"/>
      <c r="W1796" s="55"/>
      <c r="X1796" s="55"/>
      <c r="Y1796" s="55"/>
      <c r="Z1796" s="55"/>
      <c r="AA1796" s="55"/>
      <c r="AB1796" s="55"/>
      <c r="AC1796" s="55"/>
      <c r="AD1796" s="55"/>
      <c r="AE1796" s="55"/>
      <c r="AF1796" s="55"/>
      <c r="AG1796" s="55"/>
      <c r="AH1796" s="55"/>
      <c r="AI1796" s="55"/>
      <c r="AJ1796" s="55"/>
      <c r="AK1796" s="55"/>
      <c r="AL1796" s="55"/>
      <c r="AM1796" s="55"/>
      <c r="AN1796" s="55"/>
      <c r="AO1796" s="55"/>
      <c r="AP1796" s="55"/>
      <c r="DN1796" s="115"/>
    </row>
    <row r="1797" spans="14:118" x14ac:dyDescent="0.25">
      <c r="N1797" s="55"/>
      <c r="O1797" s="55"/>
      <c r="P1797" s="55"/>
      <c r="Q1797" s="55"/>
      <c r="R1797" s="55"/>
      <c r="S1797" s="55"/>
      <c r="T1797" s="55"/>
      <c r="U1797" s="55"/>
      <c r="V1797" s="55"/>
      <c r="W1797" s="55"/>
      <c r="X1797" s="55"/>
      <c r="Y1797" s="55"/>
      <c r="Z1797" s="55"/>
      <c r="AA1797" s="55"/>
      <c r="AB1797" s="55"/>
      <c r="AC1797" s="55"/>
      <c r="AD1797" s="55"/>
      <c r="AE1797" s="55"/>
      <c r="AF1797" s="55"/>
      <c r="AG1797" s="55"/>
      <c r="AH1797" s="55"/>
      <c r="AI1797" s="55"/>
      <c r="AJ1797" s="55"/>
      <c r="AK1797" s="55"/>
      <c r="AL1797" s="55"/>
      <c r="AM1797" s="55"/>
      <c r="AN1797" s="55"/>
      <c r="AO1797" s="55"/>
      <c r="AP1797" s="55"/>
      <c r="DN1797" s="115"/>
    </row>
    <row r="1798" spans="14:118" x14ac:dyDescent="0.25">
      <c r="N1798" s="55"/>
      <c r="O1798" s="55"/>
      <c r="P1798" s="55"/>
      <c r="Q1798" s="55"/>
      <c r="R1798" s="55"/>
      <c r="S1798" s="55"/>
      <c r="T1798" s="55"/>
      <c r="U1798" s="55"/>
      <c r="V1798" s="55"/>
      <c r="W1798" s="55"/>
      <c r="X1798" s="55"/>
      <c r="Y1798" s="55"/>
      <c r="Z1798" s="55"/>
      <c r="AA1798" s="55"/>
      <c r="AB1798" s="55"/>
      <c r="AC1798" s="55"/>
      <c r="AD1798" s="55"/>
      <c r="AE1798" s="55"/>
      <c r="AF1798" s="55"/>
      <c r="AG1798" s="55"/>
      <c r="AH1798" s="55"/>
      <c r="AI1798" s="55"/>
      <c r="AJ1798" s="55"/>
      <c r="AK1798" s="55"/>
      <c r="AL1798" s="55"/>
      <c r="AM1798" s="55"/>
      <c r="AN1798" s="55"/>
      <c r="AO1798" s="55"/>
      <c r="AP1798" s="55"/>
      <c r="DN1798" s="115"/>
    </row>
    <row r="1799" spans="14:118" x14ac:dyDescent="0.25">
      <c r="N1799" s="55"/>
      <c r="O1799" s="55"/>
      <c r="P1799" s="55"/>
      <c r="Q1799" s="55"/>
      <c r="R1799" s="55"/>
      <c r="S1799" s="55"/>
      <c r="T1799" s="55"/>
      <c r="U1799" s="55"/>
      <c r="V1799" s="55"/>
      <c r="W1799" s="55"/>
      <c r="X1799" s="55"/>
      <c r="Y1799" s="55"/>
      <c r="Z1799" s="55"/>
      <c r="AA1799" s="55"/>
      <c r="AB1799" s="55"/>
      <c r="AC1799" s="55"/>
      <c r="AD1799" s="55"/>
      <c r="AE1799" s="55"/>
      <c r="AF1799" s="55"/>
      <c r="AG1799" s="55"/>
      <c r="AH1799" s="55"/>
      <c r="AI1799" s="55"/>
      <c r="AJ1799" s="55"/>
      <c r="AK1799" s="55"/>
      <c r="AL1799" s="55"/>
      <c r="AM1799" s="55"/>
      <c r="AN1799" s="55"/>
      <c r="AO1799" s="55"/>
      <c r="AP1799" s="55"/>
      <c r="DN1799" s="115"/>
    </row>
    <row r="1800" spans="14:118" x14ac:dyDescent="0.25">
      <c r="N1800" s="55"/>
      <c r="O1800" s="55"/>
      <c r="P1800" s="55"/>
      <c r="Q1800" s="55"/>
      <c r="R1800" s="55"/>
      <c r="S1800" s="55"/>
      <c r="T1800" s="55"/>
      <c r="U1800" s="55"/>
      <c r="V1800" s="55"/>
      <c r="W1800" s="55"/>
      <c r="X1800" s="55"/>
      <c r="Y1800" s="55"/>
      <c r="Z1800" s="55"/>
      <c r="AA1800" s="55"/>
      <c r="AB1800" s="55"/>
      <c r="AC1800" s="55"/>
      <c r="AD1800" s="55"/>
      <c r="AE1800" s="55"/>
      <c r="AF1800" s="55"/>
      <c r="AG1800" s="55"/>
      <c r="AH1800" s="55"/>
      <c r="AI1800" s="55"/>
      <c r="AJ1800" s="55"/>
      <c r="AK1800" s="55"/>
      <c r="AL1800" s="55"/>
      <c r="AM1800" s="55"/>
      <c r="AN1800" s="55"/>
      <c r="AO1800" s="55"/>
      <c r="AP1800" s="55"/>
      <c r="DN1800" s="115"/>
    </row>
    <row r="1801" spans="14:118" x14ac:dyDescent="0.25">
      <c r="N1801" s="55"/>
      <c r="O1801" s="55"/>
      <c r="P1801" s="55"/>
      <c r="Q1801" s="55"/>
      <c r="R1801" s="55"/>
      <c r="S1801" s="55"/>
      <c r="T1801" s="55"/>
      <c r="U1801" s="55"/>
      <c r="V1801" s="55"/>
      <c r="W1801" s="55"/>
      <c r="X1801" s="55"/>
      <c r="Y1801" s="55"/>
      <c r="Z1801" s="55"/>
      <c r="AA1801" s="55"/>
      <c r="AB1801" s="55"/>
      <c r="AC1801" s="55"/>
      <c r="AD1801" s="55"/>
      <c r="AE1801" s="55"/>
      <c r="AF1801" s="55"/>
      <c r="AG1801" s="55"/>
      <c r="AH1801" s="55"/>
      <c r="AI1801" s="55"/>
      <c r="AJ1801" s="55"/>
      <c r="AK1801" s="55"/>
      <c r="AL1801" s="55"/>
      <c r="AM1801" s="55"/>
      <c r="AN1801" s="55"/>
      <c r="AO1801" s="55"/>
      <c r="AP1801" s="55"/>
      <c r="DN1801" s="115"/>
    </row>
    <row r="1802" spans="14:118" x14ac:dyDescent="0.25">
      <c r="N1802" s="55"/>
      <c r="O1802" s="55"/>
      <c r="P1802" s="55"/>
      <c r="Q1802" s="55"/>
      <c r="R1802" s="55"/>
      <c r="S1802" s="55"/>
      <c r="T1802" s="55"/>
      <c r="U1802" s="55"/>
      <c r="V1802" s="55"/>
      <c r="W1802" s="55"/>
      <c r="X1802" s="55"/>
      <c r="Y1802" s="55"/>
      <c r="Z1802" s="55"/>
      <c r="AA1802" s="55"/>
      <c r="AB1802" s="55"/>
      <c r="AC1802" s="55"/>
      <c r="AD1802" s="55"/>
      <c r="AE1802" s="55"/>
      <c r="AF1802" s="55"/>
      <c r="AG1802" s="55"/>
      <c r="AH1802" s="55"/>
      <c r="AI1802" s="55"/>
      <c r="AJ1802" s="55"/>
      <c r="AK1802" s="55"/>
      <c r="AL1802" s="55"/>
      <c r="AM1802" s="55"/>
      <c r="AN1802" s="55"/>
      <c r="AO1802" s="55"/>
      <c r="AP1802" s="55"/>
      <c r="DN1802" s="115"/>
    </row>
    <row r="1803" spans="14:118" x14ac:dyDescent="0.25">
      <c r="N1803" s="55"/>
      <c r="O1803" s="55"/>
      <c r="P1803" s="55"/>
      <c r="Q1803" s="55"/>
      <c r="R1803" s="55"/>
      <c r="S1803" s="55"/>
      <c r="T1803" s="55"/>
      <c r="U1803" s="55"/>
      <c r="V1803" s="55"/>
      <c r="W1803" s="55"/>
      <c r="X1803" s="55"/>
      <c r="Y1803" s="55"/>
      <c r="Z1803" s="55"/>
      <c r="AA1803" s="55"/>
      <c r="AB1803" s="55"/>
      <c r="AC1803" s="55"/>
      <c r="AD1803" s="55"/>
      <c r="AE1803" s="55"/>
      <c r="AF1803" s="55"/>
      <c r="AG1803" s="55"/>
      <c r="AH1803" s="55"/>
      <c r="AI1803" s="55"/>
      <c r="AJ1803" s="55"/>
      <c r="AK1803" s="55"/>
      <c r="AL1803" s="55"/>
      <c r="AM1803" s="55"/>
      <c r="AN1803" s="55"/>
      <c r="AO1803" s="55"/>
      <c r="AP1803" s="55"/>
      <c r="DN1803" s="115"/>
    </row>
    <row r="1804" spans="14:118" x14ac:dyDescent="0.25">
      <c r="N1804" s="55"/>
      <c r="O1804" s="55"/>
      <c r="P1804" s="55"/>
      <c r="Q1804" s="55"/>
      <c r="R1804" s="55"/>
      <c r="S1804" s="55"/>
      <c r="T1804" s="55"/>
      <c r="U1804" s="55"/>
      <c r="V1804" s="55"/>
      <c r="W1804" s="55"/>
      <c r="X1804" s="55"/>
      <c r="Y1804" s="55"/>
      <c r="Z1804" s="55"/>
      <c r="AA1804" s="55"/>
      <c r="AB1804" s="55"/>
      <c r="AC1804" s="55"/>
      <c r="AD1804" s="55"/>
      <c r="AE1804" s="55"/>
      <c r="AF1804" s="55"/>
      <c r="AG1804" s="55"/>
      <c r="AH1804" s="55"/>
      <c r="AI1804" s="55"/>
      <c r="AJ1804" s="55"/>
      <c r="AK1804" s="55"/>
      <c r="AL1804" s="55"/>
      <c r="AM1804" s="55"/>
      <c r="AN1804" s="55"/>
      <c r="AO1804" s="55"/>
      <c r="AP1804" s="55"/>
      <c r="DN1804" s="115"/>
    </row>
    <row r="1805" spans="14:118" x14ac:dyDescent="0.25">
      <c r="N1805" s="55"/>
      <c r="O1805" s="55"/>
      <c r="P1805" s="55"/>
      <c r="Q1805" s="55"/>
      <c r="R1805" s="55"/>
      <c r="S1805" s="55"/>
      <c r="T1805" s="55"/>
      <c r="U1805" s="55"/>
      <c r="V1805" s="55"/>
      <c r="W1805" s="55"/>
      <c r="X1805" s="55"/>
      <c r="Y1805" s="55"/>
      <c r="Z1805" s="55"/>
      <c r="AA1805" s="55"/>
      <c r="AB1805" s="55"/>
      <c r="AC1805" s="55"/>
      <c r="AD1805" s="55"/>
      <c r="AE1805" s="55"/>
      <c r="AF1805" s="55"/>
      <c r="AG1805" s="55"/>
      <c r="AH1805" s="55"/>
      <c r="AI1805" s="55"/>
      <c r="AJ1805" s="55"/>
      <c r="AK1805" s="55"/>
      <c r="AL1805" s="55"/>
      <c r="AM1805" s="55"/>
      <c r="AN1805" s="55"/>
      <c r="AO1805" s="55"/>
      <c r="AP1805" s="55"/>
      <c r="DN1805" s="115"/>
    </row>
    <row r="1806" spans="14:118" x14ac:dyDescent="0.25">
      <c r="N1806" s="55"/>
      <c r="O1806" s="55"/>
      <c r="P1806" s="55"/>
      <c r="Q1806" s="55"/>
      <c r="R1806" s="55"/>
      <c r="S1806" s="55"/>
      <c r="T1806" s="55"/>
      <c r="U1806" s="55"/>
      <c r="V1806" s="55"/>
      <c r="W1806" s="55"/>
      <c r="X1806" s="55"/>
      <c r="Y1806" s="55"/>
      <c r="Z1806" s="55"/>
      <c r="AA1806" s="55"/>
      <c r="AB1806" s="55"/>
      <c r="AC1806" s="55"/>
      <c r="AD1806" s="55"/>
      <c r="AE1806" s="55"/>
      <c r="AF1806" s="55"/>
      <c r="AG1806" s="55"/>
      <c r="AH1806" s="55"/>
      <c r="AI1806" s="55"/>
      <c r="AJ1806" s="55"/>
      <c r="AK1806" s="55"/>
      <c r="AL1806" s="55"/>
      <c r="AM1806" s="55"/>
      <c r="AN1806" s="55"/>
      <c r="AO1806" s="55"/>
      <c r="AP1806" s="55"/>
      <c r="DN1806" s="115"/>
    </row>
    <row r="1807" spans="14:118" x14ac:dyDescent="0.25">
      <c r="N1807" s="55"/>
      <c r="O1807" s="55"/>
      <c r="P1807" s="55"/>
      <c r="Q1807" s="55"/>
      <c r="R1807" s="55"/>
      <c r="S1807" s="55"/>
      <c r="T1807" s="55"/>
      <c r="U1807" s="55"/>
      <c r="V1807" s="55"/>
      <c r="W1807" s="55"/>
      <c r="X1807" s="55"/>
      <c r="Y1807" s="55"/>
      <c r="Z1807" s="55"/>
      <c r="AA1807" s="55"/>
      <c r="AB1807" s="55"/>
      <c r="AC1807" s="55"/>
      <c r="AD1807" s="55"/>
      <c r="AE1807" s="55"/>
      <c r="AF1807" s="55"/>
      <c r="AG1807" s="55"/>
      <c r="AH1807" s="55"/>
      <c r="AI1807" s="55"/>
      <c r="AJ1807" s="55"/>
      <c r="AK1807" s="55"/>
      <c r="AL1807" s="55"/>
      <c r="AM1807" s="55"/>
      <c r="AN1807" s="55"/>
      <c r="AO1807" s="55"/>
      <c r="AP1807" s="55"/>
      <c r="DN1807" s="115"/>
    </row>
    <row r="1808" spans="14:118" x14ac:dyDescent="0.25">
      <c r="N1808" s="55"/>
      <c r="O1808" s="55"/>
      <c r="P1808" s="55"/>
      <c r="Q1808" s="55"/>
      <c r="R1808" s="55"/>
      <c r="S1808" s="55"/>
      <c r="T1808" s="55"/>
      <c r="U1808" s="55"/>
      <c r="V1808" s="55"/>
      <c r="W1808" s="55"/>
      <c r="X1808" s="55"/>
      <c r="Y1808" s="55"/>
      <c r="Z1808" s="55"/>
      <c r="AA1808" s="55"/>
      <c r="AB1808" s="55"/>
      <c r="AC1808" s="55"/>
      <c r="AD1808" s="55"/>
      <c r="AE1808" s="55"/>
      <c r="AF1808" s="55"/>
      <c r="AG1808" s="55"/>
      <c r="AH1808" s="55"/>
      <c r="AI1808" s="55"/>
      <c r="AJ1808" s="55"/>
      <c r="AK1808" s="55"/>
      <c r="AL1808" s="55"/>
      <c r="AM1808" s="55"/>
      <c r="AN1808" s="55"/>
      <c r="AO1808" s="55"/>
      <c r="AP1808" s="55"/>
      <c r="DN1808" s="115"/>
    </row>
    <row r="1809" spans="14:118" x14ac:dyDescent="0.25">
      <c r="N1809" s="55"/>
      <c r="O1809" s="55"/>
      <c r="P1809" s="55"/>
      <c r="Q1809" s="55"/>
      <c r="R1809" s="55"/>
      <c r="S1809" s="55"/>
      <c r="T1809" s="55"/>
      <c r="U1809" s="55"/>
      <c r="V1809" s="55"/>
      <c r="W1809" s="55"/>
      <c r="X1809" s="55"/>
      <c r="Y1809" s="55"/>
      <c r="Z1809" s="55"/>
      <c r="AA1809" s="55"/>
      <c r="AB1809" s="55"/>
      <c r="AC1809" s="55"/>
      <c r="AD1809" s="55"/>
      <c r="AE1809" s="55"/>
      <c r="AF1809" s="55"/>
      <c r="AG1809" s="55"/>
      <c r="AH1809" s="55"/>
      <c r="AI1809" s="55"/>
      <c r="AJ1809" s="55"/>
      <c r="AK1809" s="55"/>
      <c r="AL1809" s="55"/>
      <c r="AM1809" s="55"/>
      <c r="AN1809" s="55"/>
      <c r="AO1809" s="55"/>
      <c r="AP1809" s="55"/>
      <c r="DN1809" s="115"/>
    </row>
    <row r="1810" spans="14:118" x14ac:dyDescent="0.25">
      <c r="N1810" s="55"/>
      <c r="O1810" s="55"/>
      <c r="P1810" s="55"/>
      <c r="Q1810" s="55"/>
      <c r="R1810" s="55"/>
      <c r="S1810" s="55"/>
      <c r="T1810" s="55"/>
      <c r="U1810" s="55"/>
      <c r="V1810" s="55"/>
      <c r="W1810" s="55"/>
      <c r="X1810" s="55"/>
      <c r="Y1810" s="55"/>
      <c r="Z1810" s="55"/>
      <c r="AA1810" s="55"/>
      <c r="AB1810" s="55"/>
      <c r="AC1810" s="55"/>
      <c r="AD1810" s="55"/>
      <c r="AE1810" s="55"/>
      <c r="AF1810" s="55"/>
      <c r="AG1810" s="55"/>
      <c r="AH1810" s="55"/>
      <c r="AI1810" s="55"/>
      <c r="AJ1810" s="55"/>
      <c r="AK1810" s="55"/>
      <c r="AL1810" s="55"/>
      <c r="AM1810" s="55"/>
      <c r="AN1810" s="55"/>
      <c r="AO1810" s="55"/>
      <c r="AP1810" s="55"/>
      <c r="DN1810" s="115"/>
    </row>
    <row r="1811" spans="14:118" x14ac:dyDescent="0.25">
      <c r="N1811" s="55"/>
      <c r="O1811" s="55"/>
      <c r="P1811" s="55"/>
      <c r="Q1811" s="55"/>
      <c r="R1811" s="55"/>
      <c r="S1811" s="55"/>
      <c r="T1811" s="55"/>
      <c r="U1811" s="55"/>
      <c r="V1811" s="55"/>
      <c r="W1811" s="55"/>
      <c r="X1811" s="55"/>
      <c r="Y1811" s="55"/>
      <c r="Z1811" s="55"/>
      <c r="AA1811" s="55"/>
      <c r="AB1811" s="55"/>
      <c r="AC1811" s="55"/>
      <c r="AD1811" s="55"/>
      <c r="AE1811" s="55"/>
      <c r="AF1811" s="55"/>
      <c r="AG1811" s="55"/>
      <c r="AH1811" s="55"/>
      <c r="AI1811" s="55"/>
      <c r="AJ1811" s="55"/>
      <c r="AK1811" s="55"/>
      <c r="AL1811" s="55"/>
      <c r="AM1811" s="55"/>
      <c r="AN1811" s="55"/>
      <c r="AO1811" s="55"/>
      <c r="AP1811" s="55"/>
      <c r="DN1811" s="115"/>
    </row>
    <row r="1812" spans="14:118" x14ac:dyDescent="0.25">
      <c r="N1812" s="55"/>
      <c r="O1812" s="55"/>
      <c r="P1812" s="55"/>
      <c r="Q1812" s="55"/>
      <c r="R1812" s="55"/>
      <c r="S1812" s="55"/>
      <c r="T1812" s="55"/>
      <c r="U1812" s="55"/>
      <c r="V1812" s="55"/>
      <c r="W1812" s="55"/>
      <c r="X1812" s="55"/>
      <c r="Y1812" s="55"/>
      <c r="Z1812" s="55"/>
      <c r="AA1812" s="55"/>
      <c r="AB1812" s="55"/>
      <c r="AC1812" s="55"/>
      <c r="AD1812" s="55"/>
      <c r="AE1812" s="55"/>
      <c r="AF1812" s="55"/>
      <c r="AG1812" s="55"/>
      <c r="AH1812" s="55"/>
      <c r="AI1812" s="55"/>
      <c r="AJ1812" s="55"/>
      <c r="AK1812" s="55"/>
      <c r="AL1812" s="55"/>
      <c r="AM1812" s="55"/>
      <c r="AN1812" s="55"/>
      <c r="AO1812" s="55"/>
      <c r="AP1812" s="55"/>
      <c r="DN1812" s="115"/>
    </row>
    <row r="1813" spans="14:118" x14ac:dyDescent="0.25">
      <c r="N1813" s="55"/>
      <c r="O1813" s="55"/>
      <c r="P1813" s="55"/>
      <c r="Q1813" s="55"/>
      <c r="R1813" s="55"/>
      <c r="S1813" s="55"/>
      <c r="T1813" s="55"/>
      <c r="U1813" s="55"/>
      <c r="V1813" s="55"/>
      <c r="W1813" s="55"/>
      <c r="X1813" s="55"/>
      <c r="Y1813" s="55"/>
      <c r="Z1813" s="55"/>
      <c r="AA1813" s="55"/>
      <c r="AB1813" s="55"/>
      <c r="AC1813" s="55"/>
      <c r="AD1813" s="55"/>
      <c r="AE1813" s="55"/>
      <c r="AF1813" s="55"/>
      <c r="AG1813" s="55"/>
      <c r="AH1813" s="55"/>
      <c r="AI1813" s="55"/>
      <c r="AJ1813" s="55"/>
      <c r="AK1813" s="55"/>
      <c r="AL1813" s="55"/>
      <c r="AM1813" s="55"/>
      <c r="AN1813" s="55"/>
      <c r="AO1813" s="55"/>
      <c r="AP1813" s="55"/>
      <c r="DN1813" s="115"/>
    </row>
    <row r="1814" spans="14:118" x14ac:dyDescent="0.25">
      <c r="N1814" s="55"/>
      <c r="O1814" s="55"/>
      <c r="P1814" s="55"/>
      <c r="Q1814" s="55"/>
      <c r="R1814" s="55"/>
      <c r="S1814" s="55"/>
      <c r="T1814" s="55"/>
      <c r="U1814" s="55"/>
      <c r="V1814" s="55"/>
      <c r="W1814" s="55"/>
      <c r="X1814" s="55"/>
      <c r="Y1814" s="55"/>
      <c r="Z1814" s="55"/>
      <c r="AA1814" s="55"/>
      <c r="AB1814" s="55"/>
      <c r="AC1814" s="55"/>
      <c r="AD1814" s="55"/>
      <c r="AE1814" s="55"/>
      <c r="AF1814" s="55"/>
      <c r="AG1814" s="55"/>
      <c r="AH1814" s="55"/>
      <c r="AI1814" s="55"/>
      <c r="AJ1814" s="55"/>
      <c r="AK1814" s="55"/>
      <c r="AL1814" s="55"/>
      <c r="AM1814" s="55"/>
      <c r="AN1814" s="55"/>
      <c r="AO1814" s="55"/>
      <c r="AP1814" s="55"/>
      <c r="DN1814" s="115"/>
    </row>
    <row r="1815" spans="14:118" x14ac:dyDescent="0.25">
      <c r="N1815" s="55"/>
      <c r="O1815" s="55"/>
      <c r="P1815" s="55"/>
      <c r="Q1815" s="55"/>
      <c r="R1815" s="55"/>
      <c r="S1815" s="55"/>
      <c r="T1815" s="55"/>
      <c r="U1815" s="55"/>
      <c r="V1815" s="55"/>
      <c r="W1815" s="55"/>
      <c r="X1815" s="55"/>
      <c r="Y1815" s="55"/>
      <c r="Z1815" s="55"/>
      <c r="AA1815" s="55"/>
      <c r="AB1815" s="55"/>
      <c r="AC1815" s="55"/>
      <c r="AD1815" s="55"/>
      <c r="AE1815" s="55"/>
      <c r="AF1815" s="55"/>
      <c r="AG1815" s="55"/>
      <c r="AH1815" s="55"/>
      <c r="AI1815" s="55"/>
      <c r="AJ1815" s="55"/>
      <c r="AK1815" s="55"/>
      <c r="AL1815" s="55"/>
      <c r="AM1815" s="55"/>
      <c r="AN1815" s="55"/>
      <c r="AO1815" s="55"/>
      <c r="AP1815" s="55"/>
      <c r="DN1815" s="115"/>
    </row>
    <row r="1816" spans="14:118" x14ac:dyDescent="0.25">
      <c r="N1816" s="55"/>
      <c r="O1816" s="55"/>
      <c r="P1816" s="55"/>
      <c r="Q1816" s="55"/>
      <c r="R1816" s="55"/>
      <c r="S1816" s="55"/>
      <c r="T1816" s="55"/>
      <c r="U1816" s="55"/>
      <c r="V1816" s="55"/>
      <c r="W1816" s="55"/>
      <c r="X1816" s="55"/>
      <c r="Y1816" s="55"/>
      <c r="Z1816" s="55"/>
      <c r="AA1816" s="55"/>
      <c r="AB1816" s="55"/>
      <c r="AC1816" s="55"/>
      <c r="AD1816" s="55"/>
      <c r="AE1816" s="55"/>
      <c r="AF1816" s="55"/>
      <c r="AG1816" s="55"/>
      <c r="AH1816" s="55"/>
      <c r="AI1816" s="55"/>
      <c r="AJ1816" s="55"/>
      <c r="AK1816" s="55"/>
      <c r="AL1816" s="55"/>
      <c r="AM1816" s="55"/>
      <c r="AN1816" s="55"/>
      <c r="AO1816" s="55"/>
      <c r="AP1816" s="55"/>
      <c r="DN1816" s="115"/>
    </row>
    <row r="1817" spans="14:118" x14ac:dyDescent="0.25">
      <c r="N1817" s="55"/>
      <c r="O1817" s="55"/>
      <c r="P1817" s="55"/>
      <c r="Q1817" s="55"/>
      <c r="R1817" s="55"/>
      <c r="S1817" s="55"/>
      <c r="T1817" s="55"/>
      <c r="U1817" s="55"/>
      <c r="V1817" s="55"/>
      <c r="W1817" s="55"/>
      <c r="X1817" s="55"/>
      <c r="Y1817" s="55"/>
      <c r="Z1817" s="55"/>
      <c r="AA1817" s="55"/>
      <c r="AB1817" s="55"/>
      <c r="AC1817" s="55"/>
      <c r="AD1817" s="55"/>
      <c r="AE1817" s="55"/>
      <c r="AF1817" s="55"/>
      <c r="AG1817" s="55"/>
      <c r="AH1817" s="55"/>
      <c r="AI1817" s="55"/>
      <c r="AJ1817" s="55"/>
      <c r="AK1817" s="55"/>
      <c r="AL1817" s="55"/>
      <c r="AM1817" s="55"/>
      <c r="AN1817" s="55"/>
      <c r="AO1817" s="55"/>
      <c r="AP1817" s="55"/>
      <c r="DN1817" s="115"/>
    </row>
    <row r="1818" spans="14:118" x14ac:dyDescent="0.25">
      <c r="N1818" s="55"/>
      <c r="O1818" s="55"/>
      <c r="P1818" s="55"/>
      <c r="Q1818" s="55"/>
      <c r="R1818" s="55"/>
      <c r="S1818" s="55"/>
      <c r="T1818" s="55"/>
      <c r="U1818" s="55"/>
      <c r="V1818" s="55"/>
      <c r="W1818" s="55"/>
      <c r="X1818" s="55"/>
      <c r="Y1818" s="55"/>
      <c r="Z1818" s="55"/>
      <c r="AA1818" s="55"/>
      <c r="AB1818" s="55"/>
      <c r="AC1818" s="55"/>
      <c r="AD1818" s="55"/>
      <c r="AE1818" s="55"/>
      <c r="AF1818" s="55"/>
      <c r="AG1818" s="55"/>
      <c r="AH1818" s="55"/>
      <c r="AI1818" s="55"/>
      <c r="AJ1818" s="55"/>
      <c r="AK1818" s="55"/>
      <c r="AL1818" s="55"/>
      <c r="AM1818" s="55"/>
      <c r="AN1818" s="55"/>
      <c r="AO1818" s="55"/>
      <c r="AP1818" s="55"/>
      <c r="DN1818" s="115"/>
    </row>
    <row r="1819" spans="14:118" x14ac:dyDescent="0.25">
      <c r="N1819" s="55"/>
      <c r="O1819" s="55"/>
      <c r="P1819" s="55"/>
      <c r="Q1819" s="55"/>
      <c r="R1819" s="55"/>
      <c r="S1819" s="55"/>
      <c r="T1819" s="55"/>
      <c r="U1819" s="55"/>
      <c r="V1819" s="55"/>
      <c r="W1819" s="55"/>
      <c r="X1819" s="55"/>
      <c r="Y1819" s="55"/>
      <c r="Z1819" s="55"/>
      <c r="AA1819" s="55"/>
      <c r="AB1819" s="55"/>
      <c r="AC1819" s="55"/>
      <c r="AD1819" s="55"/>
      <c r="AE1819" s="55"/>
      <c r="AF1819" s="55"/>
      <c r="AG1819" s="55"/>
      <c r="AH1819" s="55"/>
      <c r="AI1819" s="55"/>
      <c r="AJ1819" s="55"/>
      <c r="AK1819" s="55"/>
      <c r="AL1819" s="55"/>
      <c r="AM1819" s="55"/>
      <c r="AN1819" s="55"/>
      <c r="AO1819" s="55"/>
      <c r="AP1819" s="55"/>
      <c r="DN1819" s="115"/>
    </row>
    <row r="1820" spans="14:118" x14ac:dyDescent="0.25">
      <c r="N1820" s="55"/>
      <c r="O1820" s="55"/>
      <c r="P1820" s="55"/>
      <c r="Q1820" s="55"/>
      <c r="R1820" s="55"/>
      <c r="S1820" s="55"/>
      <c r="T1820" s="55"/>
      <c r="U1820" s="55"/>
      <c r="V1820" s="55"/>
      <c r="W1820" s="55"/>
      <c r="X1820" s="55"/>
      <c r="Y1820" s="55"/>
      <c r="Z1820" s="55"/>
      <c r="AA1820" s="55"/>
      <c r="AB1820" s="55"/>
      <c r="AC1820" s="55"/>
      <c r="AD1820" s="55"/>
      <c r="AE1820" s="55"/>
      <c r="AF1820" s="55"/>
      <c r="AG1820" s="55"/>
      <c r="AH1820" s="55"/>
      <c r="AI1820" s="55"/>
      <c r="AJ1820" s="55"/>
      <c r="AK1820" s="55"/>
      <c r="AL1820" s="55"/>
      <c r="AM1820" s="55"/>
      <c r="AN1820" s="55"/>
      <c r="AO1820" s="55"/>
      <c r="AP1820" s="55"/>
      <c r="DN1820" s="115"/>
    </row>
    <row r="1821" spans="14:118" x14ac:dyDescent="0.25">
      <c r="N1821" s="55"/>
      <c r="O1821" s="55"/>
      <c r="P1821" s="55"/>
      <c r="Q1821" s="55"/>
      <c r="R1821" s="55"/>
      <c r="S1821" s="55"/>
      <c r="T1821" s="55"/>
      <c r="U1821" s="55"/>
      <c r="V1821" s="55"/>
      <c r="W1821" s="55"/>
      <c r="X1821" s="55"/>
      <c r="Y1821" s="55"/>
      <c r="Z1821" s="55"/>
      <c r="AA1821" s="55"/>
      <c r="AB1821" s="55"/>
      <c r="AC1821" s="55"/>
      <c r="AD1821" s="55"/>
      <c r="AE1821" s="55"/>
      <c r="AF1821" s="55"/>
      <c r="AG1821" s="55"/>
      <c r="AH1821" s="55"/>
      <c r="AI1821" s="55"/>
      <c r="AJ1821" s="55"/>
      <c r="AK1821" s="55"/>
      <c r="AL1821" s="55"/>
      <c r="AM1821" s="55"/>
      <c r="AN1821" s="55"/>
      <c r="AO1821" s="55"/>
      <c r="AP1821" s="55"/>
      <c r="DN1821" s="115"/>
    </row>
    <row r="1822" spans="14:118" x14ac:dyDescent="0.25">
      <c r="N1822" s="55"/>
      <c r="O1822" s="55"/>
      <c r="P1822" s="55"/>
      <c r="Q1822" s="55"/>
      <c r="R1822" s="55"/>
      <c r="S1822" s="55"/>
      <c r="T1822" s="55"/>
      <c r="U1822" s="55"/>
      <c r="V1822" s="55"/>
      <c r="W1822" s="55"/>
      <c r="X1822" s="55"/>
      <c r="Y1822" s="55"/>
      <c r="Z1822" s="55"/>
      <c r="AA1822" s="55"/>
      <c r="AB1822" s="55"/>
      <c r="AC1822" s="55"/>
      <c r="AD1822" s="55"/>
      <c r="AE1822" s="55"/>
      <c r="AF1822" s="55"/>
      <c r="AG1822" s="55"/>
      <c r="AH1822" s="55"/>
      <c r="AI1822" s="55"/>
      <c r="AJ1822" s="55"/>
      <c r="AK1822" s="55"/>
      <c r="AL1822" s="55"/>
      <c r="AM1822" s="55"/>
      <c r="AN1822" s="55"/>
      <c r="AO1822" s="55"/>
      <c r="AP1822" s="55"/>
      <c r="DN1822" s="115"/>
    </row>
    <row r="1823" spans="14:118" x14ac:dyDescent="0.25">
      <c r="N1823" s="55"/>
      <c r="O1823" s="55"/>
      <c r="P1823" s="55"/>
      <c r="Q1823" s="55"/>
      <c r="R1823" s="55"/>
      <c r="S1823" s="55"/>
      <c r="T1823" s="55"/>
      <c r="U1823" s="55"/>
      <c r="V1823" s="55"/>
      <c r="W1823" s="55"/>
      <c r="X1823" s="55"/>
      <c r="Y1823" s="55"/>
      <c r="Z1823" s="55"/>
      <c r="AA1823" s="55"/>
      <c r="AB1823" s="55"/>
      <c r="AC1823" s="55"/>
      <c r="AD1823" s="55"/>
      <c r="AE1823" s="55"/>
      <c r="AF1823" s="55"/>
      <c r="AG1823" s="55"/>
      <c r="AH1823" s="55"/>
      <c r="AI1823" s="55"/>
      <c r="AJ1823" s="55"/>
      <c r="AK1823" s="55"/>
      <c r="AL1823" s="55"/>
      <c r="AM1823" s="55"/>
      <c r="AN1823" s="55"/>
      <c r="AO1823" s="55"/>
      <c r="AP1823" s="55"/>
      <c r="DN1823" s="115"/>
    </row>
    <row r="1824" spans="14:118" x14ac:dyDescent="0.25">
      <c r="N1824" s="55"/>
      <c r="O1824" s="55"/>
      <c r="P1824" s="55"/>
      <c r="Q1824" s="55"/>
      <c r="R1824" s="55"/>
      <c r="S1824" s="55"/>
      <c r="T1824" s="55"/>
      <c r="U1824" s="55"/>
      <c r="V1824" s="55"/>
      <c r="W1824" s="55"/>
      <c r="X1824" s="55"/>
      <c r="Y1824" s="55"/>
      <c r="Z1824" s="55"/>
      <c r="AA1824" s="55"/>
      <c r="AB1824" s="55"/>
      <c r="AC1824" s="55"/>
      <c r="AD1824" s="55"/>
      <c r="AE1824" s="55"/>
      <c r="AF1824" s="55"/>
      <c r="AG1824" s="55"/>
      <c r="AH1824" s="55"/>
      <c r="AI1824" s="55"/>
      <c r="AJ1824" s="55"/>
      <c r="AK1824" s="55"/>
      <c r="AL1824" s="55"/>
      <c r="AM1824" s="55"/>
      <c r="AN1824" s="55"/>
      <c r="AO1824" s="55"/>
      <c r="AP1824" s="55"/>
      <c r="DN1824" s="115"/>
    </row>
    <row r="1825" spans="14:118" x14ac:dyDescent="0.25">
      <c r="N1825" s="55"/>
      <c r="O1825" s="55"/>
      <c r="P1825" s="55"/>
      <c r="Q1825" s="55"/>
      <c r="R1825" s="55"/>
      <c r="S1825" s="55"/>
      <c r="T1825" s="55"/>
      <c r="U1825" s="55"/>
      <c r="V1825" s="55"/>
      <c r="W1825" s="55"/>
      <c r="X1825" s="55"/>
      <c r="Y1825" s="55"/>
      <c r="Z1825" s="55"/>
      <c r="AA1825" s="55"/>
      <c r="AB1825" s="55"/>
      <c r="AC1825" s="55"/>
      <c r="AD1825" s="55"/>
      <c r="AE1825" s="55"/>
      <c r="AF1825" s="55"/>
      <c r="AG1825" s="55"/>
      <c r="AH1825" s="55"/>
      <c r="AI1825" s="55"/>
      <c r="AJ1825" s="55"/>
      <c r="AK1825" s="55"/>
      <c r="AL1825" s="55"/>
      <c r="AM1825" s="55"/>
      <c r="AN1825" s="55"/>
      <c r="AO1825" s="55"/>
      <c r="AP1825" s="55"/>
      <c r="DN1825" s="115"/>
    </row>
    <row r="1826" spans="14:118" x14ac:dyDescent="0.25">
      <c r="N1826" s="55"/>
      <c r="O1826" s="55"/>
      <c r="P1826" s="55"/>
      <c r="Q1826" s="55"/>
      <c r="R1826" s="55"/>
      <c r="S1826" s="55"/>
      <c r="T1826" s="55"/>
      <c r="U1826" s="55"/>
      <c r="V1826" s="55"/>
      <c r="W1826" s="55"/>
      <c r="X1826" s="55"/>
      <c r="Y1826" s="55"/>
      <c r="Z1826" s="55"/>
      <c r="AA1826" s="55"/>
      <c r="AB1826" s="55"/>
      <c r="AC1826" s="55"/>
      <c r="AD1826" s="55"/>
      <c r="AE1826" s="55"/>
      <c r="AF1826" s="55"/>
      <c r="AG1826" s="55"/>
      <c r="AH1826" s="55"/>
      <c r="AI1826" s="55"/>
      <c r="AJ1826" s="55"/>
      <c r="AK1826" s="55"/>
      <c r="AL1826" s="55"/>
      <c r="AM1826" s="55"/>
      <c r="AN1826" s="55"/>
      <c r="AO1826" s="55"/>
      <c r="AP1826" s="55"/>
      <c r="DN1826" s="115"/>
    </row>
    <row r="1827" spans="14:118" x14ac:dyDescent="0.25">
      <c r="N1827" s="55"/>
      <c r="O1827" s="55"/>
      <c r="P1827" s="55"/>
      <c r="Q1827" s="55"/>
      <c r="R1827" s="55"/>
      <c r="S1827" s="55"/>
      <c r="T1827" s="55"/>
      <c r="U1827" s="55"/>
      <c r="V1827" s="55"/>
      <c r="W1827" s="55"/>
      <c r="X1827" s="55"/>
      <c r="Y1827" s="55"/>
      <c r="Z1827" s="55"/>
      <c r="AA1827" s="55"/>
      <c r="AB1827" s="55"/>
      <c r="AC1827" s="55"/>
      <c r="AD1827" s="55"/>
      <c r="AE1827" s="55"/>
      <c r="AF1827" s="55"/>
      <c r="AG1827" s="55"/>
      <c r="AH1827" s="55"/>
      <c r="AI1827" s="55"/>
      <c r="AJ1827" s="55"/>
      <c r="AK1827" s="55"/>
      <c r="AL1827" s="55"/>
      <c r="AM1827" s="55"/>
      <c r="AN1827" s="55"/>
      <c r="AO1827" s="55"/>
      <c r="AP1827" s="55"/>
      <c r="DN1827" s="115"/>
    </row>
    <row r="1828" spans="14:118" x14ac:dyDescent="0.25">
      <c r="N1828" s="55"/>
      <c r="O1828" s="55"/>
      <c r="P1828" s="55"/>
      <c r="Q1828" s="55"/>
      <c r="R1828" s="55"/>
      <c r="S1828" s="55"/>
      <c r="T1828" s="55"/>
      <c r="U1828" s="55"/>
      <c r="V1828" s="55"/>
      <c r="W1828" s="55"/>
      <c r="X1828" s="55"/>
      <c r="Y1828" s="55"/>
      <c r="Z1828" s="55"/>
      <c r="AA1828" s="55"/>
      <c r="AB1828" s="55"/>
      <c r="AC1828" s="55"/>
      <c r="AD1828" s="55"/>
      <c r="AE1828" s="55"/>
      <c r="AF1828" s="55"/>
      <c r="AG1828" s="55"/>
      <c r="AH1828" s="55"/>
      <c r="AI1828" s="55"/>
      <c r="AJ1828" s="55"/>
      <c r="AK1828" s="55"/>
      <c r="AL1828" s="55"/>
      <c r="AM1828" s="55"/>
      <c r="AN1828" s="55"/>
      <c r="AO1828" s="55"/>
      <c r="AP1828" s="55"/>
      <c r="DN1828" s="115"/>
    </row>
    <row r="1829" spans="14:118" x14ac:dyDescent="0.25">
      <c r="N1829" s="55"/>
      <c r="O1829" s="55"/>
      <c r="P1829" s="55"/>
      <c r="Q1829" s="55"/>
      <c r="R1829" s="55"/>
      <c r="S1829" s="55"/>
      <c r="T1829" s="55"/>
      <c r="U1829" s="55"/>
      <c r="V1829" s="55"/>
      <c r="W1829" s="55"/>
      <c r="X1829" s="55"/>
      <c r="Y1829" s="55"/>
      <c r="Z1829" s="55"/>
      <c r="AA1829" s="55"/>
      <c r="AB1829" s="55"/>
      <c r="AC1829" s="55"/>
      <c r="AD1829" s="55"/>
      <c r="AE1829" s="55"/>
      <c r="AF1829" s="55"/>
      <c r="AG1829" s="55"/>
      <c r="AH1829" s="55"/>
      <c r="AI1829" s="55"/>
      <c r="AJ1829" s="55"/>
      <c r="AK1829" s="55"/>
      <c r="AL1829" s="55"/>
      <c r="AM1829" s="55"/>
      <c r="AN1829" s="55"/>
      <c r="AO1829" s="55"/>
      <c r="AP1829" s="55"/>
      <c r="DN1829" s="115"/>
    </row>
    <row r="1830" spans="14:118" x14ac:dyDescent="0.25">
      <c r="N1830" s="55"/>
      <c r="O1830" s="55"/>
      <c r="P1830" s="55"/>
      <c r="Q1830" s="55"/>
      <c r="R1830" s="55"/>
      <c r="S1830" s="55"/>
      <c r="T1830" s="55"/>
      <c r="U1830" s="55"/>
      <c r="V1830" s="55"/>
      <c r="W1830" s="55"/>
      <c r="X1830" s="55"/>
      <c r="Y1830" s="55"/>
      <c r="Z1830" s="55"/>
      <c r="AA1830" s="55"/>
      <c r="AB1830" s="55"/>
      <c r="AC1830" s="55"/>
      <c r="AD1830" s="55"/>
      <c r="AE1830" s="55"/>
      <c r="AF1830" s="55"/>
      <c r="AG1830" s="55"/>
      <c r="AH1830" s="55"/>
      <c r="AI1830" s="55"/>
      <c r="AJ1830" s="55"/>
      <c r="AK1830" s="55"/>
      <c r="AL1830" s="55"/>
      <c r="AM1830" s="55"/>
      <c r="AN1830" s="55"/>
      <c r="AO1830" s="55"/>
      <c r="AP1830" s="55"/>
      <c r="DN1830" s="115"/>
    </row>
    <row r="1831" spans="14:118" x14ac:dyDescent="0.25">
      <c r="N1831" s="55"/>
      <c r="O1831" s="55"/>
      <c r="P1831" s="55"/>
      <c r="Q1831" s="55"/>
      <c r="R1831" s="55"/>
      <c r="S1831" s="55"/>
      <c r="T1831" s="55"/>
      <c r="U1831" s="55"/>
      <c r="V1831" s="55"/>
      <c r="W1831" s="55"/>
      <c r="X1831" s="55"/>
      <c r="Y1831" s="55"/>
      <c r="Z1831" s="55"/>
      <c r="AA1831" s="55"/>
      <c r="AB1831" s="55"/>
      <c r="AC1831" s="55"/>
      <c r="AD1831" s="55"/>
      <c r="AE1831" s="55"/>
      <c r="AF1831" s="55"/>
      <c r="AG1831" s="55"/>
      <c r="AH1831" s="55"/>
      <c r="AI1831" s="55"/>
      <c r="AJ1831" s="55"/>
      <c r="AK1831" s="55"/>
      <c r="AL1831" s="55"/>
      <c r="AM1831" s="55"/>
      <c r="AN1831" s="55"/>
      <c r="AO1831" s="55"/>
      <c r="AP1831" s="55"/>
      <c r="DN1831" s="115"/>
    </row>
    <row r="1832" spans="14:118" x14ac:dyDescent="0.25">
      <c r="N1832" s="55"/>
      <c r="O1832" s="55"/>
      <c r="P1832" s="55"/>
      <c r="Q1832" s="55"/>
      <c r="R1832" s="55"/>
      <c r="S1832" s="55"/>
      <c r="T1832" s="55"/>
      <c r="U1832" s="55"/>
      <c r="V1832" s="55"/>
      <c r="W1832" s="55"/>
      <c r="X1832" s="55"/>
      <c r="Y1832" s="55"/>
      <c r="Z1832" s="55"/>
      <c r="AA1832" s="55"/>
      <c r="AB1832" s="55"/>
      <c r="AC1832" s="55"/>
      <c r="AD1832" s="55"/>
      <c r="AE1832" s="55"/>
      <c r="AF1832" s="55"/>
      <c r="AG1832" s="55"/>
      <c r="AH1832" s="55"/>
      <c r="AI1832" s="55"/>
      <c r="AJ1832" s="55"/>
      <c r="AK1832" s="55"/>
      <c r="AL1832" s="55"/>
      <c r="AM1832" s="55"/>
      <c r="AN1832" s="55"/>
      <c r="AO1832" s="55"/>
      <c r="AP1832" s="55"/>
      <c r="DN1832" s="115"/>
    </row>
    <row r="1833" spans="14:118" x14ac:dyDescent="0.25">
      <c r="N1833" s="55"/>
      <c r="O1833" s="55"/>
      <c r="P1833" s="55"/>
      <c r="Q1833" s="55"/>
      <c r="R1833" s="55"/>
      <c r="S1833" s="55"/>
      <c r="T1833" s="55"/>
      <c r="U1833" s="55"/>
      <c r="V1833" s="55"/>
      <c r="W1833" s="55"/>
      <c r="X1833" s="55"/>
      <c r="Y1833" s="55"/>
      <c r="Z1833" s="55"/>
      <c r="AA1833" s="55"/>
      <c r="AB1833" s="55"/>
      <c r="AC1833" s="55"/>
      <c r="AD1833" s="55"/>
      <c r="AE1833" s="55"/>
      <c r="AF1833" s="55"/>
      <c r="AG1833" s="55"/>
      <c r="AH1833" s="55"/>
      <c r="AI1833" s="55"/>
      <c r="AJ1833" s="55"/>
      <c r="AK1833" s="55"/>
      <c r="AL1833" s="55"/>
      <c r="AM1833" s="55"/>
      <c r="AN1833" s="55"/>
      <c r="AO1833" s="55"/>
      <c r="AP1833" s="55"/>
      <c r="DN1833" s="115"/>
    </row>
    <row r="1834" spans="14:118" x14ac:dyDescent="0.25">
      <c r="N1834" s="55"/>
      <c r="O1834" s="55"/>
      <c r="P1834" s="55"/>
      <c r="Q1834" s="55"/>
      <c r="R1834" s="55"/>
      <c r="S1834" s="55"/>
      <c r="T1834" s="55"/>
      <c r="U1834" s="55"/>
      <c r="V1834" s="55"/>
      <c r="W1834" s="55"/>
      <c r="X1834" s="55"/>
      <c r="Y1834" s="55"/>
      <c r="Z1834" s="55"/>
      <c r="AA1834" s="55"/>
      <c r="AB1834" s="55"/>
      <c r="AC1834" s="55"/>
      <c r="AD1834" s="55"/>
      <c r="AE1834" s="55"/>
      <c r="AF1834" s="55"/>
      <c r="AG1834" s="55"/>
      <c r="AH1834" s="55"/>
      <c r="AI1834" s="55"/>
      <c r="AJ1834" s="55"/>
      <c r="AK1834" s="55"/>
      <c r="AL1834" s="55"/>
      <c r="AM1834" s="55"/>
      <c r="AN1834" s="55"/>
      <c r="AO1834" s="55"/>
      <c r="AP1834" s="55"/>
      <c r="DN1834" s="115"/>
    </row>
    <row r="1835" spans="14:118" x14ac:dyDescent="0.25">
      <c r="N1835" s="55"/>
      <c r="O1835" s="55"/>
      <c r="P1835" s="55"/>
      <c r="Q1835" s="55"/>
      <c r="R1835" s="55"/>
      <c r="S1835" s="55"/>
      <c r="T1835" s="55"/>
      <c r="U1835" s="55"/>
      <c r="V1835" s="55"/>
      <c r="W1835" s="55"/>
      <c r="X1835" s="55"/>
      <c r="Y1835" s="55"/>
      <c r="Z1835" s="55"/>
      <c r="AA1835" s="55"/>
      <c r="AB1835" s="55"/>
      <c r="AC1835" s="55"/>
      <c r="AD1835" s="55"/>
      <c r="AE1835" s="55"/>
      <c r="AF1835" s="55"/>
      <c r="AG1835" s="55"/>
      <c r="AH1835" s="55"/>
      <c r="AI1835" s="55"/>
      <c r="AJ1835" s="55"/>
      <c r="AK1835" s="55"/>
      <c r="AL1835" s="55"/>
      <c r="AM1835" s="55"/>
      <c r="AN1835" s="55"/>
      <c r="AO1835" s="55"/>
      <c r="AP1835" s="55"/>
      <c r="DN1835" s="115"/>
    </row>
    <row r="1836" spans="14:118" x14ac:dyDescent="0.25">
      <c r="N1836" s="55"/>
      <c r="O1836" s="55"/>
      <c r="P1836" s="55"/>
      <c r="Q1836" s="55"/>
      <c r="R1836" s="55"/>
      <c r="S1836" s="55"/>
      <c r="T1836" s="55"/>
      <c r="U1836" s="55"/>
      <c r="V1836" s="55"/>
      <c r="W1836" s="55"/>
      <c r="X1836" s="55"/>
      <c r="Y1836" s="55"/>
      <c r="Z1836" s="55"/>
      <c r="AA1836" s="55"/>
      <c r="AB1836" s="55"/>
      <c r="AC1836" s="55"/>
      <c r="AD1836" s="55"/>
      <c r="AE1836" s="55"/>
      <c r="AF1836" s="55"/>
      <c r="AG1836" s="55"/>
      <c r="AH1836" s="55"/>
      <c r="AI1836" s="55"/>
      <c r="AJ1836" s="55"/>
      <c r="AK1836" s="55"/>
      <c r="AL1836" s="55"/>
      <c r="AM1836" s="55"/>
      <c r="AN1836" s="55"/>
      <c r="AO1836" s="55"/>
      <c r="AP1836" s="55"/>
      <c r="DN1836" s="115"/>
    </row>
    <row r="1837" spans="14:118" x14ac:dyDescent="0.25">
      <c r="N1837" s="55"/>
      <c r="O1837" s="55"/>
      <c r="P1837" s="55"/>
      <c r="Q1837" s="55"/>
      <c r="R1837" s="55"/>
      <c r="S1837" s="55"/>
      <c r="T1837" s="55"/>
      <c r="U1837" s="55"/>
      <c r="V1837" s="55"/>
      <c r="W1837" s="55"/>
      <c r="X1837" s="55"/>
      <c r="Y1837" s="55"/>
      <c r="Z1837" s="55"/>
      <c r="AA1837" s="55"/>
      <c r="AB1837" s="55"/>
      <c r="AC1837" s="55"/>
      <c r="AD1837" s="55"/>
      <c r="AE1837" s="55"/>
      <c r="AF1837" s="55"/>
      <c r="AG1837" s="55"/>
      <c r="AH1837" s="55"/>
      <c r="AI1837" s="55"/>
      <c r="AJ1837" s="55"/>
      <c r="AK1837" s="55"/>
      <c r="AL1837" s="55"/>
      <c r="AM1837" s="55"/>
      <c r="AN1837" s="55"/>
      <c r="AO1837" s="55"/>
      <c r="AP1837" s="55"/>
      <c r="DN1837" s="115"/>
    </row>
    <row r="1838" spans="14:118" x14ac:dyDescent="0.25">
      <c r="N1838" s="55"/>
      <c r="O1838" s="55"/>
      <c r="P1838" s="55"/>
      <c r="Q1838" s="55"/>
      <c r="R1838" s="55"/>
      <c r="S1838" s="55"/>
      <c r="T1838" s="55"/>
      <c r="U1838" s="55"/>
      <c r="V1838" s="55"/>
      <c r="W1838" s="55"/>
      <c r="X1838" s="55"/>
      <c r="Y1838" s="55"/>
      <c r="Z1838" s="55"/>
      <c r="AA1838" s="55"/>
      <c r="AB1838" s="55"/>
      <c r="AC1838" s="55"/>
      <c r="AD1838" s="55"/>
      <c r="AE1838" s="55"/>
      <c r="AF1838" s="55"/>
      <c r="AG1838" s="55"/>
      <c r="AH1838" s="55"/>
      <c r="AI1838" s="55"/>
      <c r="AJ1838" s="55"/>
      <c r="AK1838" s="55"/>
      <c r="AL1838" s="55"/>
      <c r="AM1838" s="55"/>
      <c r="AN1838" s="55"/>
      <c r="AO1838" s="55"/>
      <c r="AP1838" s="55"/>
      <c r="DN1838" s="115"/>
    </row>
    <row r="1839" spans="14:118" x14ac:dyDescent="0.25">
      <c r="N1839" s="55"/>
      <c r="O1839" s="55"/>
      <c r="P1839" s="55"/>
      <c r="Q1839" s="55"/>
      <c r="R1839" s="55"/>
      <c r="S1839" s="55"/>
      <c r="T1839" s="55"/>
      <c r="U1839" s="55"/>
      <c r="V1839" s="55"/>
      <c r="W1839" s="55"/>
      <c r="X1839" s="55"/>
      <c r="Y1839" s="55"/>
      <c r="Z1839" s="55"/>
      <c r="AA1839" s="55"/>
      <c r="AB1839" s="55"/>
      <c r="AC1839" s="55"/>
      <c r="AD1839" s="55"/>
      <c r="AE1839" s="55"/>
      <c r="AF1839" s="55"/>
      <c r="AG1839" s="55"/>
      <c r="AH1839" s="55"/>
      <c r="AI1839" s="55"/>
      <c r="AJ1839" s="55"/>
      <c r="AK1839" s="55"/>
      <c r="AL1839" s="55"/>
      <c r="AM1839" s="55"/>
      <c r="AN1839" s="55"/>
      <c r="AO1839" s="55"/>
      <c r="AP1839" s="55"/>
      <c r="DN1839" s="115"/>
    </row>
    <row r="1840" spans="14:118" x14ac:dyDescent="0.25">
      <c r="N1840" s="55"/>
      <c r="O1840" s="55"/>
      <c r="P1840" s="55"/>
      <c r="Q1840" s="55"/>
      <c r="R1840" s="55"/>
      <c r="S1840" s="55"/>
      <c r="T1840" s="55"/>
      <c r="U1840" s="55"/>
      <c r="V1840" s="55"/>
      <c r="W1840" s="55"/>
      <c r="X1840" s="55"/>
      <c r="Y1840" s="55"/>
      <c r="Z1840" s="55"/>
      <c r="AA1840" s="55"/>
      <c r="AB1840" s="55"/>
      <c r="AC1840" s="55"/>
      <c r="AD1840" s="55"/>
      <c r="AE1840" s="55"/>
      <c r="AF1840" s="55"/>
      <c r="AG1840" s="55"/>
      <c r="AH1840" s="55"/>
      <c r="AI1840" s="55"/>
      <c r="AJ1840" s="55"/>
      <c r="AK1840" s="55"/>
      <c r="AL1840" s="55"/>
      <c r="AM1840" s="55"/>
      <c r="AN1840" s="55"/>
      <c r="AO1840" s="55"/>
      <c r="AP1840" s="55"/>
      <c r="DN1840" s="115"/>
    </row>
    <row r="1841" spans="14:118" x14ac:dyDescent="0.25">
      <c r="N1841" s="55"/>
      <c r="O1841" s="55"/>
      <c r="P1841" s="55"/>
      <c r="Q1841" s="55"/>
      <c r="R1841" s="55"/>
      <c r="S1841" s="55"/>
      <c r="T1841" s="55"/>
      <c r="U1841" s="55"/>
      <c r="V1841" s="55"/>
      <c r="W1841" s="55"/>
      <c r="X1841" s="55"/>
      <c r="Y1841" s="55"/>
      <c r="Z1841" s="55"/>
      <c r="AA1841" s="55"/>
      <c r="AB1841" s="55"/>
      <c r="AC1841" s="55"/>
      <c r="AD1841" s="55"/>
      <c r="AE1841" s="55"/>
      <c r="AF1841" s="55"/>
      <c r="AG1841" s="55"/>
      <c r="AH1841" s="55"/>
      <c r="AI1841" s="55"/>
      <c r="AJ1841" s="55"/>
      <c r="AK1841" s="55"/>
      <c r="AL1841" s="55"/>
      <c r="AM1841" s="55"/>
      <c r="AN1841" s="55"/>
      <c r="AO1841" s="55"/>
      <c r="AP1841" s="55"/>
      <c r="DN1841" s="115"/>
    </row>
    <row r="1842" spans="14:118" x14ac:dyDescent="0.25">
      <c r="N1842" s="55"/>
      <c r="O1842" s="55"/>
      <c r="P1842" s="55"/>
      <c r="Q1842" s="55"/>
      <c r="R1842" s="55"/>
      <c r="S1842" s="55"/>
      <c r="T1842" s="55"/>
      <c r="U1842" s="55"/>
      <c r="V1842" s="55"/>
      <c r="W1842" s="55"/>
      <c r="X1842" s="55"/>
      <c r="Y1842" s="55"/>
      <c r="Z1842" s="55"/>
      <c r="AA1842" s="55"/>
      <c r="AB1842" s="55"/>
      <c r="AC1842" s="55"/>
      <c r="AD1842" s="55"/>
      <c r="AE1842" s="55"/>
      <c r="AF1842" s="55"/>
      <c r="AG1842" s="55"/>
      <c r="AH1842" s="55"/>
      <c r="AI1842" s="55"/>
      <c r="AJ1842" s="55"/>
      <c r="AK1842" s="55"/>
      <c r="AL1842" s="55"/>
      <c r="AM1842" s="55"/>
      <c r="AN1842" s="55"/>
      <c r="AO1842" s="55"/>
      <c r="AP1842" s="55"/>
      <c r="DN1842" s="115"/>
    </row>
    <row r="1843" spans="14:118" x14ac:dyDescent="0.25">
      <c r="N1843" s="55"/>
      <c r="O1843" s="55"/>
      <c r="P1843" s="55"/>
      <c r="Q1843" s="55"/>
      <c r="R1843" s="55"/>
      <c r="S1843" s="55"/>
      <c r="T1843" s="55"/>
      <c r="U1843" s="55"/>
      <c r="V1843" s="55"/>
      <c r="W1843" s="55"/>
      <c r="X1843" s="55"/>
      <c r="Y1843" s="55"/>
      <c r="Z1843" s="55"/>
      <c r="AA1843" s="55"/>
      <c r="AB1843" s="55"/>
      <c r="AC1843" s="55"/>
      <c r="AD1843" s="55"/>
      <c r="AE1843" s="55"/>
      <c r="AF1843" s="55"/>
      <c r="AG1843" s="55"/>
      <c r="AH1843" s="55"/>
      <c r="AI1843" s="55"/>
      <c r="AJ1843" s="55"/>
      <c r="AK1843" s="55"/>
      <c r="AL1843" s="55"/>
      <c r="AM1843" s="55"/>
      <c r="AN1843" s="55"/>
      <c r="AO1843" s="55"/>
      <c r="AP1843" s="55"/>
      <c r="DN1843" s="115"/>
    </row>
    <row r="1844" spans="14:118" x14ac:dyDescent="0.25">
      <c r="N1844" s="55"/>
      <c r="O1844" s="55"/>
      <c r="P1844" s="55"/>
      <c r="Q1844" s="55"/>
      <c r="R1844" s="55"/>
      <c r="S1844" s="55"/>
      <c r="T1844" s="55"/>
      <c r="U1844" s="55"/>
      <c r="V1844" s="55"/>
      <c r="W1844" s="55"/>
      <c r="X1844" s="55"/>
      <c r="Y1844" s="55"/>
      <c r="Z1844" s="55"/>
      <c r="AA1844" s="55"/>
      <c r="AB1844" s="55"/>
      <c r="AC1844" s="55"/>
      <c r="AD1844" s="55"/>
      <c r="AE1844" s="55"/>
      <c r="AF1844" s="55"/>
      <c r="AG1844" s="55"/>
      <c r="AH1844" s="55"/>
      <c r="AI1844" s="55"/>
      <c r="AJ1844" s="55"/>
      <c r="AK1844" s="55"/>
      <c r="AL1844" s="55"/>
      <c r="AM1844" s="55"/>
      <c r="AN1844" s="55"/>
      <c r="AO1844" s="55"/>
      <c r="AP1844" s="55"/>
      <c r="DN1844" s="115"/>
    </row>
    <row r="1845" spans="14:118" x14ac:dyDescent="0.25">
      <c r="N1845" s="55"/>
      <c r="O1845" s="55"/>
      <c r="P1845" s="55"/>
      <c r="Q1845" s="55"/>
      <c r="R1845" s="55"/>
      <c r="S1845" s="55"/>
      <c r="T1845" s="55"/>
      <c r="U1845" s="55"/>
      <c r="V1845" s="55"/>
      <c r="W1845" s="55"/>
      <c r="X1845" s="55"/>
      <c r="Y1845" s="55"/>
      <c r="Z1845" s="55"/>
      <c r="AA1845" s="55"/>
      <c r="AB1845" s="55"/>
      <c r="AC1845" s="55"/>
      <c r="AD1845" s="55"/>
      <c r="AE1845" s="55"/>
      <c r="AF1845" s="55"/>
      <c r="AG1845" s="55"/>
      <c r="AH1845" s="55"/>
      <c r="AI1845" s="55"/>
      <c r="AJ1845" s="55"/>
      <c r="AK1845" s="55"/>
      <c r="AL1845" s="55"/>
      <c r="AM1845" s="55"/>
      <c r="AN1845" s="55"/>
      <c r="AO1845" s="55"/>
      <c r="AP1845" s="55"/>
      <c r="DN1845" s="115"/>
    </row>
    <row r="1846" spans="14:118" x14ac:dyDescent="0.25">
      <c r="N1846" s="55"/>
      <c r="O1846" s="55"/>
      <c r="P1846" s="55"/>
      <c r="Q1846" s="55"/>
      <c r="R1846" s="55"/>
      <c r="S1846" s="55"/>
      <c r="T1846" s="55"/>
      <c r="U1846" s="55"/>
      <c r="V1846" s="55"/>
      <c r="W1846" s="55"/>
      <c r="X1846" s="55"/>
      <c r="Y1846" s="55"/>
      <c r="Z1846" s="55"/>
      <c r="AA1846" s="55"/>
      <c r="AB1846" s="55"/>
      <c r="AC1846" s="55"/>
      <c r="AD1846" s="55"/>
      <c r="AE1846" s="55"/>
      <c r="AF1846" s="55"/>
      <c r="AG1846" s="55"/>
      <c r="AH1846" s="55"/>
      <c r="AI1846" s="55"/>
      <c r="AJ1846" s="55"/>
      <c r="AK1846" s="55"/>
      <c r="AL1846" s="55"/>
      <c r="AM1846" s="55"/>
      <c r="AN1846" s="55"/>
      <c r="AO1846" s="55"/>
      <c r="AP1846" s="55"/>
      <c r="DN1846" s="115"/>
    </row>
    <row r="1847" spans="14:118" x14ac:dyDescent="0.25">
      <c r="N1847" s="55"/>
      <c r="O1847" s="55"/>
      <c r="P1847" s="55"/>
      <c r="Q1847" s="55"/>
      <c r="R1847" s="55"/>
      <c r="S1847" s="55"/>
      <c r="T1847" s="55"/>
      <c r="U1847" s="55"/>
      <c r="V1847" s="55"/>
      <c r="W1847" s="55"/>
      <c r="X1847" s="55"/>
      <c r="Y1847" s="55"/>
      <c r="Z1847" s="55"/>
      <c r="AA1847" s="55"/>
      <c r="AB1847" s="55"/>
      <c r="AC1847" s="55"/>
      <c r="AD1847" s="55"/>
      <c r="AE1847" s="55"/>
      <c r="AF1847" s="55"/>
      <c r="AG1847" s="55"/>
      <c r="AH1847" s="55"/>
      <c r="AI1847" s="55"/>
      <c r="AJ1847" s="55"/>
      <c r="AK1847" s="55"/>
      <c r="AL1847" s="55"/>
      <c r="AM1847" s="55"/>
      <c r="AN1847" s="55"/>
      <c r="AO1847" s="55"/>
      <c r="AP1847" s="55"/>
      <c r="DN1847" s="115"/>
    </row>
    <row r="1848" spans="14:118" x14ac:dyDescent="0.25">
      <c r="N1848" s="55"/>
      <c r="O1848" s="55"/>
      <c r="P1848" s="55"/>
      <c r="Q1848" s="55"/>
      <c r="R1848" s="55"/>
      <c r="S1848" s="55"/>
      <c r="T1848" s="55"/>
      <c r="U1848" s="55"/>
      <c r="V1848" s="55"/>
      <c r="W1848" s="55"/>
      <c r="X1848" s="55"/>
      <c r="Y1848" s="55"/>
      <c r="Z1848" s="55"/>
      <c r="AA1848" s="55"/>
      <c r="AB1848" s="55"/>
      <c r="AC1848" s="55"/>
      <c r="AD1848" s="55"/>
      <c r="AE1848" s="55"/>
      <c r="AF1848" s="55"/>
      <c r="AG1848" s="55"/>
      <c r="AH1848" s="55"/>
      <c r="AI1848" s="55"/>
      <c r="AJ1848" s="55"/>
      <c r="AK1848" s="55"/>
      <c r="AL1848" s="55"/>
      <c r="AM1848" s="55"/>
      <c r="AN1848" s="55"/>
      <c r="AO1848" s="55"/>
      <c r="AP1848" s="55"/>
      <c r="DN1848" s="115"/>
    </row>
    <row r="1849" spans="14:118" x14ac:dyDescent="0.25">
      <c r="N1849" s="55"/>
      <c r="O1849" s="55"/>
      <c r="P1849" s="55"/>
      <c r="Q1849" s="55"/>
      <c r="R1849" s="55"/>
      <c r="S1849" s="55"/>
      <c r="T1849" s="55"/>
      <c r="U1849" s="55"/>
      <c r="V1849" s="55"/>
      <c r="W1849" s="55"/>
      <c r="X1849" s="55"/>
      <c r="Y1849" s="55"/>
      <c r="Z1849" s="55"/>
      <c r="AA1849" s="55"/>
      <c r="AB1849" s="55"/>
      <c r="AC1849" s="55"/>
      <c r="AD1849" s="55"/>
      <c r="AE1849" s="55"/>
      <c r="AF1849" s="55"/>
      <c r="AG1849" s="55"/>
      <c r="AH1849" s="55"/>
      <c r="AI1849" s="55"/>
      <c r="AJ1849" s="55"/>
      <c r="AK1849" s="55"/>
      <c r="AL1849" s="55"/>
      <c r="AM1849" s="55"/>
      <c r="AN1849" s="55"/>
      <c r="AO1849" s="55"/>
      <c r="AP1849" s="55"/>
      <c r="DN1849" s="115"/>
    </row>
    <row r="1850" spans="14:118" x14ac:dyDescent="0.25">
      <c r="N1850" s="55"/>
      <c r="O1850" s="55"/>
      <c r="P1850" s="55"/>
      <c r="Q1850" s="55"/>
      <c r="R1850" s="55"/>
      <c r="S1850" s="55"/>
      <c r="T1850" s="55"/>
      <c r="U1850" s="55"/>
      <c r="V1850" s="55"/>
      <c r="W1850" s="55"/>
      <c r="X1850" s="55"/>
      <c r="Y1850" s="55"/>
      <c r="Z1850" s="55"/>
      <c r="AA1850" s="55"/>
      <c r="AB1850" s="55"/>
      <c r="AC1850" s="55"/>
      <c r="AD1850" s="55"/>
      <c r="AE1850" s="55"/>
      <c r="AF1850" s="55"/>
      <c r="AG1850" s="55"/>
      <c r="AH1850" s="55"/>
      <c r="AI1850" s="55"/>
      <c r="AJ1850" s="55"/>
      <c r="AK1850" s="55"/>
      <c r="AL1850" s="55"/>
      <c r="AM1850" s="55"/>
      <c r="AN1850" s="55"/>
      <c r="AO1850" s="55"/>
      <c r="AP1850" s="55"/>
      <c r="DN1850" s="115"/>
    </row>
    <row r="1851" spans="14:118" x14ac:dyDescent="0.25">
      <c r="N1851" s="55"/>
      <c r="O1851" s="55"/>
      <c r="P1851" s="55"/>
      <c r="Q1851" s="55"/>
      <c r="R1851" s="55"/>
      <c r="S1851" s="55"/>
      <c r="T1851" s="55"/>
      <c r="U1851" s="55"/>
      <c r="V1851" s="55"/>
      <c r="W1851" s="55"/>
      <c r="X1851" s="55"/>
      <c r="Y1851" s="55"/>
      <c r="Z1851" s="55"/>
      <c r="AA1851" s="55"/>
      <c r="AB1851" s="55"/>
      <c r="AC1851" s="55"/>
      <c r="AD1851" s="55"/>
      <c r="AE1851" s="55"/>
      <c r="AF1851" s="55"/>
      <c r="AG1851" s="55"/>
      <c r="AH1851" s="55"/>
      <c r="AI1851" s="55"/>
      <c r="AJ1851" s="55"/>
      <c r="AK1851" s="55"/>
      <c r="AL1851" s="55"/>
      <c r="AM1851" s="55"/>
      <c r="AN1851" s="55"/>
      <c r="AO1851" s="55"/>
      <c r="AP1851" s="55"/>
      <c r="DN1851" s="115"/>
    </row>
    <row r="1852" spans="14:118" x14ac:dyDescent="0.25">
      <c r="N1852" s="55"/>
      <c r="O1852" s="55"/>
      <c r="P1852" s="55"/>
      <c r="Q1852" s="55"/>
      <c r="R1852" s="55"/>
      <c r="S1852" s="55"/>
      <c r="T1852" s="55"/>
      <c r="U1852" s="55"/>
      <c r="V1852" s="55"/>
      <c r="W1852" s="55"/>
      <c r="X1852" s="55"/>
      <c r="Y1852" s="55"/>
      <c r="Z1852" s="55"/>
      <c r="AA1852" s="55"/>
      <c r="AB1852" s="55"/>
      <c r="AC1852" s="55"/>
      <c r="AD1852" s="55"/>
      <c r="AE1852" s="55"/>
      <c r="AF1852" s="55"/>
      <c r="AG1852" s="55"/>
      <c r="AH1852" s="55"/>
      <c r="AI1852" s="55"/>
      <c r="AJ1852" s="55"/>
      <c r="AK1852" s="55"/>
      <c r="AL1852" s="55"/>
      <c r="AM1852" s="55"/>
      <c r="AN1852" s="55"/>
      <c r="AO1852" s="55"/>
      <c r="AP1852" s="55"/>
      <c r="DN1852" s="115"/>
    </row>
    <row r="1853" spans="14:118" x14ac:dyDescent="0.25">
      <c r="N1853" s="55"/>
      <c r="O1853" s="55"/>
      <c r="P1853" s="55"/>
      <c r="Q1853" s="55"/>
      <c r="R1853" s="55"/>
      <c r="S1853" s="55"/>
      <c r="T1853" s="55"/>
      <c r="U1853" s="55"/>
      <c r="V1853" s="55"/>
      <c r="W1853" s="55"/>
      <c r="X1853" s="55"/>
      <c r="Y1853" s="55"/>
      <c r="Z1853" s="55"/>
      <c r="AA1853" s="55"/>
      <c r="AB1853" s="55"/>
      <c r="AC1853" s="55"/>
      <c r="AD1853" s="55"/>
      <c r="AE1853" s="55"/>
      <c r="AF1853" s="55"/>
      <c r="AG1853" s="55"/>
      <c r="AH1853" s="55"/>
      <c r="AI1853" s="55"/>
      <c r="AJ1853" s="55"/>
      <c r="AK1853" s="55"/>
      <c r="AL1853" s="55"/>
      <c r="AM1853" s="55"/>
      <c r="AN1853" s="55"/>
      <c r="AO1853" s="55"/>
      <c r="AP1853" s="55"/>
      <c r="DN1853" s="115"/>
    </row>
    <row r="1854" spans="14:118" x14ac:dyDescent="0.25">
      <c r="N1854" s="55"/>
      <c r="O1854" s="55"/>
      <c r="P1854" s="55"/>
      <c r="Q1854" s="55"/>
      <c r="R1854" s="55"/>
      <c r="S1854" s="55"/>
      <c r="T1854" s="55"/>
      <c r="U1854" s="55"/>
      <c r="V1854" s="55"/>
      <c r="W1854" s="55"/>
      <c r="X1854" s="55"/>
      <c r="Y1854" s="55"/>
      <c r="Z1854" s="55"/>
      <c r="AA1854" s="55"/>
      <c r="AB1854" s="55"/>
      <c r="AC1854" s="55"/>
      <c r="AD1854" s="55"/>
      <c r="AE1854" s="55"/>
      <c r="AF1854" s="55"/>
      <c r="AG1854" s="55"/>
      <c r="AH1854" s="55"/>
      <c r="AI1854" s="55"/>
      <c r="AJ1854" s="55"/>
      <c r="AK1854" s="55"/>
      <c r="AL1854" s="55"/>
      <c r="AM1854" s="55"/>
      <c r="AN1854" s="55"/>
      <c r="AO1854" s="55"/>
      <c r="AP1854" s="55"/>
      <c r="DN1854" s="115"/>
    </row>
    <row r="1855" spans="14:118" x14ac:dyDescent="0.25">
      <c r="N1855" s="55"/>
      <c r="O1855" s="55"/>
      <c r="P1855" s="55"/>
      <c r="Q1855" s="55"/>
      <c r="R1855" s="55"/>
      <c r="S1855" s="55"/>
      <c r="T1855" s="55"/>
      <c r="U1855" s="55"/>
      <c r="V1855" s="55"/>
      <c r="W1855" s="55"/>
      <c r="X1855" s="55"/>
      <c r="Y1855" s="55"/>
      <c r="Z1855" s="55"/>
      <c r="AA1855" s="55"/>
      <c r="AB1855" s="55"/>
      <c r="AC1855" s="55"/>
      <c r="AD1855" s="55"/>
      <c r="AE1855" s="55"/>
      <c r="AF1855" s="55"/>
      <c r="AG1855" s="55"/>
      <c r="AH1855" s="55"/>
      <c r="AI1855" s="55"/>
      <c r="AJ1855" s="55"/>
      <c r="AK1855" s="55"/>
      <c r="AL1855" s="55"/>
      <c r="AM1855" s="55"/>
      <c r="AN1855" s="55"/>
      <c r="AO1855" s="55"/>
      <c r="AP1855" s="55"/>
      <c r="DN1855" s="115"/>
    </row>
    <row r="1856" spans="14:118" x14ac:dyDescent="0.25">
      <c r="N1856" s="55"/>
      <c r="O1856" s="55"/>
      <c r="P1856" s="55"/>
      <c r="Q1856" s="55"/>
      <c r="R1856" s="55"/>
      <c r="S1856" s="55"/>
      <c r="T1856" s="55"/>
      <c r="U1856" s="55"/>
      <c r="V1856" s="55"/>
      <c r="W1856" s="55"/>
      <c r="X1856" s="55"/>
      <c r="Y1856" s="55"/>
      <c r="Z1856" s="55"/>
      <c r="AA1856" s="55"/>
      <c r="AB1856" s="55"/>
      <c r="AC1856" s="55"/>
      <c r="AD1856" s="55"/>
      <c r="AE1856" s="55"/>
      <c r="AF1856" s="55"/>
      <c r="AG1856" s="55"/>
      <c r="AH1856" s="55"/>
      <c r="AI1856" s="55"/>
      <c r="AJ1856" s="55"/>
      <c r="AK1856" s="55"/>
      <c r="AL1856" s="55"/>
      <c r="AM1856" s="55"/>
      <c r="AN1856" s="55"/>
      <c r="AO1856" s="55"/>
      <c r="AP1856" s="55"/>
      <c r="DN1856" s="115"/>
    </row>
    <row r="1857" spans="14:118" x14ac:dyDescent="0.25">
      <c r="N1857" s="55"/>
      <c r="O1857" s="55"/>
      <c r="P1857" s="55"/>
      <c r="Q1857" s="55"/>
      <c r="R1857" s="55"/>
      <c r="S1857" s="55"/>
      <c r="T1857" s="55"/>
      <c r="U1857" s="55"/>
      <c r="V1857" s="55"/>
      <c r="W1857" s="55"/>
      <c r="X1857" s="55"/>
      <c r="Y1857" s="55"/>
      <c r="Z1857" s="55"/>
      <c r="AA1857" s="55"/>
      <c r="AB1857" s="55"/>
      <c r="AC1857" s="55"/>
      <c r="AD1857" s="55"/>
      <c r="AE1857" s="55"/>
      <c r="AF1857" s="55"/>
      <c r="AG1857" s="55"/>
      <c r="AH1857" s="55"/>
      <c r="AI1857" s="55"/>
      <c r="AJ1857" s="55"/>
      <c r="AK1857" s="55"/>
      <c r="AL1857" s="55"/>
      <c r="AM1857" s="55"/>
      <c r="AN1857" s="55"/>
      <c r="AO1857" s="55"/>
      <c r="AP1857" s="55"/>
      <c r="DN1857" s="115"/>
    </row>
    <row r="1858" spans="14:118" x14ac:dyDescent="0.25">
      <c r="N1858" s="55"/>
      <c r="O1858" s="55"/>
      <c r="P1858" s="55"/>
      <c r="Q1858" s="55"/>
      <c r="R1858" s="55"/>
      <c r="S1858" s="55"/>
      <c r="T1858" s="55"/>
      <c r="U1858" s="55"/>
      <c r="V1858" s="55"/>
      <c r="W1858" s="55"/>
      <c r="X1858" s="55"/>
      <c r="Y1858" s="55"/>
      <c r="Z1858" s="55"/>
      <c r="AA1858" s="55"/>
      <c r="AB1858" s="55"/>
      <c r="AC1858" s="55"/>
      <c r="AD1858" s="55"/>
      <c r="AE1858" s="55"/>
      <c r="AF1858" s="55"/>
      <c r="AG1858" s="55"/>
      <c r="AH1858" s="55"/>
      <c r="AI1858" s="55"/>
      <c r="AJ1858" s="55"/>
      <c r="AK1858" s="55"/>
      <c r="AL1858" s="55"/>
      <c r="AM1858" s="55"/>
      <c r="AN1858" s="55"/>
      <c r="AO1858" s="55"/>
      <c r="AP1858" s="55"/>
      <c r="DN1858" s="115"/>
    </row>
    <row r="1859" spans="14:118" x14ac:dyDescent="0.25">
      <c r="N1859" s="55"/>
      <c r="O1859" s="55"/>
      <c r="P1859" s="55"/>
      <c r="Q1859" s="55"/>
      <c r="R1859" s="55"/>
      <c r="S1859" s="55"/>
      <c r="T1859" s="55"/>
      <c r="U1859" s="55"/>
      <c r="V1859" s="55"/>
      <c r="W1859" s="55"/>
      <c r="X1859" s="55"/>
      <c r="Y1859" s="55"/>
      <c r="Z1859" s="55"/>
      <c r="AA1859" s="55"/>
      <c r="AB1859" s="55"/>
      <c r="AC1859" s="55"/>
      <c r="AD1859" s="55"/>
      <c r="AE1859" s="55"/>
      <c r="AF1859" s="55"/>
      <c r="AG1859" s="55"/>
      <c r="AH1859" s="55"/>
      <c r="AI1859" s="55"/>
      <c r="AJ1859" s="55"/>
      <c r="AK1859" s="55"/>
      <c r="AL1859" s="55"/>
      <c r="AM1859" s="55"/>
      <c r="AN1859" s="55"/>
      <c r="AO1859" s="55"/>
      <c r="AP1859" s="55"/>
      <c r="DN1859" s="115"/>
    </row>
    <row r="1860" spans="14:118" x14ac:dyDescent="0.25">
      <c r="N1860" s="55"/>
      <c r="O1860" s="55"/>
      <c r="P1860" s="55"/>
      <c r="Q1860" s="55"/>
      <c r="R1860" s="55"/>
      <c r="S1860" s="55"/>
      <c r="T1860" s="55"/>
      <c r="U1860" s="55"/>
      <c r="V1860" s="55"/>
      <c r="W1860" s="55"/>
      <c r="X1860" s="55"/>
      <c r="Y1860" s="55"/>
      <c r="Z1860" s="55"/>
      <c r="AA1860" s="55"/>
      <c r="AB1860" s="55"/>
      <c r="AC1860" s="55"/>
      <c r="AD1860" s="55"/>
      <c r="AE1860" s="55"/>
      <c r="AF1860" s="55"/>
      <c r="AG1860" s="55"/>
      <c r="AH1860" s="55"/>
      <c r="AI1860" s="55"/>
      <c r="AJ1860" s="55"/>
      <c r="AK1860" s="55"/>
      <c r="AL1860" s="55"/>
      <c r="AM1860" s="55"/>
      <c r="AN1860" s="55"/>
      <c r="AO1860" s="55"/>
      <c r="AP1860" s="55"/>
      <c r="DN1860" s="115"/>
    </row>
    <row r="1861" spans="14:118" x14ac:dyDescent="0.25">
      <c r="N1861" s="55"/>
      <c r="O1861" s="55"/>
      <c r="P1861" s="55"/>
      <c r="Q1861" s="55"/>
      <c r="R1861" s="55"/>
      <c r="S1861" s="55"/>
      <c r="T1861" s="55"/>
      <c r="U1861" s="55"/>
      <c r="V1861" s="55"/>
      <c r="W1861" s="55"/>
      <c r="X1861" s="55"/>
      <c r="Y1861" s="55"/>
      <c r="Z1861" s="55"/>
      <c r="AA1861" s="55"/>
      <c r="AB1861" s="55"/>
      <c r="AC1861" s="55"/>
      <c r="AD1861" s="55"/>
      <c r="AE1861" s="55"/>
      <c r="AF1861" s="55"/>
      <c r="AG1861" s="55"/>
      <c r="AH1861" s="55"/>
      <c r="AI1861" s="55"/>
      <c r="AJ1861" s="55"/>
      <c r="AK1861" s="55"/>
      <c r="AL1861" s="55"/>
      <c r="AM1861" s="55"/>
      <c r="AN1861" s="55"/>
      <c r="AO1861" s="55"/>
      <c r="AP1861" s="55"/>
      <c r="DN1861" s="115"/>
    </row>
    <row r="1862" spans="14:118" x14ac:dyDescent="0.25">
      <c r="N1862" s="55"/>
      <c r="O1862" s="55"/>
      <c r="P1862" s="55"/>
      <c r="Q1862" s="55"/>
      <c r="R1862" s="55"/>
      <c r="S1862" s="55"/>
      <c r="T1862" s="55"/>
      <c r="U1862" s="55"/>
      <c r="V1862" s="55"/>
      <c r="W1862" s="55"/>
      <c r="X1862" s="55"/>
      <c r="Y1862" s="55"/>
      <c r="Z1862" s="55"/>
      <c r="AA1862" s="55"/>
      <c r="AB1862" s="55"/>
      <c r="AC1862" s="55"/>
      <c r="AD1862" s="55"/>
      <c r="AE1862" s="55"/>
      <c r="AF1862" s="55"/>
      <c r="AG1862" s="55"/>
      <c r="AH1862" s="55"/>
      <c r="AI1862" s="55"/>
      <c r="AJ1862" s="55"/>
      <c r="AK1862" s="55"/>
      <c r="AL1862" s="55"/>
      <c r="AM1862" s="55"/>
      <c r="AN1862" s="55"/>
      <c r="AO1862" s="55"/>
      <c r="AP1862" s="55"/>
      <c r="DN1862" s="115"/>
    </row>
    <row r="1863" spans="14:118" x14ac:dyDescent="0.25">
      <c r="N1863" s="55"/>
      <c r="O1863" s="55"/>
      <c r="P1863" s="55"/>
      <c r="Q1863" s="55"/>
      <c r="R1863" s="55"/>
      <c r="S1863" s="55"/>
      <c r="T1863" s="55"/>
      <c r="U1863" s="55"/>
      <c r="V1863" s="55"/>
      <c r="W1863" s="55"/>
      <c r="X1863" s="55"/>
      <c r="Y1863" s="55"/>
      <c r="Z1863" s="55"/>
      <c r="AA1863" s="55"/>
      <c r="AB1863" s="55"/>
      <c r="AC1863" s="55"/>
      <c r="AD1863" s="55"/>
      <c r="AE1863" s="55"/>
      <c r="AF1863" s="55"/>
      <c r="AG1863" s="55"/>
      <c r="AH1863" s="55"/>
      <c r="AI1863" s="55"/>
      <c r="AJ1863" s="55"/>
      <c r="AK1863" s="55"/>
      <c r="AL1863" s="55"/>
      <c r="AM1863" s="55"/>
      <c r="AN1863" s="55"/>
      <c r="AO1863" s="55"/>
      <c r="AP1863" s="55"/>
      <c r="DN1863" s="115"/>
    </row>
    <row r="1864" spans="14:118" x14ac:dyDescent="0.25">
      <c r="N1864" s="55"/>
      <c r="O1864" s="55"/>
      <c r="P1864" s="55"/>
      <c r="Q1864" s="55"/>
      <c r="R1864" s="55"/>
      <c r="S1864" s="55"/>
      <c r="T1864" s="55"/>
      <c r="U1864" s="55"/>
      <c r="V1864" s="55"/>
      <c r="W1864" s="55"/>
      <c r="X1864" s="55"/>
      <c r="Y1864" s="55"/>
      <c r="Z1864" s="55"/>
      <c r="AA1864" s="55"/>
      <c r="AB1864" s="55"/>
      <c r="AC1864" s="55"/>
      <c r="AD1864" s="55"/>
      <c r="AE1864" s="55"/>
      <c r="AF1864" s="55"/>
      <c r="AG1864" s="55"/>
      <c r="AH1864" s="55"/>
      <c r="AI1864" s="55"/>
      <c r="AJ1864" s="55"/>
      <c r="AK1864" s="55"/>
      <c r="AL1864" s="55"/>
      <c r="AM1864" s="55"/>
      <c r="AN1864" s="55"/>
      <c r="AO1864" s="55"/>
      <c r="AP1864" s="55"/>
      <c r="DN1864" s="115"/>
    </row>
    <row r="1865" spans="14:118" x14ac:dyDescent="0.25">
      <c r="N1865" s="55"/>
      <c r="O1865" s="55"/>
      <c r="P1865" s="55"/>
      <c r="Q1865" s="55"/>
      <c r="R1865" s="55"/>
      <c r="S1865" s="55"/>
      <c r="T1865" s="55"/>
      <c r="U1865" s="55"/>
      <c r="V1865" s="55"/>
      <c r="W1865" s="55"/>
      <c r="X1865" s="55"/>
      <c r="Y1865" s="55"/>
      <c r="Z1865" s="55"/>
      <c r="AA1865" s="55"/>
      <c r="AB1865" s="55"/>
      <c r="AC1865" s="55"/>
      <c r="AD1865" s="55"/>
      <c r="AE1865" s="55"/>
      <c r="AF1865" s="55"/>
      <c r="AG1865" s="55"/>
      <c r="AH1865" s="55"/>
      <c r="AI1865" s="55"/>
      <c r="AJ1865" s="55"/>
      <c r="AK1865" s="55"/>
      <c r="AL1865" s="55"/>
      <c r="AM1865" s="55"/>
      <c r="AN1865" s="55"/>
      <c r="AO1865" s="55"/>
      <c r="AP1865" s="55"/>
      <c r="DN1865" s="115"/>
    </row>
    <row r="1866" spans="14:118" x14ac:dyDescent="0.25">
      <c r="N1866" s="55"/>
      <c r="O1866" s="55"/>
      <c r="P1866" s="55"/>
      <c r="Q1866" s="55"/>
      <c r="R1866" s="55"/>
      <c r="S1866" s="55"/>
      <c r="T1866" s="55"/>
      <c r="U1866" s="55"/>
      <c r="V1866" s="55"/>
      <c r="W1866" s="55"/>
      <c r="X1866" s="55"/>
      <c r="Y1866" s="55"/>
      <c r="Z1866" s="55"/>
      <c r="AA1866" s="55"/>
      <c r="AB1866" s="55"/>
      <c r="AC1866" s="55"/>
      <c r="AD1866" s="55"/>
      <c r="AE1866" s="55"/>
      <c r="AF1866" s="55"/>
      <c r="AG1866" s="55"/>
      <c r="AH1866" s="55"/>
      <c r="AI1866" s="55"/>
      <c r="AJ1866" s="55"/>
      <c r="AK1866" s="55"/>
      <c r="AL1866" s="55"/>
      <c r="AM1866" s="55"/>
      <c r="AN1866" s="55"/>
      <c r="AO1866" s="55"/>
      <c r="AP1866" s="55"/>
      <c r="DN1866" s="115"/>
    </row>
    <row r="1867" spans="14:118" x14ac:dyDescent="0.25">
      <c r="N1867" s="55"/>
      <c r="O1867" s="55"/>
      <c r="P1867" s="55"/>
      <c r="Q1867" s="55"/>
      <c r="R1867" s="55"/>
      <c r="S1867" s="55"/>
      <c r="T1867" s="55"/>
      <c r="U1867" s="55"/>
      <c r="V1867" s="55"/>
      <c r="W1867" s="55"/>
      <c r="X1867" s="55"/>
      <c r="Y1867" s="55"/>
      <c r="Z1867" s="55"/>
      <c r="AA1867" s="55"/>
      <c r="AB1867" s="55"/>
      <c r="AC1867" s="55"/>
      <c r="AD1867" s="55"/>
      <c r="AE1867" s="55"/>
      <c r="AF1867" s="55"/>
      <c r="AG1867" s="55"/>
      <c r="AH1867" s="55"/>
      <c r="AI1867" s="55"/>
      <c r="AJ1867" s="55"/>
      <c r="AK1867" s="55"/>
      <c r="AL1867" s="55"/>
      <c r="AM1867" s="55"/>
      <c r="AN1867" s="55"/>
      <c r="AO1867" s="55"/>
      <c r="AP1867" s="55"/>
      <c r="DN1867" s="115"/>
    </row>
    <row r="1868" spans="14:118" x14ac:dyDescent="0.25">
      <c r="N1868" s="55"/>
      <c r="O1868" s="55"/>
      <c r="P1868" s="55"/>
      <c r="Q1868" s="55"/>
      <c r="R1868" s="55"/>
      <c r="S1868" s="55"/>
      <c r="T1868" s="55"/>
      <c r="U1868" s="55"/>
      <c r="V1868" s="55"/>
      <c r="W1868" s="55"/>
      <c r="X1868" s="55"/>
      <c r="Y1868" s="55"/>
      <c r="Z1868" s="55"/>
      <c r="AA1868" s="55"/>
      <c r="AB1868" s="55"/>
      <c r="AC1868" s="55"/>
      <c r="AD1868" s="55"/>
      <c r="AE1868" s="55"/>
      <c r="AF1868" s="55"/>
      <c r="AG1868" s="55"/>
      <c r="AH1868" s="55"/>
      <c r="AI1868" s="55"/>
      <c r="AJ1868" s="55"/>
      <c r="AK1868" s="55"/>
      <c r="AL1868" s="55"/>
      <c r="AM1868" s="55"/>
      <c r="AN1868" s="55"/>
      <c r="AO1868" s="55"/>
      <c r="AP1868" s="55"/>
      <c r="DN1868" s="115"/>
    </row>
    <row r="1869" spans="14:118" x14ac:dyDescent="0.25">
      <c r="N1869" s="55"/>
      <c r="O1869" s="55"/>
      <c r="P1869" s="55"/>
      <c r="Q1869" s="55"/>
      <c r="R1869" s="55"/>
      <c r="S1869" s="55"/>
      <c r="T1869" s="55"/>
      <c r="U1869" s="55"/>
      <c r="V1869" s="55"/>
      <c r="W1869" s="55"/>
      <c r="X1869" s="55"/>
      <c r="Y1869" s="55"/>
      <c r="Z1869" s="55"/>
      <c r="AA1869" s="55"/>
      <c r="AB1869" s="55"/>
      <c r="AC1869" s="55"/>
      <c r="AD1869" s="55"/>
      <c r="AE1869" s="55"/>
      <c r="AF1869" s="55"/>
      <c r="AG1869" s="55"/>
      <c r="AH1869" s="55"/>
      <c r="AI1869" s="55"/>
      <c r="AJ1869" s="55"/>
      <c r="AK1869" s="55"/>
      <c r="AL1869" s="55"/>
      <c r="AM1869" s="55"/>
      <c r="AN1869" s="55"/>
      <c r="AO1869" s="55"/>
      <c r="AP1869" s="55"/>
      <c r="DN1869" s="115"/>
    </row>
    <row r="1870" spans="14:118" x14ac:dyDescent="0.25">
      <c r="N1870" s="55"/>
      <c r="O1870" s="55"/>
      <c r="P1870" s="55"/>
      <c r="Q1870" s="55"/>
      <c r="R1870" s="55"/>
      <c r="S1870" s="55"/>
      <c r="T1870" s="55"/>
      <c r="U1870" s="55"/>
      <c r="V1870" s="55"/>
      <c r="W1870" s="55"/>
      <c r="X1870" s="55"/>
      <c r="Y1870" s="55"/>
      <c r="Z1870" s="55"/>
      <c r="AA1870" s="55"/>
      <c r="AB1870" s="55"/>
      <c r="AC1870" s="55"/>
      <c r="AD1870" s="55"/>
      <c r="AE1870" s="55"/>
      <c r="AF1870" s="55"/>
      <c r="AG1870" s="55"/>
      <c r="AH1870" s="55"/>
      <c r="AI1870" s="55"/>
      <c r="AJ1870" s="55"/>
      <c r="AK1870" s="55"/>
      <c r="AL1870" s="55"/>
      <c r="AM1870" s="55"/>
      <c r="AN1870" s="55"/>
      <c r="AO1870" s="55"/>
      <c r="AP1870" s="55"/>
      <c r="DN1870" s="115"/>
    </row>
    <row r="1871" spans="14:118" x14ac:dyDescent="0.25">
      <c r="N1871" s="55"/>
      <c r="O1871" s="55"/>
      <c r="P1871" s="55"/>
      <c r="Q1871" s="55"/>
      <c r="R1871" s="55"/>
      <c r="S1871" s="55"/>
      <c r="T1871" s="55"/>
      <c r="U1871" s="55"/>
      <c r="V1871" s="55"/>
      <c r="W1871" s="55"/>
      <c r="X1871" s="55"/>
      <c r="Y1871" s="55"/>
      <c r="Z1871" s="55"/>
      <c r="AA1871" s="55"/>
      <c r="AB1871" s="55"/>
      <c r="AC1871" s="55"/>
      <c r="AD1871" s="55"/>
      <c r="AE1871" s="55"/>
      <c r="AF1871" s="55"/>
      <c r="AG1871" s="55"/>
      <c r="AH1871" s="55"/>
      <c r="AI1871" s="55"/>
      <c r="AJ1871" s="55"/>
      <c r="AK1871" s="55"/>
      <c r="AL1871" s="55"/>
      <c r="AM1871" s="55"/>
      <c r="AN1871" s="55"/>
      <c r="AO1871" s="55"/>
      <c r="AP1871" s="55"/>
      <c r="DN1871" s="115"/>
    </row>
    <row r="1872" spans="14:118" x14ac:dyDescent="0.25">
      <c r="N1872" s="55"/>
      <c r="O1872" s="55"/>
      <c r="P1872" s="55"/>
      <c r="Q1872" s="55"/>
      <c r="R1872" s="55"/>
      <c r="S1872" s="55"/>
      <c r="T1872" s="55"/>
      <c r="U1872" s="55"/>
      <c r="V1872" s="55"/>
      <c r="W1872" s="55"/>
      <c r="X1872" s="55"/>
      <c r="Y1872" s="55"/>
      <c r="Z1872" s="55"/>
      <c r="AA1872" s="55"/>
      <c r="AB1872" s="55"/>
      <c r="AC1872" s="55"/>
      <c r="AD1872" s="55"/>
      <c r="AE1872" s="55"/>
      <c r="AF1872" s="55"/>
      <c r="AG1872" s="55"/>
      <c r="AH1872" s="55"/>
      <c r="AI1872" s="55"/>
      <c r="AJ1872" s="55"/>
      <c r="AK1872" s="55"/>
      <c r="AL1872" s="55"/>
      <c r="AM1872" s="55"/>
      <c r="AN1872" s="55"/>
      <c r="AO1872" s="55"/>
      <c r="AP1872" s="55"/>
      <c r="DN1872" s="115"/>
    </row>
    <row r="1873" spans="14:118" x14ac:dyDescent="0.25">
      <c r="N1873" s="55"/>
      <c r="O1873" s="55"/>
      <c r="P1873" s="55"/>
      <c r="Q1873" s="55"/>
      <c r="R1873" s="55"/>
      <c r="S1873" s="55"/>
      <c r="T1873" s="55"/>
      <c r="U1873" s="55"/>
      <c r="V1873" s="55"/>
      <c r="W1873" s="55"/>
      <c r="X1873" s="55"/>
      <c r="Y1873" s="55"/>
      <c r="Z1873" s="55"/>
      <c r="AA1873" s="55"/>
      <c r="AB1873" s="55"/>
      <c r="AC1873" s="55"/>
      <c r="AD1873" s="55"/>
      <c r="AE1873" s="55"/>
      <c r="AF1873" s="55"/>
      <c r="AG1873" s="55"/>
      <c r="AH1873" s="55"/>
      <c r="AI1873" s="55"/>
      <c r="AJ1873" s="55"/>
      <c r="AK1873" s="55"/>
      <c r="AL1873" s="55"/>
      <c r="AM1873" s="55"/>
      <c r="AN1873" s="55"/>
      <c r="AO1873" s="55"/>
      <c r="AP1873" s="55"/>
      <c r="DN1873" s="115"/>
    </row>
    <row r="1874" spans="14:118" x14ac:dyDescent="0.25">
      <c r="N1874" s="55"/>
      <c r="O1874" s="55"/>
      <c r="P1874" s="55"/>
      <c r="Q1874" s="55"/>
      <c r="R1874" s="55"/>
      <c r="S1874" s="55"/>
      <c r="T1874" s="55"/>
      <c r="U1874" s="55"/>
      <c r="V1874" s="55"/>
      <c r="W1874" s="55"/>
      <c r="X1874" s="55"/>
      <c r="Y1874" s="55"/>
      <c r="Z1874" s="55"/>
      <c r="AA1874" s="55"/>
      <c r="AB1874" s="55"/>
      <c r="AC1874" s="55"/>
      <c r="AD1874" s="55"/>
      <c r="AE1874" s="55"/>
      <c r="AF1874" s="55"/>
      <c r="AG1874" s="55"/>
      <c r="AH1874" s="55"/>
      <c r="AI1874" s="55"/>
      <c r="AJ1874" s="55"/>
      <c r="AK1874" s="55"/>
      <c r="AL1874" s="55"/>
      <c r="AM1874" s="55"/>
      <c r="AN1874" s="55"/>
      <c r="AO1874" s="55"/>
      <c r="AP1874" s="55"/>
      <c r="DN1874" s="115"/>
    </row>
    <row r="1875" spans="14:118" x14ac:dyDescent="0.25">
      <c r="N1875" s="55"/>
      <c r="O1875" s="55"/>
      <c r="P1875" s="55"/>
      <c r="Q1875" s="55"/>
      <c r="R1875" s="55"/>
      <c r="S1875" s="55"/>
      <c r="T1875" s="55"/>
      <c r="U1875" s="55"/>
      <c r="V1875" s="55"/>
      <c r="W1875" s="55"/>
      <c r="X1875" s="55"/>
      <c r="Y1875" s="55"/>
      <c r="Z1875" s="55"/>
      <c r="AA1875" s="55"/>
      <c r="AB1875" s="55"/>
      <c r="AC1875" s="55"/>
      <c r="AD1875" s="55"/>
      <c r="AE1875" s="55"/>
      <c r="AF1875" s="55"/>
      <c r="AG1875" s="55"/>
      <c r="AH1875" s="55"/>
      <c r="AI1875" s="55"/>
      <c r="AJ1875" s="55"/>
      <c r="AK1875" s="55"/>
      <c r="AL1875" s="55"/>
      <c r="AM1875" s="55"/>
      <c r="AN1875" s="55"/>
      <c r="AO1875" s="55"/>
      <c r="AP1875" s="55"/>
      <c r="DN1875" s="115"/>
    </row>
    <row r="1876" spans="14:118" x14ac:dyDescent="0.25">
      <c r="N1876" s="55"/>
      <c r="O1876" s="55"/>
      <c r="P1876" s="55"/>
      <c r="Q1876" s="55"/>
      <c r="R1876" s="55"/>
      <c r="S1876" s="55"/>
      <c r="T1876" s="55"/>
      <c r="U1876" s="55"/>
      <c r="V1876" s="55"/>
      <c r="W1876" s="55"/>
      <c r="X1876" s="55"/>
      <c r="Y1876" s="55"/>
      <c r="Z1876" s="55"/>
      <c r="AA1876" s="55"/>
      <c r="AB1876" s="55"/>
      <c r="AC1876" s="55"/>
      <c r="AD1876" s="55"/>
      <c r="AE1876" s="55"/>
      <c r="AF1876" s="55"/>
      <c r="AG1876" s="55"/>
      <c r="AH1876" s="55"/>
      <c r="AI1876" s="55"/>
      <c r="AJ1876" s="55"/>
      <c r="AK1876" s="55"/>
      <c r="AL1876" s="55"/>
      <c r="AM1876" s="55"/>
      <c r="AN1876" s="55"/>
      <c r="AO1876" s="55"/>
      <c r="AP1876" s="55"/>
      <c r="DN1876" s="115"/>
    </row>
    <row r="1877" spans="14:118" x14ac:dyDescent="0.25">
      <c r="N1877" s="55"/>
      <c r="O1877" s="55"/>
      <c r="P1877" s="55"/>
      <c r="Q1877" s="55"/>
      <c r="R1877" s="55"/>
      <c r="S1877" s="55"/>
      <c r="T1877" s="55"/>
      <c r="U1877" s="55"/>
      <c r="V1877" s="55"/>
      <c r="W1877" s="55"/>
      <c r="X1877" s="55"/>
      <c r="Y1877" s="55"/>
      <c r="Z1877" s="55"/>
      <c r="AA1877" s="55"/>
      <c r="AB1877" s="55"/>
      <c r="AC1877" s="55"/>
      <c r="AD1877" s="55"/>
      <c r="AE1877" s="55"/>
      <c r="AF1877" s="55"/>
      <c r="AG1877" s="55"/>
      <c r="AH1877" s="55"/>
      <c r="AI1877" s="55"/>
      <c r="AJ1877" s="55"/>
      <c r="AK1877" s="55"/>
      <c r="AL1877" s="55"/>
      <c r="AM1877" s="55"/>
      <c r="AN1877" s="55"/>
      <c r="AO1877" s="55"/>
      <c r="AP1877" s="55"/>
      <c r="DN1877" s="115"/>
    </row>
    <row r="1878" spans="14:118" x14ac:dyDescent="0.25">
      <c r="N1878" s="55"/>
      <c r="O1878" s="55"/>
      <c r="P1878" s="55"/>
      <c r="Q1878" s="55"/>
      <c r="R1878" s="55"/>
      <c r="S1878" s="55"/>
      <c r="T1878" s="55"/>
      <c r="U1878" s="55"/>
      <c r="V1878" s="55"/>
      <c r="W1878" s="55"/>
      <c r="X1878" s="55"/>
      <c r="Y1878" s="55"/>
      <c r="Z1878" s="55"/>
      <c r="AA1878" s="55"/>
      <c r="AB1878" s="55"/>
      <c r="AC1878" s="55"/>
      <c r="AD1878" s="55"/>
      <c r="AE1878" s="55"/>
      <c r="AF1878" s="55"/>
      <c r="AG1878" s="55"/>
      <c r="AH1878" s="55"/>
      <c r="AI1878" s="55"/>
      <c r="AJ1878" s="55"/>
      <c r="AK1878" s="55"/>
      <c r="AL1878" s="55"/>
      <c r="AM1878" s="55"/>
      <c r="AN1878" s="55"/>
      <c r="AO1878" s="55"/>
      <c r="AP1878" s="55"/>
      <c r="DN1878" s="115"/>
    </row>
    <row r="1879" spans="14:118" x14ac:dyDescent="0.25">
      <c r="N1879" s="55"/>
      <c r="O1879" s="55"/>
      <c r="P1879" s="55"/>
      <c r="Q1879" s="55"/>
      <c r="R1879" s="55"/>
      <c r="S1879" s="55"/>
      <c r="T1879" s="55"/>
      <c r="U1879" s="55"/>
      <c r="V1879" s="55"/>
      <c r="W1879" s="55"/>
      <c r="X1879" s="55"/>
      <c r="Y1879" s="55"/>
      <c r="Z1879" s="55"/>
      <c r="AA1879" s="55"/>
      <c r="AB1879" s="55"/>
      <c r="AC1879" s="55"/>
      <c r="AD1879" s="55"/>
      <c r="AE1879" s="55"/>
      <c r="AF1879" s="55"/>
      <c r="AG1879" s="55"/>
      <c r="AH1879" s="55"/>
      <c r="AI1879" s="55"/>
      <c r="AJ1879" s="55"/>
      <c r="AK1879" s="55"/>
      <c r="AL1879" s="55"/>
      <c r="AM1879" s="55"/>
      <c r="AN1879" s="55"/>
      <c r="AO1879" s="55"/>
      <c r="AP1879" s="55"/>
      <c r="DN1879" s="115"/>
    </row>
    <row r="1880" spans="14:118" x14ac:dyDescent="0.25">
      <c r="N1880" s="55"/>
      <c r="O1880" s="55"/>
      <c r="P1880" s="55"/>
      <c r="Q1880" s="55"/>
      <c r="R1880" s="55"/>
      <c r="S1880" s="55"/>
      <c r="T1880" s="55"/>
      <c r="U1880" s="55"/>
      <c r="V1880" s="55"/>
      <c r="W1880" s="55"/>
      <c r="X1880" s="55"/>
      <c r="Y1880" s="55"/>
      <c r="Z1880" s="55"/>
      <c r="AA1880" s="55"/>
      <c r="AB1880" s="55"/>
      <c r="AC1880" s="55"/>
      <c r="AD1880" s="55"/>
      <c r="AE1880" s="55"/>
      <c r="AF1880" s="55"/>
      <c r="AG1880" s="55"/>
      <c r="AH1880" s="55"/>
      <c r="AI1880" s="55"/>
      <c r="AJ1880" s="55"/>
      <c r="AK1880" s="55"/>
      <c r="AL1880" s="55"/>
      <c r="AM1880" s="55"/>
      <c r="AN1880" s="55"/>
      <c r="AO1880" s="55"/>
      <c r="AP1880" s="55"/>
      <c r="DN1880" s="115"/>
    </row>
    <row r="1881" spans="14:118" x14ac:dyDescent="0.25">
      <c r="N1881" s="55"/>
      <c r="O1881" s="55"/>
      <c r="P1881" s="55"/>
      <c r="Q1881" s="55"/>
      <c r="R1881" s="55"/>
      <c r="S1881" s="55"/>
      <c r="T1881" s="55"/>
      <c r="U1881" s="55"/>
      <c r="V1881" s="55"/>
      <c r="W1881" s="55"/>
      <c r="X1881" s="55"/>
      <c r="Y1881" s="55"/>
      <c r="Z1881" s="55"/>
      <c r="AA1881" s="55"/>
      <c r="AB1881" s="55"/>
      <c r="AC1881" s="55"/>
      <c r="AD1881" s="55"/>
      <c r="AE1881" s="55"/>
      <c r="AF1881" s="55"/>
      <c r="AG1881" s="55"/>
      <c r="AH1881" s="55"/>
      <c r="AI1881" s="55"/>
      <c r="AJ1881" s="55"/>
      <c r="AK1881" s="55"/>
      <c r="AL1881" s="55"/>
      <c r="AM1881" s="55"/>
      <c r="AN1881" s="55"/>
      <c r="AO1881" s="55"/>
      <c r="AP1881" s="55"/>
      <c r="DN1881" s="115"/>
    </row>
    <row r="1882" spans="14:118" x14ac:dyDescent="0.25">
      <c r="N1882" s="55"/>
      <c r="O1882" s="55"/>
      <c r="P1882" s="55"/>
      <c r="Q1882" s="55"/>
      <c r="R1882" s="55"/>
      <c r="S1882" s="55"/>
      <c r="T1882" s="55"/>
      <c r="U1882" s="55"/>
      <c r="V1882" s="55"/>
      <c r="W1882" s="55"/>
      <c r="X1882" s="55"/>
      <c r="Y1882" s="55"/>
      <c r="Z1882" s="55"/>
      <c r="AA1882" s="55"/>
      <c r="AB1882" s="55"/>
      <c r="AC1882" s="55"/>
      <c r="AD1882" s="55"/>
      <c r="AE1882" s="55"/>
      <c r="AF1882" s="55"/>
      <c r="AG1882" s="55"/>
      <c r="AH1882" s="55"/>
      <c r="AI1882" s="55"/>
      <c r="AJ1882" s="55"/>
      <c r="AK1882" s="55"/>
      <c r="AL1882" s="55"/>
      <c r="AM1882" s="55"/>
      <c r="AN1882" s="55"/>
      <c r="AO1882" s="55"/>
      <c r="AP1882" s="55"/>
      <c r="DN1882" s="115"/>
    </row>
    <row r="1883" spans="14:118" x14ac:dyDescent="0.25">
      <c r="N1883" s="55"/>
      <c r="O1883" s="55"/>
      <c r="P1883" s="55"/>
      <c r="Q1883" s="55"/>
      <c r="R1883" s="55"/>
      <c r="S1883" s="55"/>
      <c r="T1883" s="55"/>
      <c r="U1883" s="55"/>
      <c r="V1883" s="55"/>
      <c r="W1883" s="55"/>
      <c r="X1883" s="55"/>
      <c r="Y1883" s="55"/>
      <c r="Z1883" s="55"/>
      <c r="AA1883" s="55"/>
      <c r="AB1883" s="55"/>
      <c r="AC1883" s="55"/>
      <c r="AD1883" s="55"/>
      <c r="AE1883" s="55"/>
      <c r="AF1883" s="55"/>
      <c r="AG1883" s="55"/>
      <c r="AH1883" s="55"/>
      <c r="AI1883" s="55"/>
      <c r="AJ1883" s="55"/>
      <c r="AK1883" s="55"/>
      <c r="AL1883" s="55"/>
      <c r="AM1883" s="55"/>
      <c r="AN1883" s="55"/>
      <c r="AO1883" s="55"/>
      <c r="AP1883" s="55"/>
      <c r="DN1883" s="115"/>
    </row>
    <row r="1884" spans="14:118" x14ac:dyDescent="0.25">
      <c r="N1884" s="55"/>
      <c r="O1884" s="55"/>
      <c r="P1884" s="55"/>
      <c r="Q1884" s="55"/>
      <c r="R1884" s="55"/>
      <c r="S1884" s="55"/>
      <c r="T1884" s="55"/>
      <c r="U1884" s="55"/>
      <c r="V1884" s="55"/>
      <c r="W1884" s="55"/>
      <c r="X1884" s="55"/>
      <c r="Y1884" s="55"/>
      <c r="Z1884" s="55"/>
      <c r="AA1884" s="55"/>
      <c r="AB1884" s="55"/>
      <c r="AC1884" s="55"/>
      <c r="AD1884" s="55"/>
      <c r="AE1884" s="55"/>
      <c r="AF1884" s="55"/>
      <c r="AG1884" s="55"/>
      <c r="AH1884" s="55"/>
      <c r="AI1884" s="55"/>
      <c r="AJ1884" s="55"/>
      <c r="AK1884" s="55"/>
      <c r="AL1884" s="55"/>
      <c r="AM1884" s="55"/>
      <c r="AN1884" s="55"/>
      <c r="AO1884" s="55"/>
      <c r="AP1884" s="55"/>
      <c r="DN1884" s="115"/>
    </row>
    <row r="1885" spans="14:118" x14ac:dyDescent="0.25">
      <c r="N1885" s="55"/>
      <c r="O1885" s="55"/>
      <c r="P1885" s="55"/>
      <c r="Q1885" s="55"/>
      <c r="R1885" s="55"/>
      <c r="S1885" s="55"/>
      <c r="T1885" s="55"/>
      <c r="U1885" s="55"/>
      <c r="V1885" s="55"/>
      <c r="W1885" s="55"/>
      <c r="X1885" s="55"/>
      <c r="Y1885" s="55"/>
      <c r="Z1885" s="55"/>
      <c r="AA1885" s="55"/>
      <c r="AB1885" s="55"/>
      <c r="AC1885" s="55"/>
      <c r="AD1885" s="55"/>
      <c r="AE1885" s="55"/>
      <c r="AF1885" s="55"/>
      <c r="AG1885" s="55"/>
      <c r="AH1885" s="55"/>
      <c r="AI1885" s="55"/>
      <c r="AJ1885" s="55"/>
      <c r="AK1885" s="55"/>
      <c r="AL1885" s="55"/>
      <c r="AM1885" s="55"/>
      <c r="AN1885" s="55"/>
      <c r="AO1885" s="55"/>
      <c r="AP1885" s="55"/>
      <c r="DN1885" s="115"/>
    </row>
    <row r="1886" spans="14:118" x14ac:dyDescent="0.25">
      <c r="N1886" s="55"/>
      <c r="O1886" s="55"/>
      <c r="P1886" s="55"/>
      <c r="Q1886" s="55"/>
      <c r="R1886" s="55"/>
      <c r="S1886" s="55"/>
      <c r="T1886" s="55"/>
      <c r="U1886" s="55"/>
      <c r="V1886" s="55"/>
      <c r="W1886" s="55"/>
      <c r="X1886" s="55"/>
      <c r="Y1886" s="55"/>
      <c r="Z1886" s="55"/>
      <c r="AA1886" s="55"/>
      <c r="AB1886" s="55"/>
      <c r="AC1886" s="55"/>
      <c r="AD1886" s="55"/>
      <c r="AE1886" s="55"/>
      <c r="AF1886" s="55"/>
      <c r="AG1886" s="55"/>
      <c r="AH1886" s="55"/>
      <c r="AI1886" s="55"/>
      <c r="AJ1886" s="55"/>
      <c r="AK1886" s="55"/>
      <c r="AL1886" s="55"/>
      <c r="AM1886" s="55"/>
      <c r="AN1886" s="55"/>
      <c r="AO1886" s="55"/>
      <c r="AP1886" s="55"/>
      <c r="DN1886" s="115"/>
    </row>
    <row r="1887" spans="14:118" x14ac:dyDescent="0.25">
      <c r="N1887" s="55"/>
      <c r="O1887" s="55"/>
      <c r="P1887" s="55"/>
      <c r="Q1887" s="55"/>
      <c r="R1887" s="55"/>
      <c r="S1887" s="55"/>
      <c r="T1887" s="55"/>
      <c r="U1887" s="55"/>
      <c r="V1887" s="55"/>
      <c r="W1887" s="55"/>
      <c r="X1887" s="55"/>
      <c r="Y1887" s="55"/>
      <c r="Z1887" s="55"/>
      <c r="AA1887" s="55"/>
      <c r="AB1887" s="55"/>
      <c r="AC1887" s="55"/>
      <c r="AD1887" s="55"/>
      <c r="AE1887" s="55"/>
      <c r="AF1887" s="55"/>
      <c r="AG1887" s="55"/>
      <c r="AH1887" s="55"/>
      <c r="AI1887" s="55"/>
      <c r="AJ1887" s="55"/>
      <c r="AK1887" s="55"/>
      <c r="AL1887" s="55"/>
      <c r="AM1887" s="55"/>
      <c r="AN1887" s="55"/>
      <c r="AO1887" s="55"/>
      <c r="AP1887" s="55"/>
      <c r="DN1887" s="115"/>
    </row>
    <row r="1888" spans="14:118" x14ac:dyDescent="0.25">
      <c r="N1888" s="55"/>
      <c r="O1888" s="55"/>
      <c r="P1888" s="55"/>
      <c r="Q1888" s="55"/>
      <c r="R1888" s="55"/>
      <c r="S1888" s="55"/>
      <c r="T1888" s="55"/>
      <c r="U1888" s="55"/>
      <c r="V1888" s="55"/>
      <c r="W1888" s="55"/>
      <c r="X1888" s="55"/>
      <c r="Y1888" s="55"/>
      <c r="Z1888" s="55"/>
      <c r="AA1888" s="55"/>
      <c r="AB1888" s="55"/>
      <c r="AC1888" s="55"/>
      <c r="AD1888" s="55"/>
      <c r="AE1888" s="55"/>
      <c r="AF1888" s="55"/>
      <c r="AG1888" s="55"/>
      <c r="AH1888" s="55"/>
      <c r="AI1888" s="55"/>
      <c r="AJ1888" s="55"/>
      <c r="AK1888" s="55"/>
      <c r="AL1888" s="55"/>
      <c r="AM1888" s="55"/>
      <c r="AN1888" s="55"/>
      <c r="AO1888" s="55"/>
      <c r="AP1888" s="55"/>
      <c r="DN1888" s="115"/>
    </row>
    <row r="1889" spans="14:118" x14ac:dyDescent="0.25">
      <c r="N1889" s="55"/>
      <c r="O1889" s="55"/>
      <c r="P1889" s="55"/>
      <c r="Q1889" s="55"/>
      <c r="R1889" s="55"/>
      <c r="S1889" s="55"/>
      <c r="T1889" s="55"/>
      <c r="U1889" s="55"/>
      <c r="V1889" s="55"/>
      <c r="W1889" s="55"/>
      <c r="X1889" s="55"/>
      <c r="Y1889" s="55"/>
      <c r="Z1889" s="55"/>
      <c r="AA1889" s="55"/>
      <c r="AB1889" s="55"/>
      <c r="AC1889" s="55"/>
      <c r="AD1889" s="55"/>
      <c r="AE1889" s="55"/>
      <c r="AF1889" s="55"/>
      <c r="AG1889" s="55"/>
      <c r="AH1889" s="55"/>
      <c r="AI1889" s="55"/>
      <c r="AJ1889" s="55"/>
      <c r="AK1889" s="55"/>
      <c r="AL1889" s="55"/>
      <c r="AM1889" s="55"/>
      <c r="AN1889" s="55"/>
      <c r="AO1889" s="55"/>
      <c r="AP1889" s="55"/>
      <c r="DN1889" s="115"/>
    </row>
    <row r="1890" spans="14:118" x14ac:dyDescent="0.25">
      <c r="N1890" s="55"/>
      <c r="O1890" s="55"/>
      <c r="P1890" s="55"/>
      <c r="Q1890" s="55"/>
      <c r="R1890" s="55"/>
      <c r="S1890" s="55"/>
      <c r="T1890" s="55"/>
      <c r="U1890" s="55"/>
      <c r="V1890" s="55"/>
      <c r="W1890" s="55"/>
      <c r="X1890" s="55"/>
      <c r="Y1890" s="55"/>
      <c r="Z1890" s="55"/>
      <c r="AA1890" s="55"/>
      <c r="AB1890" s="55"/>
      <c r="AC1890" s="55"/>
      <c r="AD1890" s="55"/>
      <c r="AE1890" s="55"/>
      <c r="AF1890" s="55"/>
      <c r="AG1890" s="55"/>
      <c r="AH1890" s="55"/>
      <c r="AI1890" s="55"/>
      <c r="AJ1890" s="55"/>
      <c r="AK1890" s="55"/>
      <c r="AL1890" s="55"/>
      <c r="AM1890" s="55"/>
      <c r="AN1890" s="55"/>
      <c r="AO1890" s="55"/>
      <c r="AP1890" s="55"/>
      <c r="DN1890" s="115"/>
    </row>
    <row r="1891" spans="14:118" x14ac:dyDescent="0.25">
      <c r="N1891" s="55"/>
      <c r="O1891" s="55"/>
      <c r="P1891" s="55"/>
      <c r="Q1891" s="55"/>
      <c r="R1891" s="55"/>
      <c r="S1891" s="55"/>
      <c r="T1891" s="55"/>
      <c r="U1891" s="55"/>
      <c r="V1891" s="55"/>
      <c r="W1891" s="55"/>
      <c r="X1891" s="55"/>
      <c r="Y1891" s="55"/>
      <c r="Z1891" s="55"/>
      <c r="AA1891" s="55"/>
      <c r="AB1891" s="55"/>
      <c r="AC1891" s="55"/>
      <c r="AD1891" s="55"/>
      <c r="AE1891" s="55"/>
      <c r="AF1891" s="55"/>
      <c r="AG1891" s="55"/>
      <c r="AH1891" s="55"/>
      <c r="AI1891" s="55"/>
      <c r="AJ1891" s="55"/>
      <c r="AK1891" s="55"/>
      <c r="AL1891" s="55"/>
      <c r="AM1891" s="55"/>
      <c r="AN1891" s="55"/>
      <c r="AO1891" s="55"/>
      <c r="AP1891" s="55"/>
      <c r="DN1891" s="115"/>
    </row>
    <row r="1892" spans="14:118" x14ac:dyDescent="0.25">
      <c r="N1892" s="55"/>
      <c r="O1892" s="55"/>
      <c r="P1892" s="55"/>
      <c r="Q1892" s="55"/>
      <c r="R1892" s="55"/>
      <c r="S1892" s="55"/>
      <c r="T1892" s="55"/>
      <c r="U1892" s="55"/>
      <c r="V1892" s="55"/>
      <c r="W1892" s="55"/>
      <c r="X1892" s="55"/>
      <c r="Y1892" s="55"/>
      <c r="Z1892" s="55"/>
      <c r="AA1892" s="55"/>
      <c r="AB1892" s="55"/>
      <c r="AC1892" s="55"/>
      <c r="AD1892" s="55"/>
      <c r="AE1892" s="55"/>
      <c r="AF1892" s="55"/>
      <c r="AG1892" s="55"/>
      <c r="AH1892" s="55"/>
      <c r="AI1892" s="55"/>
      <c r="AJ1892" s="55"/>
      <c r="AK1892" s="55"/>
      <c r="AL1892" s="55"/>
      <c r="AM1892" s="55"/>
      <c r="AN1892" s="55"/>
      <c r="AO1892" s="55"/>
      <c r="AP1892" s="55"/>
      <c r="DN1892" s="115"/>
    </row>
    <row r="1893" spans="14:118" x14ac:dyDescent="0.25">
      <c r="N1893" s="55"/>
      <c r="O1893" s="55"/>
      <c r="P1893" s="55"/>
      <c r="Q1893" s="55"/>
      <c r="R1893" s="55"/>
      <c r="S1893" s="55"/>
      <c r="T1893" s="55"/>
      <c r="U1893" s="55"/>
      <c r="V1893" s="55"/>
      <c r="W1893" s="55"/>
      <c r="X1893" s="55"/>
      <c r="Y1893" s="55"/>
      <c r="Z1893" s="55"/>
      <c r="AA1893" s="55"/>
      <c r="AB1893" s="55"/>
      <c r="AC1893" s="55"/>
      <c r="AD1893" s="55"/>
      <c r="AE1893" s="55"/>
      <c r="AF1893" s="55"/>
      <c r="AG1893" s="55"/>
      <c r="AH1893" s="55"/>
      <c r="AI1893" s="55"/>
      <c r="AJ1893" s="55"/>
      <c r="AK1893" s="55"/>
      <c r="AL1893" s="55"/>
      <c r="AM1893" s="55"/>
      <c r="AN1893" s="55"/>
      <c r="AO1893" s="55"/>
      <c r="AP1893" s="55"/>
      <c r="DN1893" s="115"/>
    </row>
    <row r="1894" spans="14:118" x14ac:dyDescent="0.25">
      <c r="N1894" s="55"/>
      <c r="O1894" s="55"/>
      <c r="P1894" s="55"/>
      <c r="Q1894" s="55"/>
      <c r="R1894" s="55"/>
      <c r="S1894" s="55"/>
      <c r="T1894" s="55"/>
      <c r="U1894" s="55"/>
      <c r="V1894" s="55"/>
      <c r="W1894" s="55"/>
      <c r="X1894" s="55"/>
      <c r="Y1894" s="55"/>
      <c r="Z1894" s="55"/>
      <c r="AA1894" s="55"/>
      <c r="AB1894" s="55"/>
      <c r="AC1894" s="55"/>
      <c r="AD1894" s="55"/>
      <c r="AE1894" s="55"/>
      <c r="AF1894" s="55"/>
      <c r="AG1894" s="55"/>
      <c r="AH1894" s="55"/>
      <c r="AI1894" s="55"/>
      <c r="AJ1894" s="55"/>
      <c r="AK1894" s="55"/>
      <c r="AL1894" s="55"/>
      <c r="AM1894" s="55"/>
      <c r="AN1894" s="55"/>
      <c r="AO1894" s="55"/>
      <c r="AP1894" s="55"/>
      <c r="DN1894" s="115"/>
    </row>
    <row r="1895" spans="14:118" x14ac:dyDescent="0.25">
      <c r="N1895" s="55"/>
      <c r="O1895" s="55"/>
      <c r="P1895" s="55"/>
      <c r="Q1895" s="55"/>
      <c r="R1895" s="55"/>
      <c r="S1895" s="55"/>
      <c r="T1895" s="55"/>
      <c r="U1895" s="55"/>
      <c r="V1895" s="55"/>
      <c r="W1895" s="55"/>
      <c r="X1895" s="55"/>
      <c r="Y1895" s="55"/>
      <c r="Z1895" s="55"/>
      <c r="AA1895" s="55"/>
      <c r="AB1895" s="55"/>
      <c r="AC1895" s="55"/>
      <c r="AD1895" s="55"/>
      <c r="AE1895" s="55"/>
      <c r="AF1895" s="55"/>
      <c r="AG1895" s="55"/>
      <c r="AH1895" s="55"/>
      <c r="AI1895" s="55"/>
      <c r="AJ1895" s="55"/>
      <c r="AK1895" s="55"/>
      <c r="AL1895" s="55"/>
      <c r="AM1895" s="55"/>
      <c r="AN1895" s="55"/>
      <c r="AO1895" s="55"/>
      <c r="AP1895" s="55"/>
      <c r="DN1895" s="115"/>
    </row>
    <row r="1896" spans="14:118" x14ac:dyDescent="0.25">
      <c r="N1896" s="55"/>
      <c r="O1896" s="55"/>
      <c r="P1896" s="55"/>
      <c r="Q1896" s="55"/>
      <c r="R1896" s="55"/>
      <c r="S1896" s="55"/>
      <c r="T1896" s="55"/>
      <c r="U1896" s="55"/>
      <c r="V1896" s="55"/>
      <c r="W1896" s="55"/>
      <c r="X1896" s="55"/>
      <c r="Y1896" s="55"/>
      <c r="Z1896" s="55"/>
      <c r="AA1896" s="55"/>
      <c r="AB1896" s="55"/>
      <c r="AC1896" s="55"/>
      <c r="AD1896" s="55"/>
      <c r="AE1896" s="55"/>
      <c r="AF1896" s="55"/>
      <c r="AG1896" s="55"/>
      <c r="AH1896" s="55"/>
      <c r="AI1896" s="55"/>
      <c r="AJ1896" s="55"/>
      <c r="AK1896" s="55"/>
      <c r="AL1896" s="55"/>
      <c r="AM1896" s="55"/>
      <c r="AN1896" s="55"/>
      <c r="AO1896" s="55"/>
      <c r="AP1896" s="55"/>
      <c r="DN1896" s="115"/>
    </row>
    <row r="1897" spans="14:118" x14ac:dyDescent="0.25">
      <c r="N1897" s="55"/>
      <c r="O1897" s="55"/>
      <c r="P1897" s="55"/>
      <c r="Q1897" s="55"/>
      <c r="R1897" s="55"/>
      <c r="S1897" s="55"/>
      <c r="T1897" s="55"/>
      <c r="U1897" s="55"/>
      <c r="V1897" s="55"/>
      <c r="W1897" s="55"/>
      <c r="X1897" s="55"/>
      <c r="Y1897" s="55"/>
      <c r="Z1897" s="55"/>
      <c r="AA1897" s="55"/>
      <c r="AB1897" s="55"/>
      <c r="AC1897" s="55"/>
      <c r="AD1897" s="55"/>
      <c r="AE1897" s="55"/>
      <c r="AF1897" s="55"/>
      <c r="AG1897" s="55"/>
      <c r="AH1897" s="55"/>
      <c r="AI1897" s="55"/>
      <c r="AJ1897" s="55"/>
      <c r="AK1897" s="55"/>
      <c r="AL1897" s="55"/>
      <c r="AM1897" s="55"/>
      <c r="AN1897" s="55"/>
      <c r="AO1897" s="55"/>
      <c r="AP1897" s="55"/>
      <c r="DN1897" s="115"/>
    </row>
    <row r="1898" spans="14:118" x14ac:dyDescent="0.25">
      <c r="N1898" s="55"/>
      <c r="O1898" s="55"/>
      <c r="P1898" s="55"/>
      <c r="Q1898" s="55"/>
      <c r="R1898" s="55"/>
      <c r="S1898" s="55"/>
      <c r="T1898" s="55"/>
      <c r="U1898" s="55"/>
      <c r="V1898" s="55"/>
      <c r="W1898" s="55"/>
      <c r="X1898" s="55"/>
      <c r="Y1898" s="55"/>
      <c r="Z1898" s="55"/>
      <c r="AA1898" s="55"/>
      <c r="AB1898" s="55"/>
      <c r="AC1898" s="55"/>
      <c r="AD1898" s="55"/>
      <c r="AE1898" s="55"/>
      <c r="AF1898" s="55"/>
      <c r="AG1898" s="55"/>
      <c r="AH1898" s="55"/>
      <c r="AI1898" s="55"/>
      <c r="AJ1898" s="55"/>
      <c r="AK1898" s="55"/>
      <c r="AL1898" s="55"/>
      <c r="AM1898" s="55"/>
      <c r="AN1898" s="55"/>
      <c r="AO1898" s="55"/>
      <c r="AP1898" s="55"/>
      <c r="DN1898" s="115"/>
    </row>
    <row r="1899" spans="14:118" x14ac:dyDescent="0.25">
      <c r="N1899" s="55"/>
      <c r="O1899" s="55"/>
      <c r="P1899" s="55"/>
      <c r="Q1899" s="55"/>
      <c r="R1899" s="55"/>
      <c r="S1899" s="55"/>
      <c r="T1899" s="55"/>
      <c r="U1899" s="55"/>
      <c r="V1899" s="55"/>
      <c r="W1899" s="55"/>
      <c r="X1899" s="55"/>
      <c r="Y1899" s="55"/>
      <c r="Z1899" s="55"/>
      <c r="AA1899" s="55"/>
      <c r="AB1899" s="55"/>
      <c r="AC1899" s="55"/>
      <c r="AD1899" s="55"/>
      <c r="AE1899" s="55"/>
      <c r="AF1899" s="55"/>
      <c r="AG1899" s="55"/>
      <c r="AH1899" s="55"/>
      <c r="AI1899" s="55"/>
      <c r="AJ1899" s="55"/>
      <c r="AK1899" s="55"/>
      <c r="AL1899" s="55"/>
      <c r="AM1899" s="55"/>
      <c r="AN1899" s="55"/>
      <c r="AO1899" s="55"/>
      <c r="AP1899" s="55"/>
      <c r="DN1899" s="115"/>
    </row>
    <row r="1900" spans="14:118" x14ac:dyDescent="0.25">
      <c r="N1900" s="55"/>
      <c r="O1900" s="55"/>
      <c r="P1900" s="55"/>
      <c r="Q1900" s="55"/>
      <c r="R1900" s="55"/>
      <c r="S1900" s="55"/>
      <c r="T1900" s="55"/>
      <c r="U1900" s="55"/>
      <c r="V1900" s="55"/>
      <c r="W1900" s="55"/>
      <c r="X1900" s="55"/>
      <c r="Y1900" s="55"/>
      <c r="Z1900" s="55"/>
      <c r="AA1900" s="55"/>
      <c r="AB1900" s="55"/>
      <c r="AC1900" s="55"/>
      <c r="AD1900" s="55"/>
      <c r="AE1900" s="55"/>
      <c r="AF1900" s="55"/>
      <c r="AG1900" s="55"/>
      <c r="AH1900" s="55"/>
      <c r="AI1900" s="55"/>
      <c r="AJ1900" s="55"/>
      <c r="AK1900" s="55"/>
      <c r="AL1900" s="55"/>
      <c r="AM1900" s="55"/>
      <c r="AN1900" s="55"/>
      <c r="AO1900" s="55"/>
      <c r="AP1900" s="55"/>
      <c r="DN1900" s="115"/>
    </row>
    <row r="1901" spans="14:118" x14ac:dyDescent="0.25">
      <c r="N1901" s="55"/>
      <c r="O1901" s="55"/>
      <c r="P1901" s="55"/>
      <c r="Q1901" s="55"/>
      <c r="R1901" s="55"/>
      <c r="S1901" s="55"/>
      <c r="T1901" s="55"/>
      <c r="U1901" s="55"/>
      <c r="V1901" s="55"/>
      <c r="W1901" s="55"/>
      <c r="X1901" s="55"/>
      <c r="Y1901" s="55"/>
      <c r="Z1901" s="55"/>
      <c r="AA1901" s="55"/>
      <c r="AB1901" s="55"/>
      <c r="AC1901" s="55"/>
      <c r="AD1901" s="55"/>
      <c r="AE1901" s="55"/>
      <c r="AF1901" s="55"/>
      <c r="AG1901" s="55"/>
      <c r="AH1901" s="55"/>
      <c r="AI1901" s="55"/>
      <c r="AJ1901" s="55"/>
      <c r="AK1901" s="55"/>
      <c r="AL1901" s="55"/>
      <c r="AM1901" s="55"/>
      <c r="AN1901" s="55"/>
      <c r="AO1901" s="55"/>
      <c r="AP1901" s="55"/>
      <c r="DN1901" s="115"/>
    </row>
    <row r="1902" spans="14:118" x14ac:dyDescent="0.25">
      <c r="N1902" s="55"/>
      <c r="O1902" s="55"/>
      <c r="P1902" s="55"/>
      <c r="Q1902" s="55"/>
      <c r="R1902" s="55"/>
      <c r="S1902" s="55"/>
      <c r="T1902" s="55"/>
      <c r="U1902" s="55"/>
      <c r="V1902" s="55"/>
      <c r="W1902" s="55"/>
      <c r="X1902" s="55"/>
      <c r="Y1902" s="55"/>
      <c r="Z1902" s="55"/>
      <c r="AA1902" s="55"/>
      <c r="AB1902" s="55"/>
      <c r="AC1902" s="55"/>
      <c r="AD1902" s="55"/>
      <c r="AE1902" s="55"/>
      <c r="AF1902" s="55"/>
      <c r="AG1902" s="55"/>
      <c r="AH1902" s="55"/>
      <c r="AI1902" s="55"/>
      <c r="AJ1902" s="55"/>
      <c r="AK1902" s="55"/>
      <c r="AL1902" s="55"/>
      <c r="AM1902" s="55"/>
      <c r="AN1902" s="55"/>
      <c r="AO1902" s="55"/>
      <c r="AP1902" s="55"/>
      <c r="DN1902" s="115"/>
    </row>
    <row r="1903" spans="14:118" x14ac:dyDescent="0.25">
      <c r="N1903" s="55"/>
      <c r="O1903" s="55"/>
      <c r="P1903" s="55"/>
      <c r="Q1903" s="55"/>
      <c r="R1903" s="55"/>
      <c r="S1903" s="55"/>
      <c r="T1903" s="55"/>
      <c r="U1903" s="55"/>
      <c r="V1903" s="55"/>
      <c r="W1903" s="55"/>
      <c r="X1903" s="55"/>
      <c r="Y1903" s="55"/>
      <c r="Z1903" s="55"/>
      <c r="AA1903" s="55"/>
      <c r="AB1903" s="55"/>
      <c r="AC1903" s="55"/>
      <c r="AD1903" s="55"/>
      <c r="AE1903" s="55"/>
      <c r="AF1903" s="55"/>
      <c r="AG1903" s="55"/>
      <c r="AH1903" s="55"/>
      <c r="AI1903" s="55"/>
      <c r="AJ1903" s="55"/>
      <c r="AK1903" s="55"/>
      <c r="AL1903" s="55"/>
      <c r="AM1903" s="55"/>
      <c r="AN1903" s="55"/>
      <c r="AO1903" s="55"/>
      <c r="AP1903" s="55"/>
      <c r="DN1903" s="115"/>
    </row>
    <row r="1904" spans="14:118" x14ac:dyDescent="0.25">
      <c r="N1904" s="55"/>
      <c r="O1904" s="55"/>
      <c r="P1904" s="55"/>
      <c r="Q1904" s="55"/>
      <c r="R1904" s="55"/>
      <c r="S1904" s="55"/>
      <c r="T1904" s="55"/>
      <c r="U1904" s="55"/>
      <c r="V1904" s="55"/>
      <c r="W1904" s="55"/>
      <c r="X1904" s="55"/>
      <c r="Y1904" s="55"/>
      <c r="Z1904" s="55"/>
      <c r="AA1904" s="55"/>
      <c r="AB1904" s="55"/>
      <c r="AC1904" s="55"/>
      <c r="AD1904" s="55"/>
      <c r="AE1904" s="55"/>
      <c r="AF1904" s="55"/>
      <c r="AG1904" s="55"/>
      <c r="AH1904" s="55"/>
      <c r="AI1904" s="55"/>
      <c r="AJ1904" s="55"/>
      <c r="AK1904" s="55"/>
      <c r="AL1904" s="55"/>
      <c r="AM1904" s="55"/>
      <c r="AN1904" s="55"/>
      <c r="AO1904" s="55"/>
      <c r="AP1904" s="55"/>
      <c r="DN1904" s="115"/>
    </row>
    <row r="1905" spans="14:118" x14ac:dyDescent="0.25">
      <c r="N1905" s="55"/>
      <c r="O1905" s="55"/>
      <c r="P1905" s="55"/>
      <c r="Q1905" s="55"/>
      <c r="R1905" s="55"/>
      <c r="S1905" s="55"/>
      <c r="T1905" s="55"/>
      <c r="U1905" s="55"/>
      <c r="V1905" s="55"/>
      <c r="W1905" s="55"/>
      <c r="X1905" s="55"/>
      <c r="Y1905" s="55"/>
      <c r="Z1905" s="55"/>
      <c r="AA1905" s="55"/>
      <c r="AB1905" s="55"/>
      <c r="AC1905" s="55"/>
      <c r="AD1905" s="55"/>
      <c r="AE1905" s="55"/>
      <c r="AF1905" s="55"/>
      <c r="AG1905" s="55"/>
      <c r="AH1905" s="55"/>
      <c r="AI1905" s="55"/>
      <c r="AJ1905" s="55"/>
      <c r="AK1905" s="55"/>
      <c r="AL1905" s="55"/>
      <c r="AM1905" s="55"/>
      <c r="AN1905" s="55"/>
      <c r="AO1905" s="55"/>
      <c r="AP1905" s="55"/>
      <c r="DN1905" s="115"/>
    </row>
    <row r="1906" spans="14:118" x14ac:dyDescent="0.25">
      <c r="N1906" s="55"/>
      <c r="O1906" s="55"/>
      <c r="P1906" s="55"/>
      <c r="Q1906" s="55"/>
      <c r="R1906" s="55"/>
      <c r="S1906" s="55"/>
      <c r="T1906" s="55"/>
      <c r="U1906" s="55"/>
      <c r="V1906" s="55"/>
      <c r="W1906" s="55"/>
      <c r="X1906" s="55"/>
      <c r="Y1906" s="55"/>
      <c r="Z1906" s="55"/>
      <c r="AA1906" s="55"/>
      <c r="AB1906" s="55"/>
      <c r="AC1906" s="55"/>
      <c r="AD1906" s="55"/>
      <c r="AE1906" s="55"/>
      <c r="AF1906" s="55"/>
      <c r="AG1906" s="55"/>
      <c r="AH1906" s="55"/>
      <c r="AI1906" s="55"/>
      <c r="AJ1906" s="55"/>
      <c r="AK1906" s="55"/>
      <c r="AL1906" s="55"/>
      <c r="AM1906" s="55"/>
      <c r="AN1906" s="55"/>
      <c r="AO1906" s="55"/>
      <c r="AP1906" s="55"/>
      <c r="DN1906" s="115"/>
    </row>
    <row r="1907" spans="14:118" x14ac:dyDescent="0.25">
      <c r="N1907" s="55"/>
      <c r="O1907" s="55"/>
      <c r="P1907" s="55"/>
      <c r="Q1907" s="55"/>
      <c r="R1907" s="55"/>
      <c r="S1907" s="55"/>
      <c r="T1907" s="55"/>
      <c r="U1907" s="55"/>
      <c r="V1907" s="55"/>
      <c r="W1907" s="55"/>
      <c r="X1907" s="55"/>
      <c r="Y1907" s="55"/>
      <c r="Z1907" s="55"/>
      <c r="AA1907" s="55"/>
      <c r="AB1907" s="55"/>
      <c r="AC1907" s="55"/>
      <c r="AD1907" s="55"/>
      <c r="AE1907" s="55"/>
      <c r="AF1907" s="55"/>
      <c r="AG1907" s="55"/>
      <c r="AH1907" s="55"/>
      <c r="AI1907" s="55"/>
      <c r="AJ1907" s="55"/>
      <c r="AK1907" s="55"/>
      <c r="AL1907" s="55"/>
      <c r="AM1907" s="55"/>
      <c r="AN1907" s="55"/>
      <c r="AO1907" s="55"/>
      <c r="AP1907" s="55"/>
      <c r="DN1907" s="115"/>
    </row>
    <row r="1908" spans="14:118" x14ac:dyDescent="0.25">
      <c r="N1908" s="55"/>
      <c r="O1908" s="55"/>
      <c r="P1908" s="55"/>
      <c r="Q1908" s="55"/>
      <c r="R1908" s="55"/>
      <c r="S1908" s="55"/>
      <c r="T1908" s="55"/>
      <c r="U1908" s="55"/>
      <c r="V1908" s="55"/>
      <c r="W1908" s="55"/>
      <c r="X1908" s="55"/>
      <c r="Y1908" s="55"/>
      <c r="Z1908" s="55"/>
      <c r="AA1908" s="55"/>
      <c r="AB1908" s="55"/>
      <c r="AC1908" s="55"/>
      <c r="AD1908" s="55"/>
      <c r="AE1908" s="55"/>
      <c r="AF1908" s="55"/>
      <c r="AG1908" s="55"/>
      <c r="AH1908" s="55"/>
      <c r="AI1908" s="55"/>
      <c r="AJ1908" s="55"/>
      <c r="AK1908" s="55"/>
      <c r="AL1908" s="55"/>
      <c r="AM1908" s="55"/>
      <c r="AN1908" s="55"/>
      <c r="AO1908" s="55"/>
      <c r="AP1908" s="55"/>
      <c r="DN1908" s="115"/>
    </row>
    <row r="1909" spans="14:118" x14ac:dyDescent="0.25">
      <c r="N1909" s="55"/>
      <c r="O1909" s="55"/>
      <c r="P1909" s="55"/>
      <c r="Q1909" s="55"/>
      <c r="R1909" s="55"/>
      <c r="S1909" s="55"/>
      <c r="T1909" s="55"/>
      <c r="U1909" s="55"/>
      <c r="V1909" s="55"/>
      <c r="W1909" s="55"/>
      <c r="X1909" s="55"/>
      <c r="Y1909" s="55"/>
      <c r="Z1909" s="55"/>
      <c r="AA1909" s="55"/>
      <c r="AB1909" s="55"/>
      <c r="AC1909" s="55"/>
      <c r="AD1909" s="55"/>
      <c r="AE1909" s="55"/>
      <c r="AF1909" s="55"/>
      <c r="AG1909" s="55"/>
      <c r="AH1909" s="55"/>
      <c r="AI1909" s="55"/>
      <c r="AJ1909" s="55"/>
      <c r="AK1909" s="55"/>
      <c r="AL1909" s="55"/>
      <c r="AM1909" s="55"/>
      <c r="AN1909" s="55"/>
      <c r="AO1909" s="55"/>
      <c r="AP1909" s="55"/>
      <c r="DN1909" s="115"/>
    </row>
    <row r="1910" spans="14:118" x14ac:dyDescent="0.25">
      <c r="N1910" s="55"/>
      <c r="O1910" s="55"/>
      <c r="P1910" s="55"/>
      <c r="Q1910" s="55"/>
      <c r="R1910" s="55"/>
      <c r="S1910" s="55"/>
      <c r="T1910" s="55"/>
      <c r="U1910" s="55"/>
      <c r="V1910" s="55"/>
      <c r="W1910" s="55"/>
      <c r="X1910" s="55"/>
      <c r="Y1910" s="55"/>
      <c r="Z1910" s="55"/>
      <c r="AA1910" s="55"/>
      <c r="AB1910" s="55"/>
      <c r="AC1910" s="55"/>
      <c r="AD1910" s="55"/>
      <c r="AE1910" s="55"/>
      <c r="AF1910" s="55"/>
      <c r="AG1910" s="55"/>
      <c r="AH1910" s="55"/>
      <c r="AI1910" s="55"/>
      <c r="AJ1910" s="55"/>
      <c r="AK1910" s="55"/>
      <c r="AL1910" s="55"/>
      <c r="AM1910" s="55"/>
      <c r="AN1910" s="55"/>
      <c r="AO1910" s="55"/>
      <c r="AP1910" s="55"/>
      <c r="DN1910" s="115"/>
    </row>
    <row r="1911" spans="14:118" x14ac:dyDescent="0.25">
      <c r="N1911" s="55"/>
      <c r="O1911" s="55"/>
      <c r="P1911" s="55"/>
      <c r="Q1911" s="55"/>
      <c r="R1911" s="55"/>
      <c r="S1911" s="55"/>
      <c r="T1911" s="55"/>
      <c r="U1911" s="55"/>
      <c r="V1911" s="55"/>
      <c r="W1911" s="55"/>
      <c r="X1911" s="55"/>
      <c r="Y1911" s="55"/>
      <c r="Z1911" s="55"/>
      <c r="AA1911" s="55"/>
      <c r="AB1911" s="55"/>
      <c r="AC1911" s="55"/>
      <c r="AD1911" s="55"/>
      <c r="AE1911" s="55"/>
      <c r="AF1911" s="55"/>
      <c r="AG1911" s="55"/>
      <c r="AH1911" s="55"/>
      <c r="AI1911" s="55"/>
      <c r="AJ1911" s="55"/>
      <c r="AK1911" s="55"/>
      <c r="AL1911" s="55"/>
      <c r="AM1911" s="55"/>
      <c r="AN1911" s="55"/>
      <c r="AO1911" s="55"/>
      <c r="AP1911" s="55"/>
      <c r="DN1911" s="115"/>
    </row>
    <row r="1912" spans="14:118" x14ac:dyDescent="0.25">
      <c r="N1912" s="55"/>
      <c r="O1912" s="55"/>
      <c r="P1912" s="55"/>
      <c r="Q1912" s="55"/>
      <c r="R1912" s="55"/>
      <c r="S1912" s="55"/>
      <c r="T1912" s="55"/>
      <c r="U1912" s="55"/>
      <c r="V1912" s="55"/>
      <c r="W1912" s="55"/>
      <c r="X1912" s="55"/>
      <c r="Y1912" s="55"/>
      <c r="Z1912" s="55"/>
      <c r="AA1912" s="55"/>
      <c r="AB1912" s="55"/>
      <c r="AC1912" s="55"/>
      <c r="AD1912" s="55"/>
      <c r="AE1912" s="55"/>
      <c r="AF1912" s="55"/>
      <c r="AG1912" s="55"/>
      <c r="AH1912" s="55"/>
      <c r="AI1912" s="55"/>
      <c r="AJ1912" s="55"/>
      <c r="AK1912" s="55"/>
      <c r="AL1912" s="55"/>
      <c r="AM1912" s="55"/>
      <c r="AN1912" s="55"/>
      <c r="AO1912" s="55"/>
      <c r="AP1912" s="55"/>
      <c r="DN1912" s="115"/>
    </row>
    <row r="1913" spans="14:118" x14ac:dyDescent="0.25">
      <c r="N1913" s="55"/>
      <c r="O1913" s="55"/>
      <c r="P1913" s="55"/>
      <c r="Q1913" s="55"/>
      <c r="R1913" s="55"/>
      <c r="S1913" s="55"/>
      <c r="T1913" s="55"/>
      <c r="U1913" s="55"/>
      <c r="V1913" s="55"/>
      <c r="W1913" s="55"/>
      <c r="X1913" s="55"/>
      <c r="Y1913" s="55"/>
      <c r="Z1913" s="55"/>
      <c r="AA1913" s="55"/>
      <c r="AB1913" s="55"/>
      <c r="AC1913" s="55"/>
      <c r="AD1913" s="55"/>
      <c r="AE1913" s="55"/>
      <c r="AF1913" s="55"/>
      <c r="AG1913" s="55"/>
      <c r="AH1913" s="55"/>
      <c r="AI1913" s="55"/>
      <c r="AJ1913" s="55"/>
      <c r="AK1913" s="55"/>
      <c r="AL1913" s="55"/>
      <c r="AM1913" s="55"/>
      <c r="AN1913" s="55"/>
      <c r="AO1913" s="55"/>
      <c r="AP1913" s="55"/>
      <c r="DN1913" s="115"/>
    </row>
    <row r="1914" spans="14:118" x14ac:dyDescent="0.25">
      <c r="N1914" s="55"/>
      <c r="O1914" s="55"/>
      <c r="P1914" s="55"/>
      <c r="Q1914" s="55"/>
      <c r="R1914" s="55"/>
      <c r="S1914" s="55"/>
      <c r="T1914" s="55"/>
      <c r="U1914" s="55"/>
      <c r="V1914" s="55"/>
      <c r="W1914" s="55"/>
      <c r="X1914" s="55"/>
      <c r="Y1914" s="55"/>
      <c r="Z1914" s="55"/>
      <c r="AA1914" s="55"/>
      <c r="AB1914" s="55"/>
      <c r="AC1914" s="55"/>
      <c r="AD1914" s="55"/>
      <c r="AE1914" s="55"/>
      <c r="AF1914" s="55"/>
      <c r="AG1914" s="55"/>
      <c r="AH1914" s="55"/>
      <c r="AI1914" s="55"/>
      <c r="AJ1914" s="55"/>
      <c r="AK1914" s="55"/>
      <c r="AL1914" s="55"/>
      <c r="AM1914" s="55"/>
      <c r="AN1914" s="55"/>
      <c r="AO1914" s="55"/>
      <c r="AP1914" s="55"/>
      <c r="DN1914" s="115"/>
    </row>
    <row r="1915" spans="14:118" x14ac:dyDescent="0.25">
      <c r="N1915" s="55"/>
      <c r="O1915" s="55"/>
      <c r="P1915" s="55"/>
      <c r="Q1915" s="55"/>
      <c r="R1915" s="55"/>
      <c r="S1915" s="55"/>
      <c r="T1915" s="55"/>
      <c r="U1915" s="55"/>
      <c r="V1915" s="55"/>
      <c r="W1915" s="55"/>
      <c r="X1915" s="55"/>
      <c r="Y1915" s="55"/>
      <c r="Z1915" s="55"/>
      <c r="AA1915" s="55"/>
      <c r="AB1915" s="55"/>
      <c r="AC1915" s="55"/>
      <c r="AD1915" s="55"/>
      <c r="AE1915" s="55"/>
      <c r="AF1915" s="55"/>
      <c r="AG1915" s="55"/>
      <c r="AH1915" s="55"/>
      <c r="AI1915" s="55"/>
      <c r="AJ1915" s="55"/>
      <c r="AK1915" s="55"/>
      <c r="AL1915" s="55"/>
      <c r="AM1915" s="55"/>
      <c r="AN1915" s="55"/>
      <c r="AO1915" s="55"/>
      <c r="AP1915" s="55"/>
      <c r="DN1915" s="115"/>
    </row>
    <row r="1916" spans="14:118" x14ac:dyDescent="0.25">
      <c r="N1916" s="55"/>
      <c r="O1916" s="55"/>
      <c r="P1916" s="55"/>
      <c r="Q1916" s="55"/>
      <c r="R1916" s="55"/>
      <c r="S1916" s="55"/>
      <c r="T1916" s="55"/>
      <c r="U1916" s="55"/>
      <c r="V1916" s="55"/>
      <c r="W1916" s="55"/>
      <c r="X1916" s="55"/>
      <c r="Y1916" s="55"/>
      <c r="Z1916" s="55"/>
      <c r="AA1916" s="55"/>
      <c r="AB1916" s="55"/>
      <c r="AC1916" s="55"/>
      <c r="AD1916" s="55"/>
      <c r="AE1916" s="55"/>
      <c r="AF1916" s="55"/>
      <c r="AG1916" s="55"/>
      <c r="AH1916" s="55"/>
      <c r="AI1916" s="55"/>
      <c r="AJ1916" s="55"/>
      <c r="AK1916" s="55"/>
      <c r="AL1916" s="55"/>
      <c r="AM1916" s="55"/>
      <c r="AN1916" s="55"/>
      <c r="AO1916" s="55"/>
      <c r="AP1916" s="55"/>
      <c r="DN1916" s="115"/>
    </row>
    <row r="1917" spans="14:118" x14ac:dyDescent="0.25">
      <c r="N1917" s="55"/>
      <c r="O1917" s="55"/>
      <c r="P1917" s="55"/>
      <c r="Q1917" s="55"/>
      <c r="R1917" s="55"/>
      <c r="S1917" s="55"/>
      <c r="T1917" s="55"/>
      <c r="U1917" s="55"/>
      <c r="V1917" s="55"/>
      <c r="W1917" s="55"/>
      <c r="X1917" s="55"/>
      <c r="Y1917" s="55"/>
      <c r="Z1917" s="55"/>
      <c r="AA1917" s="55"/>
      <c r="AB1917" s="55"/>
      <c r="AC1917" s="55"/>
      <c r="AD1917" s="55"/>
      <c r="AE1917" s="55"/>
      <c r="AF1917" s="55"/>
      <c r="AG1917" s="55"/>
      <c r="AH1917" s="55"/>
      <c r="AI1917" s="55"/>
      <c r="AJ1917" s="55"/>
      <c r="AK1917" s="55"/>
      <c r="AL1917" s="55"/>
      <c r="AM1917" s="55"/>
      <c r="AN1917" s="55"/>
      <c r="AO1917" s="55"/>
      <c r="AP1917" s="55"/>
      <c r="DN1917" s="115"/>
    </row>
    <row r="1918" spans="14:118" x14ac:dyDescent="0.25">
      <c r="N1918" s="55"/>
      <c r="O1918" s="55"/>
      <c r="P1918" s="55"/>
      <c r="Q1918" s="55"/>
      <c r="R1918" s="55"/>
      <c r="S1918" s="55"/>
      <c r="T1918" s="55"/>
      <c r="U1918" s="55"/>
      <c r="V1918" s="55"/>
      <c r="W1918" s="55"/>
      <c r="X1918" s="55"/>
      <c r="Y1918" s="55"/>
      <c r="Z1918" s="55"/>
      <c r="AA1918" s="55"/>
      <c r="AB1918" s="55"/>
      <c r="AC1918" s="55"/>
      <c r="AD1918" s="55"/>
      <c r="AE1918" s="55"/>
      <c r="AF1918" s="55"/>
      <c r="AG1918" s="55"/>
      <c r="AH1918" s="55"/>
      <c r="AI1918" s="55"/>
      <c r="AJ1918" s="55"/>
      <c r="AK1918" s="55"/>
      <c r="AL1918" s="55"/>
      <c r="AM1918" s="55"/>
      <c r="AN1918" s="55"/>
      <c r="AO1918" s="55"/>
      <c r="AP1918" s="55"/>
      <c r="DN1918" s="115"/>
    </row>
    <row r="1919" spans="14:118" x14ac:dyDescent="0.25">
      <c r="N1919" s="55"/>
      <c r="O1919" s="55"/>
      <c r="P1919" s="55"/>
      <c r="Q1919" s="55"/>
      <c r="R1919" s="55"/>
      <c r="S1919" s="55"/>
      <c r="T1919" s="55"/>
      <c r="U1919" s="55"/>
      <c r="V1919" s="55"/>
      <c r="W1919" s="55"/>
      <c r="X1919" s="55"/>
      <c r="Y1919" s="55"/>
      <c r="Z1919" s="55"/>
      <c r="AA1919" s="55"/>
      <c r="AB1919" s="55"/>
      <c r="AC1919" s="55"/>
      <c r="AD1919" s="55"/>
      <c r="AE1919" s="55"/>
      <c r="AF1919" s="55"/>
      <c r="AG1919" s="55"/>
      <c r="AH1919" s="55"/>
      <c r="AI1919" s="55"/>
      <c r="AJ1919" s="55"/>
      <c r="AK1919" s="55"/>
      <c r="AL1919" s="55"/>
      <c r="AM1919" s="55"/>
      <c r="AN1919" s="55"/>
      <c r="AO1919" s="55"/>
      <c r="AP1919" s="55"/>
      <c r="DN1919" s="115"/>
    </row>
    <row r="1920" spans="14:118" x14ac:dyDescent="0.25">
      <c r="N1920" s="55"/>
      <c r="O1920" s="55"/>
      <c r="P1920" s="55"/>
      <c r="Q1920" s="55"/>
      <c r="R1920" s="55"/>
      <c r="S1920" s="55"/>
      <c r="T1920" s="55"/>
      <c r="U1920" s="55"/>
      <c r="V1920" s="55"/>
      <c r="W1920" s="55"/>
      <c r="X1920" s="55"/>
      <c r="Y1920" s="55"/>
      <c r="Z1920" s="55"/>
      <c r="AA1920" s="55"/>
      <c r="AB1920" s="55"/>
      <c r="AC1920" s="55"/>
      <c r="AD1920" s="55"/>
      <c r="AE1920" s="55"/>
      <c r="AF1920" s="55"/>
      <c r="AG1920" s="55"/>
      <c r="AH1920" s="55"/>
      <c r="AI1920" s="55"/>
      <c r="AJ1920" s="55"/>
      <c r="AK1920" s="55"/>
      <c r="AL1920" s="55"/>
      <c r="AM1920" s="55"/>
      <c r="AN1920" s="55"/>
      <c r="AO1920" s="55"/>
      <c r="AP1920" s="55"/>
      <c r="DN1920" s="115"/>
    </row>
    <row r="1921" spans="14:118" x14ac:dyDescent="0.25">
      <c r="N1921" s="55"/>
      <c r="O1921" s="55"/>
      <c r="P1921" s="55"/>
      <c r="Q1921" s="55"/>
      <c r="R1921" s="55"/>
      <c r="S1921" s="55"/>
      <c r="T1921" s="55"/>
      <c r="U1921" s="55"/>
      <c r="V1921" s="55"/>
      <c r="W1921" s="55"/>
      <c r="X1921" s="55"/>
      <c r="Y1921" s="55"/>
      <c r="Z1921" s="55"/>
      <c r="AA1921" s="55"/>
      <c r="AB1921" s="55"/>
      <c r="AC1921" s="55"/>
      <c r="AD1921" s="55"/>
      <c r="AE1921" s="55"/>
      <c r="AF1921" s="55"/>
      <c r="AG1921" s="55"/>
      <c r="AH1921" s="55"/>
      <c r="AI1921" s="55"/>
      <c r="AJ1921" s="55"/>
      <c r="AK1921" s="55"/>
      <c r="AL1921" s="55"/>
      <c r="AM1921" s="55"/>
      <c r="AN1921" s="55"/>
      <c r="AO1921" s="55"/>
      <c r="AP1921" s="55"/>
      <c r="DN1921" s="115"/>
    </row>
    <row r="1922" spans="14:118" x14ac:dyDescent="0.25">
      <c r="N1922" s="55"/>
      <c r="O1922" s="55"/>
      <c r="P1922" s="55"/>
      <c r="Q1922" s="55"/>
      <c r="R1922" s="55"/>
      <c r="S1922" s="55"/>
      <c r="T1922" s="55"/>
      <c r="U1922" s="55"/>
      <c r="V1922" s="55"/>
      <c r="W1922" s="55"/>
      <c r="X1922" s="55"/>
      <c r="Y1922" s="55"/>
      <c r="Z1922" s="55"/>
      <c r="AA1922" s="55"/>
      <c r="AB1922" s="55"/>
      <c r="AC1922" s="55"/>
      <c r="AD1922" s="55"/>
      <c r="AE1922" s="55"/>
      <c r="AF1922" s="55"/>
      <c r="AG1922" s="55"/>
      <c r="AH1922" s="55"/>
      <c r="AI1922" s="55"/>
      <c r="AJ1922" s="55"/>
      <c r="AK1922" s="55"/>
      <c r="AL1922" s="55"/>
      <c r="AM1922" s="55"/>
      <c r="AN1922" s="55"/>
      <c r="AO1922" s="55"/>
      <c r="AP1922" s="55"/>
      <c r="DN1922" s="115"/>
    </row>
    <row r="1923" spans="14:118" x14ac:dyDescent="0.25">
      <c r="N1923" s="55"/>
      <c r="O1923" s="55"/>
      <c r="P1923" s="55"/>
      <c r="Q1923" s="55"/>
      <c r="R1923" s="55"/>
      <c r="S1923" s="55"/>
      <c r="T1923" s="55"/>
      <c r="U1923" s="55"/>
      <c r="V1923" s="55"/>
      <c r="W1923" s="55"/>
      <c r="X1923" s="55"/>
      <c r="Y1923" s="55"/>
      <c r="Z1923" s="55"/>
      <c r="AA1923" s="55"/>
      <c r="AB1923" s="55"/>
      <c r="AC1923" s="55"/>
      <c r="AD1923" s="55"/>
      <c r="AE1923" s="55"/>
      <c r="AF1923" s="55"/>
      <c r="AG1923" s="55"/>
      <c r="AH1923" s="55"/>
      <c r="AI1923" s="55"/>
      <c r="AJ1923" s="55"/>
      <c r="AK1923" s="55"/>
      <c r="AL1923" s="55"/>
      <c r="AM1923" s="55"/>
      <c r="AN1923" s="55"/>
      <c r="AO1923" s="55"/>
      <c r="AP1923" s="55"/>
      <c r="DN1923" s="115"/>
    </row>
    <row r="1924" spans="14:118" x14ac:dyDescent="0.25">
      <c r="N1924" s="55"/>
      <c r="O1924" s="55"/>
      <c r="P1924" s="55"/>
      <c r="Q1924" s="55"/>
      <c r="R1924" s="55"/>
      <c r="S1924" s="55"/>
      <c r="T1924" s="55"/>
      <c r="U1924" s="55"/>
      <c r="V1924" s="55"/>
      <c r="W1924" s="55"/>
      <c r="X1924" s="55"/>
      <c r="Y1924" s="55"/>
      <c r="Z1924" s="55"/>
      <c r="AA1924" s="55"/>
      <c r="AB1924" s="55"/>
      <c r="AC1924" s="55"/>
      <c r="AD1924" s="55"/>
      <c r="AE1924" s="55"/>
      <c r="AF1924" s="55"/>
      <c r="AG1924" s="55"/>
      <c r="AH1924" s="55"/>
      <c r="AI1924" s="55"/>
      <c r="AJ1924" s="55"/>
      <c r="AK1924" s="55"/>
      <c r="AL1924" s="55"/>
      <c r="AM1924" s="55"/>
      <c r="AN1924" s="55"/>
      <c r="AO1924" s="55"/>
      <c r="AP1924" s="55"/>
      <c r="DN1924" s="115"/>
    </row>
    <row r="1925" spans="14:118" x14ac:dyDescent="0.25">
      <c r="N1925" s="55"/>
      <c r="O1925" s="55"/>
      <c r="P1925" s="55"/>
      <c r="Q1925" s="55"/>
      <c r="R1925" s="55"/>
      <c r="S1925" s="55"/>
      <c r="T1925" s="55"/>
      <c r="U1925" s="55"/>
      <c r="V1925" s="55"/>
      <c r="W1925" s="55"/>
      <c r="X1925" s="55"/>
      <c r="Y1925" s="55"/>
      <c r="Z1925" s="55"/>
      <c r="AA1925" s="55"/>
      <c r="AB1925" s="55"/>
      <c r="AC1925" s="55"/>
      <c r="AD1925" s="55"/>
      <c r="AE1925" s="55"/>
      <c r="AF1925" s="55"/>
      <c r="AG1925" s="55"/>
      <c r="AH1925" s="55"/>
      <c r="AI1925" s="55"/>
      <c r="AJ1925" s="55"/>
      <c r="AK1925" s="55"/>
      <c r="AL1925" s="55"/>
      <c r="AM1925" s="55"/>
      <c r="AN1925" s="55"/>
      <c r="AO1925" s="55"/>
      <c r="AP1925" s="55"/>
      <c r="DN1925" s="115"/>
    </row>
    <row r="1926" spans="14:118" x14ac:dyDescent="0.25">
      <c r="N1926" s="55"/>
      <c r="O1926" s="55"/>
      <c r="P1926" s="55"/>
      <c r="Q1926" s="55"/>
      <c r="R1926" s="55"/>
      <c r="S1926" s="55"/>
      <c r="T1926" s="55"/>
      <c r="U1926" s="55"/>
      <c r="V1926" s="55"/>
      <c r="W1926" s="55"/>
      <c r="X1926" s="55"/>
      <c r="Y1926" s="55"/>
      <c r="Z1926" s="55"/>
      <c r="AA1926" s="55"/>
      <c r="AB1926" s="55"/>
      <c r="AC1926" s="55"/>
      <c r="AD1926" s="55"/>
      <c r="AE1926" s="55"/>
      <c r="AF1926" s="55"/>
      <c r="AG1926" s="55"/>
      <c r="AH1926" s="55"/>
      <c r="AI1926" s="55"/>
      <c r="AJ1926" s="55"/>
      <c r="AK1926" s="55"/>
      <c r="AL1926" s="55"/>
      <c r="AM1926" s="55"/>
      <c r="AN1926" s="55"/>
      <c r="AO1926" s="55"/>
      <c r="AP1926" s="55"/>
      <c r="DN1926" s="115"/>
    </row>
    <row r="1927" spans="14:118" x14ac:dyDescent="0.25">
      <c r="N1927" s="55"/>
      <c r="O1927" s="55"/>
      <c r="P1927" s="55"/>
      <c r="Q1927" s="55"/>
      <c r="R1927" s="55"/>
      <c r="S1927" s="55"/>
      <c r="T1927" s="55"/>
      <c r="U1927" s="55"/>
      <c r="V1927" s="55"/>
      <c r="W1927" s="55"/>
      <c r="X1927" s="55"/>
      <c r="Y1927" s="55"/>
      <c r="Z1927" s="55"/>
      <c r="AA1927" s="55"/>
      <c r="AB1927" s="55"/>
      <c r="AC1927" s="55"/>
      <c r="AD1927" s="55"/>
      <c r="AE1927" s="55"/>
      <c r="AF1927" s="55"/>
      <c r="AG1927" s="55"/>
      <c r="AH1927" s="55"/>
      <c r="AI1927" s="55"/>
      <c r="AJ1927" s="55"/>
      <c r="AK1927" s="55"/>
      <c r="AL1927" s="55"/>
      <c r="AM1927" s="55"/>
      <c r="AN1927" s="55"/>
      <c r="AO1927" s="55"/>
      <c r="AP1927" s="55"/>
      <c r="DN1927" s="115"/>
    </row>
    <row r="1928" spans="14:118" x14ac:dyDescent="0.25">
      <c r="N1928" s="55"/>
      <c r="O1928" s="55"/>
      <c r="P1928" s="55"/>
      <c r="Q1928" s="55"/>
      <c r="R1928" s="55"/>
      <c r="S1928" s="55"/>
      <c r="T1928" s="55"/>
      <c r="U1928" s="55"/>
      <c r="V1928" s="55"/>
      <c r="W1928" s="55"/>
      <c r="X1928" s="55"/>
      <c r="Y1928" s="55"/>
      <c r="Z1928" s="55"/>
      <c r="AA1928" s="55"/>
      <c r="AB1928" s="55"/>
      <c r="AC1928" s="55"/>
      <c r="AD1928" s="55"/>
      <c r="AE1928" s="55"/>
      <c r="AF1928" s="55"/>
      <c r="AG1928" s="55"/>
      <c r="AH1928" s="55"/>
      <c r="AI1928" s="55"/>
      <c r="AJ1928" s="55"/>
      <c r="AK1928" s="55"/>
      <c r="AL1928" s="55"/>
      <c r="AM1928" s="55"/>
      <c r="AN1928" s="55"/>
      <c r="AO1928" s="55"/>
      <c r="AP1928" s="55"/>
      <c r="DN1928" s="115"/>
    </row>
    <row r="1929" spans="14:118" x14ac:dyDescent="0.25">
      <c r="N1929" s="55"/>
      <c r="O1929" s="55"/>
      <c r="P1929" s="55"/>
      <c r="Q1929" s="55"/>
      <c r="R1929" s="55"/>
      <c r="S1929" s="55"/>
      <c r="T1929" s="55"/>
      <c r="U1929" s="55"/>
      <c r="V1929" s="55"/>
      <c r="W1929" s="55"/>
      <c r="X1929" s="55"/>
      <c r="Y1929" s="55"/>
      <c r="Z1929" s="55"/>
      <c r="AA1929" s="55"/>
      <c r="AB1929" s="55"/>
      <c r="AC1929" s="55"/>
      <c r="AD1929" s="55"/>
      <c r="AE1929" s="55"/>
      <c r="AF1929" s="55"/>
      <c r="AG1929" s="55"/>
      <c r="AH1929" s="55"/>
      <c r="AI1929" s="55"/>
      <c r="AJ1929" s="55"/>
      <c r="AK1929" s="55"/>
      <c r="AL1929" s="55"/>
      <c r="AM1929" s="55"/>
      <c r="AN1929" s="55"/>
      <c r="AO1929" s="55"/>
      <c r="AP1929" s="55"/>
      <c r="DN1929" s="115"/>
    </row>
    <row r="1930" spans="14:118" x14ac:dyDescent="0.25">
      <c r="N1930" s="55"/>
      <c r="O1930" s="55"/>
      <c r="P1930" s="55"/>
      <c r="Q1930" s="55"/>
      <c r="R1930" s="55"/>
      <c r="S1930" s="55"/>
      <c r="T1930" s="55"/>
      <c r="U1930" s="55"/>
      <c r="V1930" s="55"/>
      <c r="W1930" s="55"/>
      <c r="X1930" s="55"/>
      <c r="Y1930" s="55"/>
      <c r="Z1930" s="55"/>
      <c r="AA1930" s="55"/>
      <c r="AB1930" s="55"/>
      <c r="AC1930" s="55"/>
      <c r="AD1930" s="55"/>
      <c r="AE1930" s="55"/>
      <c r="AF1930" s="55"/>
      <c r="AG1930" s="55"/>
      <c r="AH1930" s="55"/>
      <c r="AI1930" s="55"/>
      <c r="AJ1930" s="55"/>
      <c r="AK1930" s="55"/>
      <c r="AL1930" s="55"/>
      <c r="AM1930" s="55"/>
      <c r="AN1930" s="55"/>
      <c r="AO1930" s="55"/>
      <c r="AP1930" s="55"/>
      <c r="DN1930" s="115"/>
    </row>
    <row r="1931" spans="14:118" x14ac:dyDescent="0.25">
      <c r="N1931" s="55"/>
      <c r="O1931" s="55"/>
      <c r="P1931" s="55"/>
      <c r="Q1931" s="55"/>
      <c r="R1931" s="55"/>
      <c r="S1931" s="55"/>
      <c r="T1931" s="55"/>
      <c r="U1931" s="55"/>
      <c r="V1931" s="55"/>
      <c r="W1931" s="55"/>
      <c r="X1931" s="55"/>
      <c r="Y1931" s="55"/>
      <c r="Z1931" s="55"/>
      <c r="AA1931" s="55"/>
      <c r="AB1931" s="55"/>
      <c r="AC1931" s="55"/>
      <c r="AD1931" s="55"/>
      <c r="AE1931" s="55"/>
      <c r="AF1931" s="55"/>
      <c r="AG1931" s="55"/>
      <c r="AH1931" s="55"/>
      <c r="AI1931" s="55"/>
      <c r="AJ1931" s="55"/>
      <c r="AK1931" s="55"/>
      <c r="AL1931" s="55"/>
      <c r="AM1931" s="55"/>
      <c r="AN1931" s="55"/>
      <c r="AO1931" s="55"/>
      <c r="AP1931" s="55"/>
      <c r="DN1931" s="115"/>
    </row>
    <row r="1932" spans="14:118" x14ac:dyDescent="0.25">
      <c r="N1932" s="55"/>
      <c r="O1932" s="55"/>
      <c r="P1932" s="55"/>
      <c r="Q1932" s="55"/>
      <c r="R1932" s="55"/>
      <c r="S1932" s="55"/>
      <c r="T1932" s="55"/>
      <c r="U1932" s="55"/>
      <c r="V1932" s="55"/>
      <c r="W1932" s="55"/>
      <c r="X1932" s="55"/>
      <c r="Y1932" s="55"/>
      <c r="Z1932" s="55"/>
      <c r="AA1932" s="55"/>
      <c r="AB1932" s="55"/>
      <c r="AC1932" s="55"/>
      <c r="AD1932" s="55"/>
      <c r="AE1932" s="55"/>
      <c r="AF1932" s="55"/>
      <c r="AG1932" s="55"/>
      <c r="AH1932" s="55"/>
      <c r="AI1932" s="55"/>
      <c r="AJ1932" s="55"/>
      <c r="AK1932" s="55"/>
      <c r="AL1932" s="55"/>
      <c r="AM1932" s="55"/>
      <c r="AN1932" s="55"/>
      <c r="AO1932" s="55"/>
      <c r="AP1932" s="55"/>
      <c r="DN1932" s="115"/>
    </row>
    <row r="1933" spans="14:118" x14ac:dyDescent="0.25">
      <c r="N1933" s="55"/>
      <c r="O1933" s="55"/>
      <c r="P1933" s="55"/>
      <c r="Q1933" s="55"/>
      <c r="R1933" s="55"/>
      <c r="S1933" s="55"/>
      <c r="T1933" s="55"/>
      <c r="U1933" s="55"/>
      <c r="V1933" s="55"/>
      <c r="W1933" s="55"/>
      <c r="X1933" s="55"/>
      <c r="Y1933" s="55"/>
      <c r="Z1933" s="55"/>
      <c r="AA1933" s="55"/>
      <c r="AB1933" s="55"/>
      <c r="AC1933" s="55"/>
      <c r="AD1933" s="55"/>
      <c r="AE1933" s="55"/>
      <c r="AF1933" s="55"/>
      <c r="AG1933" s="55"/>
      <c r="AH1933" s="55"/>
      <c r="AI1933" s="55"/>
      <c r="AJ1933" s="55"/>
      <c r="AK1933" s="55"/>
      <c r="AL1933" s="55"/>
      <c r="AM1933" s="55"/>
      <c r="AN1933" s="55"/>
      <c r="AO1933" s="55"/>
      <c r="AP1933" s="55"/>
      <c r="DN1933" s="115"/>
    </row>
    <row r="1934" spans="14:118" x14ac:dyDescent="0.25">
      <c r="N1934" s="55"/>
      <c r="O1934" s="55"/>
      <c r="P1934" s="55"/>
      <c r="Q1934" s="55"/>
      <c r="R1934" s="55"/>
      <c r="S1934" s="55"/>
      <c r="T1934" s="55"/>
      <c r="U1934" s="55"/>
      <c r="V1934" s="55"/>
      <c r="W1934" s="55"/>
      <c r="X1934" s="55"/>
      <c r="Y1934" s="55"/>
      <c r="Z1934" s="55"/>
      <c r="AA1934" s="55"/>
      <c r="AB1934" s="55"/>
      <c r="AC1934" s="55"/>
      <c r="AD1934" s="55"/>
      <c r="AE1934" s="55"/>
      <c r="AF1934" s="55"/>
      <c r="AG1934" s="55"/>
      <c r="AH1934" s="55"/>
      <c r="AI1934" s="55"/>
      <c r="AJ1934" s="55"/>
      <c r="AK1934" s="55"/>
      <c r="AL1934" s="55"/>
      <c r="AM1934" s="55"/>
      <c r="AN1934" s="55"/>
      <c r="AO1934" s="55"/>
      <c r="AP1934" s="55"/>
      <c r="DN1934" s="115"/>
    </row>
    <row r="1935" spans="14:118" x14ac:dyDescent="0.25">
      <c r="N1935" s="55"/>
      <c r="O1935" s="55"/>
      <c r="P1935" s="55"/>
      <c r="Q1935" s="55"/>
      <c r="R1935" s="55"/>
      <c r="S1935" s="55"/>
      <c r="T1935" s="55"/>
      <c r="U1935" s="55"/>
      <c r="V1935" s="55"/>
      <c r="W1935" s="55"/>
      <c r="X1935" s="55"/>
      <c r="Y1935" s="55"/>
      <c r="Z1935" s="55"/>
      <c r="AA1935" s="55"/>
      <c r="AB1935" s="55"/>
      <c r="AC1935" s="55"/>
      <c r="AD1935" s="55"/>
      <c r="AE1935" s="55"/>
      <c r="AF1935" s="55"/>
      <c r="AG1935" s="55"/>
      <c r="AH1935" s="55"/>
      <c r="AI1935" s="55"/>
      <c r="AJ1935" s="55"/>
      <c r="AK1935" s="55"/>
      <c r="AL1935" s="55"/>
      <c r="AM1935" s="55"/>
      <c r="AN1935" s="55"/>
      <c r="AO1935" s="55"/>
      <c r="AP1935" s="55"/>
      <c r="DN1935" s="115"/>
    </row>
    <row r="1936" spans="14:118" x14ac:dyDescent="0.25">
      <c r="N1936" s="55"/>
      <c r="O1936" s="55"/>
      <c r="P1936" s="55"/>
      <c r="Q1936" s="55"/>
      <c r="R1936" s="55"/>
      <c r="S1936" s="55"/>
      <c r="T1936" s="55"/>
      <c r="U1936" s="55"/>
      <c r="V1936" s="55"/>
      <c r="W1936" s="55"/>
      <c r="X1936" s="55"/>
      <c r="Y1936" s="55"/>
      <c r="Z1936" s="55"/>
      <c r="AA1936" s="55"/>
      <c r="AB1936" s="55"/>
      <c r="AC1936" s="55"/>
      <c r="AD1936" s="55"/>
      <c r="AE1936" s="55"/>
      <c r="AF1936" s="55"/>
      <c r="AG1936" s="55"/>
      <c r="AH1936" s="55"/>
      <c r="AI1936" s="55"/>
      <c r="AJ1936" s="55"/>
      <c r="AK1936" s="55"/>
      <c r="AL1936" s="55"/>
      <c r="AM1936" s="55"/>
      <c r="AN1936" s="55"/>
      <c r="AO1936" s="55"/>
      <c r="AP1936" s="55"/>
      <c r="DN1936" s="115"/>
    </row>
    <row r="1937" spans="14:118" x14ac:dyDescent="0.25">
      <c r="N1937" s="55"/>
      <c r="O1937" s="55"/>
      <c r="P1937" s="55"/>
      <c r="Q1937" s="55"/>
      <c r="R1937" s="55"/>
      <c r="S1937" s="55"/>
      <c r="T1937" s="55"/>
      <c r="U1937" s="55"/>
      <c r="V1937" s="55"/>
      <c r="W1937" s="55"/>
      <c r="X1937" s="55"/>
      <c r="Y1937" s="55"/>
      <c r="Z1937" s="55"/>
      <c r="AA1937" s="55"/>
      <c r="AB1937" s="55"/>
      <c r="AC1937" s="55"/>
      <c r="AD1937" s="55"/>
      <c r="AE1937" s="55"/>
      <c r="AF1937" s="55"/>
      <c r="AG1937" s="55"/>
      <c r="AH1937" s="55"/>
      <c r="AI1937" s="55"/>
      <c r="AJ1937" s="55"/>
      <c r="AK1937" s="55"/>
      <c r="AL1937" s="55"/>
      <c r="AM1937" s="55"/>
      <c r="AN1937" s="55"/>
      <c r="AO1937" s="55"/>
      <c r="AP1937" s="55"/>
      <c r="DN1937" s="115"/>
    </row>
    <row r="1938" spans="14:118" x14ac:dyDescent="0.25">
      <c r="N1938" s="55"/>
      <c r="O1938" s="55"/>
      <c r="P1938" s="55"/>
      <c r="Q1938" s="55"/>
      <c r="R1938" s="55"/>
      <c r="S1938" s="55"/>
      <c r="T1938" s="55"/>
      <c r="U1938" s="55"/>
      <c r="V1938" s="55"/>
      <c r="W1938" s="55"/>
      <c r="X1938" s="55"/>
      <c r="Y1938" s="55"/>
      <c r="Z1938" s="55"/>
      <c r="AA1938" s="55"/>
      <c r="AB1938" s="55"/>
      <c r="AC1938" s="55"/>
      <c r="AD1938" s="55"/>
      <c r="AE1938" s="55"/>
      <c r="AF1938" s="55"/>
      <c r="AG1938" s="55"/>
      <c r="AH1938" s="55"/>
      <c r="AI1938" s="55"/>
      <c r="AJ1938" s="55"/>
      <c r="AK1938" s="55"/>
      <c r="AL1938" s="55"/>
      <c r="AM1938" s="55"/>
      <c r="AN1938" s="55"/>
      <c r="AO1938" s="55"/>
      <c r="AP1938" s="55"/>
      <c r="DN1938" s="115"/>
    </row>
    <row r="1939" spans="14:118" x14ac:dyDescent="0.25">
      <c r="N1939" s="55"/>
      <c r="O1939" s="55"/>
      <c r="P1939" s="55"/>
      <c r="Q1939" s="55"/>
      <c r="R1939" s="55"/>
      <c r="S1939" s="55"/>
      <c r="T1939" s="55"/>
      <c r="U1939" s="55"/>
      <c r="V1939" s="55"/>
      <c r="W1939" s="55"/>
      <c r="X1939" s="55"/>
      <c r="Y1939" s="55"/>
      <c r="Z1939" s="55"/>
      <c r="AA1939" s="55"/>
      <c r="AB1939" s="55"/>
      <c r="AC1939" s="55"/>
      <c r="AD1939" s="55"/>
      <c r="AE1939" s="55"/>
      <c r="AF1939" s="55"/>
      <c r="AG1939" s="55"/>
      <c r="AH1939" s="55"/>
      <c r="AI1939" s="55"/>
      <c r="AJ1939" s="55"/>
      <c r="AK1939" s="55"/>
      <c r="AL1939" s="55"/>
      <c r="AM1939" s="55"/>
      <c r="AN1939" s="55"/>
      <c r="AO1939" s="55"/>
      <c r="AP1939" s="55"/>
      <c r="DN1939" s="115"/>
    </row>
    <row r="1940" spans="14:118" x14ac:dyDescent="0.25">
      <c r="N1940" s="55"/>
      <c r="O1940" s="55"/>
      <c r="P1940" s="55"/>
      <c r="Q1940" s="55"/>
      <c r="R1940" s="55"/>
      <c r="S1940" s="55"/>
      <c r="T1940" s="55"/>
      <c r="U1940" s="55"/>
      <c r="V1940" s="55"/>
      <c r="W1940" s="55"/>
      <c r="X1940" s="55"/>
      <c r="Y1940" s="55"/>
      <c r="Z1940" s="55"/>
      <c r="AA1940" s="55"/>
      <c r="AB1940" s="55"/>
      <c r="AC1940" s="55"/>
      <c r="AD1940" s="55"/>
      <c r="AE1940" s="55"/>
      <c r="AF1940" s="55"/>
      <c r="AG1940" s="55"/>
      <c r="AH1940" s="55"/>
      <c r="AI1940" s="55"/>
      <c r="AJ1940" s="55"/>
      <c r="AK1940" s="55"/>
      <c r="AL1940" s="55"/>
      <c r="AM1940" s="55"/>
      <c r="AN1940" s="55"/>
      <c r="AO1940" s="55"/>
      <c r="AP1940" s="55"/>
      <c r="DN1940" s="115"/>
    </row>
    <row r="1941" spans="14:118" x14ac:dyDescent="0.25">
      <c r="N1941" s="55"/>
      <c r="O1941" s="55"/>
      <c r="P1941" s="55"/>
      <c r="Q1941" s="55"/>
      <c r="R1941" s="55"/>
      <c r="S1941" s="55"/>
      <c r="T1941" s="55"/>
      <c r="U1941" s="55"/>
      <c r="V1941" s="55"/>
      <c r="W1941" s="55"/>
      <c r="X1941" s="55"/>
      <c r="Y1941" s="55"/>
      <c r="Z1941" s="55"/>
      <c r="AA1941" s="55"/>
      <c r="AB1941" s="55"/>
      <c r="AC1941" s="55"/>
      <c r="AD1941" s="55"/>
      <c r="AE1941" s="55"/>
      <c r="AF1941" s="55"/>
      <c r="AG1941" s="55"/>
      <c r="AH1941" s="55"/>
      <c r="AI1941" s="55"/>
      <c r="AJ1941" s="55"/>
      <c r="AK1941" s="55"/>
      <c r="AL1941" s="55"/>
      <c r="AM1941" s="55"/>
      <c r="AN1941" s="55"/>
      <c r="AO1941" s="55"/>
      <c r="AP1941" s="55"/>
      <c r="DN1941" s="115"/>
    </row>
    <row r="1942" spans="14:118" x14ac:dyDescent="0.25">
      <c r="N1942" s="55"/>
      <c r="O1942" s="55"/>
      <c r="P1942" s="55"/>
      <c r="Q1942" s="55"/>
      <c r="R1942" s="55"/>
      <c r="S1942" s="55"/>
      <c r="T1942" s="55"/>
      <c r="U1942" s="55"/>
      <c r="V1942" s="55"/>
      <c r="W1942" s="55"/>
      <c r="X1942" s="55"/>
      <c r="Y1942" s="55"/>
      <c r="Z1942" s="55"/>
      <c r="AA1942" s="55"/>
      <c r="AB1942" s="55"/>
      <c r="AC1942" s="55"/>
      <c r="AD1942" s="55"/>
      <c r="AE1942" s="55"/>
      <c r="AF1942" s="55"/>
      <c r="AG1942" s="55"/>
      <c r="AH1942" s="55"/>
      <c r="AI1942" s="55"/>
      <c r="AJ1942" s="55"/>
      <c r="AK1942" s="55"/>
      <c r="AL1942" s="55"/>
      <c r="AM1942" s="55"/>
      <c r="AN1942" s="55"/>
      <c r="AO1942" s="55"/>
      <c r="AP1942" s="55"/>
      <c r="DN1942" s="115"/>
    </row>
    <row r="1943" spans="14:118" x14ac:dyDescent="0.25">
      <c r="N1943" s="55"/>
      <c r="O1943" s="55"/>
      <c r="P1943" s="55"/>
      <c r="Q1943" s="55"/>
      <c r="R1943" s="55"/>
      <c r="S1943" s="55"/>
      <c r="T1943" s="55"/>
      <c r="U1943" s="55"/>
      <c r="V1943" s="55"/>
      <c r="W1943" s="55"/>
      <c r="X1943" s="55"/>
      <c r="Y1943" s="55"/>
      <c r="Z1943" s="55"/>
      <c r="AA1943" s="55"/>
      <c r="AB1943" s="55"/>
      <c r="AC1943" s="55"/>
      <c r="AD1943" s="55"/>
      <c r="AE1943" s="55"/>
      <c r="AF1943" s="55"/>
      <c r="AG1943" s="55"/>
      <c r="AH1943" s="55"/>
      <c r="AI1943" s="55"/>
      <c r="AJ1943" s="55"/>
      <c r="AK1943" s="55"/>
      <c r="AL1943" s="55"/>
      <c r="AM1943" s="55"/>
      <c r="AN1943" s="55"/>
      <c r="AO1943" s="55"/>
      <c r="AP1943" s="55"/>
      <c r="DN1943" s="115"/>
    </row>
    <row r="1944" spans="14:118" x14ac:dyDescent="0.25">
      <c r="N1944" s="55"/>
      <c r="O1944" s="55"/>
      <c r="P1944" s="55"/>
      <c r="Q1944" s="55"/>
      <c r="R1944" s="55"/>
      <c r="S1944" s="55"/>
      <c r="T1944" s="55"/>
      <c r="U1944" s="55"/>
      <c r="V1944" s="55"/>
      <c r="W1944" s="55"/>
      <c r="X1944" s="55"/>
      <c r="Y1944" s="55"/>
      <c r="Z1944" s="55"/>
      <c r="AA1944" s="55"/>
      <c r="AB1944" s="55"/>
      <c r="AC1944" s="55"/>
      <c r="AD1944" s="55"/>
      <c r="AE1944" s="55"/>
      <c r="AF1944" s="55"/>
      <c r="AG1944" s="55"/>
      <c r="AH1944" s="55"/>
      <c r="AI1944" s="55"/>
      <c r="AJ1944" s="55"/>
      <c r="AK1944" s="55"/>
      <c r="AL1944" s="55"/>
      <c r="AM1944" s="55"/>
      <c r="AN1944" s="55"/>
      <c r="AO1944" s="55"/>
      <c r="AP1944" s="55"/>
      <c r="DN1944" s="115"/>
    </row>
    <row r="1945" spans="14:118" x14ac:dyDescent="0.25">
      <c r="N1945" s="55"/>
      <c r="O1945" s="55"/>
      <c r="P1945" s="55"/>
      <c r="Q1945" s="55"/>
      <c r="R1945" s="55"/>
      <c r="S1945" s="55"/>
      <c r="T1945" s="55"/>
      <c r="U1945" s="55"/>
      <c r="V1945" s="55"/>
      <c r="W1945" s="55"/>
      <c r="X1945" s="55"/>
      <c r="Y1945" s="55"/>
      <c r="Z1945" s="55"/>
      <c r="AA1945" s="55"/>
      <c r="AB1945" s="55"/>
      <c r="AC1945" s="55"/>
      <c r="AD1945" s="55"/>
      <c r="AE1945" s="55"/>
      <c r="AF1945" s="55"/>
      <c r="AG1945" s="55"/>
      <c r="AH1945" s="55"/>
      <c r="AI1945" s="55"/>
      <c r="AJ1945" s="55"/>
      <c r="AK1945" s="55"/>
      <c r="AL1945" s="55"/>
      <c r="AM1945" s="55"/>
      <c r="AN1945" s="55"/>
      <c r="AO1945" s="55"/>
      <c r="AP1945" s="55"/>
      <c r="DN1945" s="115"/>
    </row>
    <row r="1946" spans="14:118" x14ac:dyDescent="0.25">
      <c r="N1946" s="55"/>
      <c r="O1946" s="55"/>
      <c r="P1946" s="55"/>
      <c r="Q1946" s="55"/>
      <c r="R1946" s="55"/>
      <c r="S1946" s="55"/>
      <c r="T1946" s="55"/>
      <c r="U1946" s="55"/>
      <c r="V1946" s="55"/>
      <c r="W1946" s="55"/>
      <c r="X1946" s="55"/>
      <c r="Y1946" s="55"/>
      <c r="Z1946" s="55"/>
      <c r="AA1946" s="55"/>
      <c r="AB1946" s="55"/>
      <c r="AC1946" s="55"/>
      <c r="AD1946" s="55"/>
      <c r="AE1946" s="55"/>
      <c r="AF1946" s="55"/>
      <c r="AG1946" s="55"/>
      <c r="AH1946" s="55"/>
      <c r="AI1946" s="55"/>
      <c r="AJ1946" s="55"/>
      <c r="AK1946" s="55"/>
      <c r="AL1946" s="55"/>
      <c r="AM1946" s="55"/>
      <c r="AN1946" s="55"/>
      <c r="AO1946" s="55"/>
      <c r="AP1946" s="55"/>
      <c r="DN1946" s="115"/>
    </row>
    <row r="1947" spans="14:118" x14ac:dyDescent="0.25">
      <c r="N1947" s="55"/>
      <c r="O1947" s="55"/>
      <c r="P1947" s="55"/>
      <c r="Q1947" s="55"/>
      <c r="R1947" s="55"/>
      <c r="S1947" s="55"/>
      <c r="T1947" s="55"/>
      <c r="U1947" s="55"/>
      <c r="V1947" s="55"/>
      <c r="W1947" s="55"/>
      <c r="X1947" s="55"/>
      <c r="Y1947" s="55"/>
      <c r="Z1947" s="55"/>
      <c r="AA1947" s="55"/>
      <c r="AB1947" s="55"/>
      <c r="AC1947" s="55"/>
      <c r="AD1947" s="55"/>
      <c r="AE1947" s="55"/>
      <c r="AF1947" s="55"/>
      <c r="AG1947" s="55"/>
      <c r="AH1947" s="55"/>
      <c r="AI1947" s="55"/>
      <c r="AJ1947" s="55"/>
      <c r="AK1947" s="55"/>
      <c r="AL1947" s="55"/>
      <c r="AM1947" s="55"/>
      <c r="AN1947" s="55"/>
      <c r="AO1947" s="55"/>
      <c r="AP1947" s="55"/>
      <c r="DN1947" s="115"/>
    </row>
    <row r="1948" spans="14:118" x14ac:dyDescent="0.25">
      <c r="N1948" s="55"/>
      <c r="O1948" s="55"/>
      <c r="P1948" s="55"/>
      <c r="Q1948" s="55"/>
      <c r="R1948" s="55"/>
      <c r="S1948" s="55"/>
      <c r="T1948" s="55"/>
      <c r="U1948" s="55"/>
      <c r="V1948" s="55"/>
      <c r="W1948" s="55"/>
      <c r="X1948" s="55"/>
      <c r="Y1948" s="55"/>
      <c r="Z1948" s="55"/>
      <c r="AA1948" s="55"/>
      <c r="AB1948" s="55"/>
      <c r="AC1948" s="55"/>
      <c r="AD1948" s="55"/>
      <c r="AE1948" s="55"/>
      <c r="AF1948" s="55"/>
      <c r="AG1948" s="55"/>
      <c r="AH1948" s="55"/>
      <c r="AI1948" s="55"/>
      <c r="AJ1948" s="55"/>
      <c r="AK1948" s="55"/>
      <c r="AL1948" s="55"/>
      <c r="AM1948" s="55"/>
      <c r="AN1948" s="55"/>
      <c r="AO1948" s="55"/>
      <c r="AP1948" s="55"/>
      <c r="DN1948" s="115"/>
    </row>
    <row r="1949" spans="14:118" x14ac:dyDescent="0.25">
      <c r="N1949" s="55"/>
      <c r="O1949" s="55"/>
      <c r="P1949" s="55"/>
      <c r="Q1949" s="55"/>
      <c r="R1949" s="55"/>
      <c r="S1949" s="55"/>
      <c r="T1949" s="55"/>
      <c r="U1949" s="55"/>
      <c r="V1949" s="55"/>
      <c r="W1949" s="55"/>
      <c r="X1949" s="55"/>
      <c r="Y1949" s="55"/>
      <c r="Z1949" s="55"/>
      <c r="AA1949" s="55"/>
      <c r="AB1949" s="55"/>
      <c r="AC1949" s="55"/>
      <c r="AD1949" s="55"/>
      <c r="AE1949" s="55"/>
      <c r="AF1949" s="55"/>
      <c r="AG1949" s="55"/>
      <c r="AH1949" s="55"/>
      <c r="AI1949" s="55"/>
      <c r="AJ1949" s="55"/>
      <c r="AK1949" s="55"/>
      <c r="AL1949" s="55"/>
      <c r="AM1949" s="55"/>
      <c r="AN1949" s="55"/>
      <c r="AO1949" s="55"/>
      <c r="AP1949" s="55"/>
      <c r="DN1949" s="115"/>
    </row>
    <row r="1950" spans="14:118" x14ac:dyDescent="0.25">
      <c r="N1950" s="55"/>
      <c r="O1950" s="55"/>
      <c r="P1950" s="55"/>
      <c r="Q1950" s="55"/>
      <c r="R1950" s="55"/>
      <c r="S1950" s="55"/>
      <c r="T1950" s="55"/>
      <c r="U1950" s="55"/>
      <c r="V1950" s="55"/>
      <c r="W1950" s="55"/>
      <c r="X1950" s="55"/>
      <c r="Y1950" s="55"/>
      <c r="Z1950" s="55"/>
      <c r="AA1950" s="55"/>
      <c r="AB1950" s="55"/>
      <c r="AC1950" s="55"/>
      <c r="AD1950" s="55"/>
      <c r="AE1950" s="55"/>
      <c r="AF1950" s="55"/>
      <c r="AG1950" s="55"/>
      <c r="AH1950" s="55"/>
      <c r="AI1950" s="55"/>
      <c r="AJ1950" s="55"/>
      <c r="AK1950" s="55"/>
      <c r="AL1950" s="55"/>
      <c r="AM1950" s="55"/>
      <c r="AN1950" s="55"/>
      <c r="AO1950" s="55"/>
      <c r="AP1950" s="55"/>
      <c r="DN1950" s="115"/>
    </row>
    <row r="1951" spans="14:118" x14ac:dyDescent="0.25">
      <c r="N1951" s="55"/>
      <c r="O1951" s="55"/>
      <c r="P1951" s="55"/>
      <c r="Q1951" s="55"/>
      <c r="R1951" s="55"/>
      <c r="S1951" s="55"/>
      <c r="T1951" s="55"/>
      <c r="U1951" s="55"/>
      <c r="V1951" s="55"/>
      <c r="W1951" s="55"/>
      <c r="X1951" s="55"/>
      <c r="Y1951" s="55"/>
      <c r="Z1951" s="55"/>
      <c r="AA1951" s="55"/>
      <c r="AB1951" s="55"/>
      <c r="AC1951" s="55"/>
      <c r="AD1951" s="55"/>
      <c r="AE1951" s="55"/>
      <c r="AF1951" s="55"/>
      <c r="AG1951" s="55"/>
      <c r="AH1951" s="55"/>
      <c r="AI1951" s="55"/>
      <c r="AJ1951" s="55"/>
      <c r="AK1951" s="55"/>
      <c r="AL1951" s="55"/>
      <c r="AM1951" s="55"/>
      <c r="AN1951" s="55"/>
      <c r="AO1951" s="55"/>
      <c r="AP1951" s="55"/>
      <c r="DN1951" s="115"/>
    </row>
    <row r="1952" spans="14:118" x14ac:dyDescent="0.25">
      <c r="N1952" s="55"/>
      <c r="O1952" s="55"/>
      <c r="P1952" s="55"/>
      <c r="Q1952" s="55"/>
      <c r="R1952" s="55"/>
      <c r="S1952" s="55"/>
      <c r="T1952" s="55"/>
      <c r="U1952" s="55"/>
      <c r="V1952" s="55"/>
      <c r="W1952" s="55"/>
      <c r="X1952" s="55"/>
      <c r="Y1952" s="55"/>
      <c r="Z1952" s="55"/>
      <c r="AA1952" s="55"/>
      <c r="AB1952" s="55"/>
      <c r="AC1952" s="55"/>
      <c r="AD1952" s="55"/>
      <c r="AE1952" s="55"/>
      <c r="AF1952" s="55"/>
      <c r="AG1952" s="55"/>
      <c r="AH1952" s="55"/>
      <c r="AI1952" s="55"/>
      <c r="AJ1952" s="55"/>
      <c r="AK1952" s="55"/>
      <c r="AL1952" s="55"/>
      <c r="AM1952" s="55"/>
      <c r="AN1952" s="55"/>
      <c r="AO1952" s="55"/>
      <c r="AP1952" s="55"/>
      <c r="DN1952" s="115"/>
    </row>
    <row r="1953" spans="14:118" x14ac:dyDescent="0.25">
      <c r="N1953" s="55"/>
      <c r="O1953" s="55"/>
      <c r="P1953" s="55"/>
      <c r="Q1953" s="55"/>
      <c r="R1953" s="55"/>
      <c r="S1953" s="55"/>
      <c r="T1953" s="55"/>
      <c r="U1953" s="55"/>
      <c r="V1953" s="55"/>
      <c r="W1953" s="55"/>
      <c r="X1953" s="55"/>
      <c r="Y1953" s="55"/>
      <c r="Z1953" s="55"/>
      <c r="AA1953" s="55"/>
      <c r="AB1953" s="55"/>
      <c r="AC1953" s="55"/>
      <c r="AD1953" s="55"/>
      <c r="AE1953" s="55"/>
      <c r="AF1953" s="55"/>
      <c r="AG1953" s="55"/>
      <c r="AH1953" s="55"/>
      <c r="AI1953" s="55"/>
      <c r="AJ1953" s="55"/>
      <c r="AK1953" s="55"/>
      <c r="AL1953" s="55"/>
      <c r="AM1953" s="55"/>
      <c r="AN1953" s="55"/>
      <c r="AO1953" s="55"/>
      <c r="AP1953" s="55"/>
      <c r="DN1953" s="115"/>
    </row>
    <row r="1954" spans="14:118" x14ac:dyDescent="0.25">
      <c r="N1954" s="55"/>
      <c r="O1954" s="55"/>
      <c r="P1954" s="55"/>
      <c r="Q1954" s="55"/>
      <c r="R1954" s="55"/>
      <c r="S1954" s="55"/>
      <c r="T1954" s="55"/>
      <c r="U1954" s="55"/>
      <c r="V1954" s="55"/>
      <c r="W1954" s="55"/>
      <c r="X1954" s="55"/>
      <c r="Y1954" s="55"/>
      <c r="Z1954" s="55"/>
      <c r="AA1954" s="55"/>
      <c r="AB1954" s="55"/>
      <c r="AC1954" s="55"/>
      <c r="AD1954" s="55"/>
      <c r="AE1954" s="55"/>
      <c r="AF1954" s="55"/>
      <c r="AG1954" s="55"/>
      <c r="AH1954" s="55"/>
      <c r="AI1954" s="55"/>
      <c r="AJ1954" s="55"/>
      <c r="AK1954" s="55"/>
      <c r="AL1954" s="55"/>
      <c r="AM1954" s="55"/>
      <c r="AN1954" s="55"/>
      <c r="AO1954" s="55"/>
      <c r="AP1954" s="55"/>
      <c r="DN1954" s="115"/>
    </row>
    <row r="1955" spans="14:118" x14ac:dyDescent="0.25">
      <c r="N1955" s="55"/>
      <c r="O1955" s="55"/>
      <c r="P1955" s="55"/>
      <c r="Q1955" s="55"/>
      <c r="R1955" s="55"/>
      <c r="S1955" s="55"/>
      <c r="T1955" s="55"/>
      <c r="U1955" s="55"/>
      <c r="V1955" s="55"/>
      <c r="W1955" s="55"/>
      <c r="X1955" s="55"/>
      <c r="Y1955" s="55"/>
      <c r="Z1955" s="55"/>
      <c r="AA1955" s="55"/>
      <c r="AB1955" s="55"/>
      <c r="AC1955" s="55"/>
      <c r="AD1955" s="55"/>
      <c r="AE1955" s="55"/>
      <c r="AF1955" s="55"/>
      <c r="AG1955" s="55"/>
      <c r="AH1955" s="55"/>
      <c r="AI1955" s="55"/>
      <c r="AJ1955" s="55"/>
      <c r="AK1955" s="55"/>
      <c r="AL1955" s="55"/>
      <c r="AM1955" s="55"/>
      <c r="AN1955" s="55"/>
      <c r="AO1955" s="55"/>
      <c r="AP1955" s="55"/>
      <c r="DN1955" s="115"/>
    </row>
    <row r="1956" spans="14:118" x14ac:dyDescent="0.25">
      <c r="N1956" s="55"/>
      <c r="O1956" s="55"/>
      <c r="P1956" s="55"/>
      <c r="Q1956" s="55"/>
      <c r="R1956" s="55"/>
      <c r="S1956" s="55"/>
      <c r="T1956" s="55"/>
      <c r="U1956" s="55"/>
      <c r="V1956" s="55"/>
      <c r="W1956" s="55"/>
      <c r="X1956" s="55"/>
      <c r="Y1956" s="55"/>
      <c r="Z1956" s="55"/>
      <c r="AA1956" s="55"/>
      <c r="AB1956" s="55"/>
      <c r="AC1956" s="55"/>
      <c r="AD1956" s="55"/>
      <c r="AE1956" s="55"/>
      <c r="AF1956" s="55"/>
      <c r="AG1956" s="55"/>
      <c r="AH1956" s="55"/>
      <c r="AI1956" s="55"/>
      <c r="AJ1956" s="55"/>
      <c r="AK1956" s="55"/>
      <c r="AL1956" s="55"/>
      <c r="AM1956" s="55"/>
      <c r="AN1956" s="55"/>
      <c r="AO1956" s="55"/>
      <c r="AP1956" s="55"/>
      <c r="DN1956" s="115"/>
    </row>
    <row r="1957" spans="14:118" x14ac:dyDescent="0.25">
      <c r="N1957" s="55"/>
      <c r="O1957" s="55"/>
      <c r="P1957" s="55"/>
      <c r="Q1957" s="55"/>
      <c r="R1957" s="55"/>
      <c r="S1957" s="55"/>
      <c r="T1957" s="55"/>
      <c r="U1957" s="55"/>
      <c r="V1957" s="55"/>
      <c r="W1957" s="55"/>
      <c r="X1957" s="55"/>
      <c r="Y1957" s="55"/>
      <c r="Z1957" s="55"/>
      <c r="AA1957" s="55"/>
      <c r="AB1957" s="55"/>
      <c r="AC1957" s="55"/>
      <c r="AD1957" s="55"/>
      <c r="AE1957" s="55"/>
      <c r="AF1957" s="55"/>
      <c r="AG1957" s="55"/>
      <c r="AH1957" s="55"/>
      <c r="AI1957" s="55"/>
      <c r="AJ1957" s="55"/>
      <c r="AK1957" s="55"/>
      <c r="AL1957" s="55"/>
      <c r="AM1957" s="55"/>
      <c r="AN1957" s="55"/>
      <c r="AO1957" s="55"/>
      <c r="AP1957" s="55"/>
      <c r="DN1957" s="115"/>
    </row>
    <row r="1958" spans="14:118" x14ac:dyDescent="0.25">
      <c r="N1958" s="55"/>
      <c r="O1958" s="55"/>
      <c r="P1958" s="55"/>
      <c r="Q1958" s="55"/>
      <c r="R1958" s="55"/>
      <c r="S1958" s="55"/>
      <c r="T1958" s="55"/>
      <c r="U1958" s="55"/>
      <c r="V1958" s="55"/>
      <c r="W1958" s="55"/>
      <c r="X1958" s="55"/>
      <c r="Y1958" s="55"/>
      <c r="Z1958" s="55"/>
      <c r="AA1958" s="55"/>
      <c r="AB1958" s="55"/>
      <c r="AC1958" s="55"/>
      <c r="AD1958" s="55"/>
      <c r="AE1958" s="55"/>
      <c r="AF1958" s="55"/>
      <c r="AG1958" s="55"/>
      <c r="AH1958" s="55"/>
      <c r="AI1958" s="55"/>
      <c r="AJ1958" s="55"/>
      <c r="AK1958" s="55"/>
      <c r="AL1958" s="55"/>
      <c r="AM1958" s="55"/>
      <c r="AN1958" s="55"/>
      <c r="AO1958" s="55"/>
      <c r="AP1958" s="55"/>
      <c r="DN1958" s="115"/>
    </row>
    <row r="1959" spans="14:118" x14ac:dyDescent="0.25">
      <c r="N1959" s="55"/>
      <c r="O1959" s="55"/>
      <c r="P1959" s="55"/>
      <c r="Q1959" s="55"/>
      <c r="R1959" s="55"/>
      <c r="S1959" s="55"/>
      <c r="T1959" s="55"/>
      <c r="U1959" s="55"/>
      <c r="V1959" s="55"/>
      <c r="W1959" s="55"/>
      <c r="X1959" s="55"/>
      <c r="Y1959" s="55"/>
      <c r="Z1959" s="55"/>
      <c r="AA1959" s="55"/>
      <c r="AB1959" s="55"/>
      <c r="AC1959" s="55"/>
      <c r="AD1959" s="55"/>
      <c r="AE1959" s="55"/>
      <c r="AF1959" s="55"/>
      <c r="AG1959" s="55"/>
      <c r="AH1959" s="55"/>
      <c r="AI1959" s="55"/>
      <c r="AJ1959" s="55"/>
      <c r="AK1959" s="55"/>
      <c r="AL1959" s="55"/>
      <c r="AM1959" s="55"/>
      <c r="AN1959" s="55"/>
      <c r="AO1959" s="55"/>
      <c r="AP1959" s="55"/>
      <c r="DN1959" s="115"/>
    </row>
    <row r="1960" spans="14:118" x14ac:dyDescent="0.25">
      <c r="N1960" s="55"/>
      <c r="O1960" s="55"/>
      <c r="P1960" s="55"/>
      <c r="Q1960" s="55"/>
      <c r="R1960" s="55"/>
      <c r="S1960" s="55"/>
      <c r="T1960" s="55"/>
      <c r="U1960" s="55"/>
      <c r="V1960" s="55"/>
      <c r="W1960" s="55"/>
      <c r="X1960" s="55"/>
      <c r="Y1960" s="55"/>
      <c r="Z1960" s="55"/>
      <c r="AA1960" s="55"/>
      <c r="AB1960" s="55"/>
      <c r="AC1960" s="55"/>
      <c r="AD1960" s="55"/>
      <c r="AE1960" s="55"/>
      <c r="AF1960" s="55"/>
      <c r="AG1960" s="55"/>
      <c r="AH1960" s="55"/>
      <c r="AI1960" s="55"/>
      <c r="AJ1960" s="55"/>
      <c r="AK1960" s="55"/>
      <c r="AL1960" s="55"/>
      <c r="AM1960" s="55"/>
      <c r="AN1960" s="55"/>
      <c r="AO1960" s="55"/>
      <c r="AP1960" s="55"/>
      <c r="DN1960" s="115"/>
    </row>
    <row r="1961" spans="14:118" x14ac:dyDescent="0.25">
      <c r="N1961" s="55"/>
      <c r="O1961" s="55"/>
      <c r="P1961" s="55"/>
      <c r="Q1961" s="55"/>
      <c r="R1961" s="55"/>
      <c r="S1961" s="55"/>
      <c r="T1961" s="55"/>
      <c r="U1961" s="55"/>
      <c r="V1961" s="55"/>
      <c r="W1961" s="55"/>
      <c r="X1961" s="55"/>
      <c r="Y1961" s="55"/>
      <c r="Z1961" s="55"/>
      <c r="AA1961" s="55"/>
      <c r="AB1961" s="55"/>
      <c r="AC1961" s="55"/>
      <c r="AD1961" s="55"/>
      <c r="AE1961" s="55"/>
      <c r="AF1961" s="55"/>
      <c r="AG1961" s="55"/>
      <c r="AH1961" s="55"/>
      <c r="AI1961" s="55"/>
      <c r="AJ1961" s="55"/>
      <c r="AK1961" s="55"/>
      <c r="AL1961" s="55"/>
      <c r="AM1961" s="55"/>
      <c r="AN1961" s="55"/>
      <c r="AO1961" s="55"/>
      <c r="AP1961" s="55"/>
      <c r="DN1961" s="115"/>
    </row>
    <row r="1962" spans="14:118" x14ac:dyDescent="0.25">
      <c r="N1962" s="55"/>
      <c r="O1962" s="55"/>
      <c r="P1962" s="55"/>
      <c r="Q1962" s="55"/>
      <c r="R1962" s="55"/>
      <c r="S1962" s="55"/>
      <c r="T1962" s="55"/>
      <c r="U1962" s="55"/>
      <c r="V1962" s="55"/>
      <c r="W1962" s="55"/>
      <c r="X1962" s="55"/>
      <c r="Y1962" s="55"/>
      <c r="Z1962" s="55"/>
      <c r="AA1962" s="55"/>
      <c r="AB1962" s="55"/>
      <c r="AC1962" s="55"/>
      <c r="AD1962" s="55"/>
      <c r="AE1962" s="55"/>
      <c r="AF1962" s="55"/>
      <c r="AG1962" s="55"/>
      <c r="AH1962" s="55"/>
      <c r="AI1962" s="55"/>
      <c r="AJ1962" s="55"/>
      <c r="AK1962" s="55"/>
      <c r="AL1962" s="55"/>
      <c r="AM1962" s="55"/>
      <c r="AN1962" s="55"/>
      <c r="AO1962" s="55"/>
      <c r="AP1962" s="55"/>
      <c r="DN1962" s="115"/>
    </row>
    <row r="1963" spans="14:118" x14ac:dyDescent="0.25">
      <c r="N1963" s="55"/>
      <c r="O1963" s="55"/>
      <c r="P1963" s="55"/>
      <c r="Q1963" s="55"/>
      <c r="R1963" s="55"/>
      <c r="S1963" s="55"/>
      <c r="T1963" s="55"/>
      <c r="U1963" s="55"/>
      <c r="V1963" s="55"/>
      <c r="W1963" s="55"/>
      <c r="X1963" s="55"/>
      <c r="Y1963" s="55"/>
      <c r="Z1963" s="55"/>
      <c r="AA1963" s="55"/>
      <c r="AB1963" s="55"/>
      <c r="AC1963" s="55"/>
      <c r="AD1963" s="55"/>
      <c r="AE1963" s="55"/>
      <c r="AF1963" s="55"/>
      <c r="AG1963" s="55"/>
      <c r="AH1963" s="55"/>
      <c r="AI1963" s="55"/>
      <c r="AJ1963" s="55"/>
      <c r="AK1963" s="55"/>
      <c r="AL1963" s="55"/>
      <c r="AM1963" s="55"/>
      <c r="AN1963" s="55"/>
      <c r="AO1963" s="55"/>
      <c r="AP1963" s="55"/>
      <c r="DN1963" s="115"/>
    </row>
    <row r="1964" spans="14:118" x14ac:dyDescent="0.25">
      <c r="N1964" s="55"/>
      <c r="O1964" s="55"/>
      <c r="P1964" s="55"/>
      <c r="Q1964" s="55"/>
      <c r="R1964" s="55"/>
      <c r="S1964" s="55"/>
      <c r="T1964" s="55"/>
      <c r="U1964" s="55"/>
      <c r="V1964" s="55"/>
      <c r="W1964" s="55"/>
      <c r="X1964" s="55"/>
      <c r="Y1964" s="55"/>
      <c r="Z1964" s="55"/>
      <c r="AA1964" s="55"/>
      <c r="AB1964" s="55"/>
      <c r="AC1964" s="55"/>
      <c r="AD1964" s="55"/>
      <c r="AE1964" s="55"/>
      <c r="AF1964" s="55"/>
      <c r="AG1964" s="55"/>
      <c r="AH1964" s="55"/>
      <c r="AI1964" s="55"/>
      <c r="AJ1964" s="55"/>
      <c r="AK1964" s="55"/>
      <c r="AL1964" s="55"/>
      <c r="AM1964" s="55"/>
      <c r="AN1964" s="55"/>
      <c r="AO1964" s="55"/>
      <c r="AP1964" s="55"/>
      <c r="DN1964" s="115"/>
    </row>
    <row r="1965" spans="14:118" x14ac:dyDescent="0.25">
      <c r="N1965" s="55"/>
      <c r="O1965" s="55"/>
      <c r="P1965" s="55"/>
      <c r="Q1965" s="55"/>
      <c r="R1965" s="55"/>
      <c r="S1965" s="55"/>
      <c r="T1965" s="55"/>
      <c r="U1965" s="55"/>
      <c r="V1965" s="55"/>
      <c r="W1965" s="55"/>
      <c r="X1965" s="55"/>
      <c r="Y1965" s="55"/>
      <c r="Z1965" s="55"/>
      <c r="AA1965" s="55"/>
      <c r="AB1965" s="55"/>
      <c r="AC1965" s="55"/>
      <c r="AD1965" s="55"/>
      <c r="AE1965" s="55"/>
      <c r="AF1965" s="55"/>
      <c r="AG1965" s="55"/>
      <c r="AH1965" s="55"/>
      <c r="AI1965" s="55"/>
      <c r="AJ1965" s="55"/>
      <c r="AK1965" s="55"/>
      <c r="AL1965" s="55"/>
      <c r="AM1965" s="55"/>
      <c r="AN1965" s="55"/>
      <c r="AO1965" s="55"/>
      <c r="AP1965" s="55"/>
      <c r="DN1965" s="115"/>
    </row>
    <row r="1966" spans="14:118" x14ac:dyDescent="0.25">
      <c r="N1966" s="55"/>
      <c r="O1966" s="55"/>
      <c r="P1966" s="55"/>
      <c r="Q1966" s="55"/>
      <c r="R1966" s="55"/>
      <c r="S1966" s="55"/>
      <c r="T1966" s="55"/>
      <c r="U1966" s="55"/>
      <c r="V1966" s="55"/>
      <c r="W1966" s="55"/>
      <c r="X1966" s="55"/>
      <c r="Y1966" s="55"/>
      <c r="Z1966" s="55"/>
      <c r="AA1966" s="55"/>
      <c r="AB1966" s="55"/>
      <c r="AC1966" s="55"/>
      <c r="AD1966" s="55"/>
      <c r="AE1966" s="55"/>
      <c r="AF1966" s="55"/>
      <c r="AG1966" s="55"/>
      <c r="AH1966" s="55"/>
      <c r="AI1966" s="55"/>
      <c r="AJ1966" s="55"/>
      <c r="AK1966" s="55"/>
      <c r="AL1966" s="55"/>
      <c r="AM1966" s="55"/>
      <c r="AN1966" s="55"/>
      <c r="AO1966" s="55"/>
      <c r="AP1966" s="55"/>
      <c r="DN1966" s="115"/>
    </row>
    <row r="1967" spans="14:118" x14ac:dyDescent="0.25">
      <c r="N1967" s="55"/>
      <c r="O1967" s="55"/>
      <c r="P1967" s="55"/>
      <c r="Q1967" s="55"/>
      <c r="R1967" s="55"/>
      <c r="S1967" s="55"/>
      <c r="T1967" s="55"/>
      <c r="U1967" s="55"/>
      <c r="V1967" s="55"/>
      <c r="W1967" s="55"/>
      <c r="X1967" s="55"/>
      <c r="Y1967" s="55"/>
      <c r="Z1967" s="55"/>
      <c r="AA1967" s="55"/>
      <c r="AB1967" s="55"/>
      <c r="AC1967" s="55"/>
      <c r="AD1967" s="55"/>
      <c r="AE1967" s="55"/>
      <c r="AF1967" s="55"/>
      <c r="AG1967" s="55"/>
      <c r="AH1967" s="55"/>
      <c r="AI1967" s="55"/>
      <c r="AJ1967" s="55"/>
      <c r="AK1967" s="55"/>
      <c r="AL1967" s="55"/>
      <c r="AM1967" s="55"/>
      <c r="AN1967" s="55"/>
      <c r="AO1967" s="55"/>
      <c r="AP1967" s="55"/>
      <c r="DN1967" s="115"/>
    </row>
    <row r="1968" spans="14:118" x14ac:dyDescent="0.25">
      <c r="N1968" s="55"/>
      <c r="O1968" s="55"/>
      <c r="P1968" s="55"/>
      <c r="Q1968" s="55"/>
      <c r="R1968" s="55"/>
      <c r="S1968" s="55"/>
      <c r="T1968" s="55"/>
      <c r="U1968" s="55"/>
      <c r="V1968" s="55"/>
      <c r="W1968" s="55"/>
      <c r="X1968" s="55"/>
      <c r="Y1968" s="55"/>
      <c r="Z1968" s="55"/>
      <c r="AA1968" s="55"/>
      <c r="AB1968" s="55"/>
      <c r="AC1968" s="55"/>
      <c r="AD1968" s="55"/>
      <c r="AE1968" s="55"/>
      <c r="AF1968" s="55"/>
      <c r="AG1968" s="55"/>
      <c r="AH1968" s="55"/>
      <c r="AI1968" s="55"/>
      <c r="AJ1968" s="55"/>
      <c r="AK1968" s="55"/>
      <c r="AL1968" s="55"/>
      <c r="AM1968" s="55"/>
      <c r="AN1968" s="55"/>
      <c r="AO1968" s="55"/>
      <c r="AP1968" s="55"/>
      <c r="DN1968" s="115"/>
    </row>
    <row r="1969" spans="14:118" x14ac:dyDescent="0.25">
      <c r="N1969" s="55"/>
      <c r="O1969" s="55"/>
      <c r="P1969" s="55"/>
      <c r="Q1969" s="55"/>
      <c r="R1969" s="55"/>
      <c r="S1969" s="55"/>
      <c r="T1969" s="55"/>
      <c r="U1969" s="55"/>
      <c r="V1969" s="55"/>
      <c r="W1969" s="55"/>
      <c r="X1969" s="55"/>
      <c r="Y1969" s="55"/>
      <c r="Z1969" s="55"/>
      <c r="AA1969" s="55"/>
      <c r="AB1969" s="55"/>
      <c r="AC1969" s="55"/>
      <c r="AD1969" s="55"/>
      <c r="AE1969" s="55"/>
      <c r="AF1969" s="55"/>
      <c r="AG1969" s="55"/>
      <c r="AH1969" s="55"/>
      <c r="AI1969" s="55"/>
      <c r="AJ1969" s="55"/>
      <c r="AK1969" s="55"/>
      <c r="AL1969" s="55"/>
      <c r="AM1969" s="55"/>
      <c r="AN1969" s="55"/>
      <c r="AO1969" s="55"/>
      <c r="AP1969" s="55"/>
      <c r="DN1969" s="115"/>
    </row>
    <row r="1970" spans="14:118" x14ac:dyDescent="0.25">
      <c r="N1970" s="55"/>
      <c r="O1970" s="55"/>
      <c r="P1970" s="55"/>
      <c r="Q1970" s="55"/>
      <c r="R1970" s="55"/>
      <c r="S1970" s="55"/>
      <c r="T1970" s="55"/>
      <c r="U1970" s="55"/>
      <c r="V1970" s="55"/>
      <c r="W1970" s="55"/>
      <c r="X1970" s="55"/>
      <c r="Y1970" s="55"/>
      <c r="Z1970" s="55"/>
      <c r="AA1970" s="55"/>
      <c r="AB1970" s="55"/>
      <c r="AC1970" s="55"/>
      <c r="AD1970" s="55"/>
      <c r="AE1970" s="55"/>
      <c r="AF1970" s="55"/>
      <c r="AG1970" s="55"/>
      <c r="AH1970" s="55"/>
      <c r="AI1970" s="55"/>
      <c r="AJ1970" s="55"/>
      <c r="AK1970" s="55"/>
      <c r="AL1970" s="55"/>
      <c r="AM1970" s="55"/>
      <c r="AN1970" s="55"/>
      <c r="AO1970" s="55"/>
      <c r="AP1970" s="55"/>
      <c r="DN1970" s="115"/>
    </row>
    <row r="1971" spans="14:118" x14ac:dyDescent="0.25">
      <c r="N1971" s="55"/>
      <c r="O1971" s="55"/>
      <c r="P1971" s="55"/>
      <c r="Q1971" s="55"/>
      <c r="R1971" s="55"/>
      <c r="S1971" s="55"/>
      <c r="T1971" s="55"/>
      <c r="U1971" s="55"/>
      <c r="V1971" s="55"/>
      <c r="W1971" s="55"/>
      <c r="X1971" s="55"/>
      <c r="Y1971" s="55"/>
      <c r="Z1971" s="55"/>
      <c r="AA1971" s="55"/>
      <c r="AB1971" s="55"/>
      <c r="AC1971" s="55"/>
      <c r="AD1971" s="55"/>
      <c r="AE1971" s="55"/>
      <c r="AF1971" s="55"/>
      <c r="AG1971" s="55"/>
      <c r="AH1971" s="55"/>
      <c r="AI1971" s="55"/>
      <c r="AJ1971" s="55"/>
      <c r="AK1971" s="55"/>
      <c r="AL1971" s="55"/>
      <c r="AM1971" s="55"/>
      <c r="AN1971" s="55"/>
      <c r="AO1971" s="55"/>
      <c r="AP1971" s="55"/>
      <c r="DN1971" s="115"/>
    </row>
    <row r="1972" spans="14:118" x14ac:dyDescent="0.25">
      <c r="N1972" s="55"/>
      <c r="O1972" s="55"/>
      <c r="P1972" s="55"/>
      <c r="Q1972" s="55"/>
      <c r="R1972" s="55"/>
      <c r="S1972" s="55"/>
      <c r="T1972" s="55"/>
      <c r="U1972" s="55"/>
      <c r="V1972" s="55"/>
      <c r="W1972" s="55"/>
      <c r="X1972" s="55"/>
      <c r="Y1972" s="55"/>
      <c r="Z1972" s="55"/>
      <c r="AA1972" s="55"/>
      <c r="AB1972" s="55"/>
      <c r="AC1972" s="55"/>
      <c r="AD1972" s="55"/>
      <c r="AE1972" s="55"/>
      <c r="AF1972" s="55"/>
      <c r="AG1972" s="55"/>
      <c r="AH1972" s="55"/>
      <c r="AI1972" s="55"/>
      <c r="AJ1972" s="55"/>
      <c r="AK1972" s="55"/>
      <c r="AL1972" s="55"/>
      <c r="AM1972" s="55"/>
      <c r="AN1972" s="55"/>
      <c r="AO1972" s="55"/>
      <c r="AP1972" s="55"/>
      <c r="DN1972" s="115"/>
    </row>
    <row r="1973" spans="14:118" x14ac:dyDescent="0.25">
      <c r="N1973" s="55"/>
      <c r="O1973" s="55"/>
      <c r="P1973" s="55"/>
      <c r="Q1973" s="55"/>
      <c r="R1973" s="55"/>
      <c r="S1973" s="55"/>
      <c r="T1973" s="55"/>
      <c r="U1973" s="55"/>
      <c r="V1973" s="55"/>
      <c r="W1973" s="55"/>
      <c r="X1973" s="55"/>
      <c r="Y1973" s="55"/>
      <c r="Z1973" s="55"/>
      <c r="AA1973" s="55"/>
      <c r="AB1973" s="55"/>
      <c r="AC1973" s="55"/>
      <c r="AD1973" s="55"/>
      <c r="AE1973" s="55"/>
      <c r="AF1973" s="55"/>
      <c r="AG1973" s="55"/>
      <c r="AH1973" s="55"/>
      <c r="AI1973" s="55"/>
      <c r="AJ1973" s="55"/>
      <c r="AK1973" s="55"/>
      <c r="AL1973" s="55"/>
      <c r="AM1973" s="55"/>
      <c r="AN1973" s="55"/>
      <c r="AO1973" s="55"/>
      <c r="AP1973" s="55"/>
      <c r="DN1973" s="115"/>
    </row>
    <row r="1974" spans="14:118" x14ac:dyDescent="0.25">
      <c r="N1974" s="55"/>
      <c r="O1974" s="55"/>
      <c r="P1974" s="55"/>
      <c r="Q1974" s="55"/>
      <c r="R1974" s="55"/>
      <c r="S1974" s="55"/>
      <c r="T1974" s="55"/>
      <c r="U1974" s="55"/>
      <c r="V1974" s="55"/>
      <c r="W1974" s="55"/>
      <c r="X1974" s="55"/>
      <c r="Y1974" s="55"/>
      <c r="Z1974" s="55"/>
      <c r="AA1974" s="55"/>
      <c r="AB1974" s="55"/>
      <c r="AC1974" s="55"/>
      <c r="AD1974" s="55"/>
      <c r="AE1974" s="55"/>
      <c r="AF1974" s="55"/>
      <c r="AG1974" s="55"/>
      <c r="AH1974" s="55"/>
      <c r="AI1974" s="55"/>
      <c r="AJ1974" s="55"/>
      <c r="AK1974" s="55"/>
      <c r="AL1974" s="55"/>
      <c r="AM1974" s="55"/>
      <c r="AN1974" s="55"/>
      <c r="AO1974" s="55"/>
      <c r="AP1974" s="55"/>
      <c r="DN1974" s="115"/>
    </row>
    <row r="1975" spans="14:118" x14ac:dyDescent="0.25">
      <c r="N1975" s="55"/>
      <c r="O1975" s="55"/>
      <c r="P1975" s="55"/>
      <c r="Q1975" s="55"/>
      <c r="R1975" s="55"/>
      <c r="S1975" s="55"/>
      <c r="T1975" s="55"/>
      <c r="U1975" s="55"/>
      <c r="V1975" s="55"/>
      <c r="W1975" s="55"/>
      <c r="X1975" s="55"/>
      <c r="Y1975" s="55"/>
      <c r="Z1975" s="55"/>
      <c r="AA1975" s="55"/>
      <c r="AB1975" s="55"/>
      <c r="AC1975" s="55"/>
      <c r="AD1975" s="55"/>
      <c r="AE1975" s="55"/>
      <c r="AF1975" s="55"/>
      <c r="AG1975" s="55"/>
      <c r="AH1975" s="55"/>
      <c r="AI1975" s="55"/>
      <c r="AJ1975" s="55"/>
      <c r="AK1975" s="55"/>
      <c r="AL1975" s="55"/>
      <c r="AM1975" s="55"/>
      <c r="AN1975" s="55"/>
      <c r="AO1975" s="55"/>
      <c r="AP1975" s="55"/>
      <c r="DN1975" s="115"/>
    </row>
    <row r="1976" spans="14:118" x14ac:dyDescent="0.25">
      <c r="N1976" s="55"/>
      <c r="O1976" s="55"/>
      <c r="P1976" s="55"/>
      <c r="Q1976" s="55"/>
      <c r="R1976" s="55"/>
      <c r="S1976" s="55"/>
      <c r="T1976" s="55"/>
      <c r="U1976" s="55"/>
      <c r="V1976" s="55"/>
      <c r="W1976" s="55"/>
      <c r="X1976" s="55"/>
      <c r="Y1976" s="55"/>
      <c r="Z1976" s="55"/>
      <c r="AA1976" s="55"/>
      <c r="AB1976" s="55"/>
      <c r="AC1976" s="55"/>
      <c r="AD1976" s="55"/>
      <c r="AE1976" s="55"/>
      <c r="AF1976" s="55"/>
      <c r="AG1976" s="55"/>
      <c r="AH1976" s="55"/>
      <c r="AI1976" s="55"/>
      <c r="AJ1976" s="55"/>
      <c r="AK1976" s="55"/>
      <c r="AL1976" s="55"/>
      <c r="AM1976" s="55"/>
      <c r="AN1976" s="55"/>
      <c r="AO1976" s="55"/>
      <c r="AP1976" s="55"/>
      <c r="DN1976" s="115"/>
    </row>
    <row r="1977" spans="14:118" x14ac:dyDescent="0.25">
      <c r="N1977" s="55"/>
      <c r="O1977" s="55"/>
      <c r="P1977" s="55"/>
      <c r="Q1977" s="55"/>
      <c r="R1977" s="55"/>
      <c r="S1977" s="55"/>
      <c r="T1977" s="55"/>
      <c r="U1977" s="55"/>
      <c r="V1977" s="55"/>
      <c r="W1977" s="55"/>
      <c r="X1977" s="55"/>
      <c r="Y1977" s="55"/>
      <c r="Z1977" s="55"/>
      <c r="AA1977" s="55"/>
      <c r="AB1977" s="55"/>
      <c r="AC1977" s="55"/>
      <c r="AD1977" s="55"/>
      <c r="AE1977" s="55"/>
      <c r="AF1977" s="55"/>
      <c r="AG1977" s="55"/>
      <c r="AH1977" s="55"/>
      <c r="AI1977" s="55"/>
      <c r="AJ1977" s="55"/>
      <c r="AK1977" s="55"/>
      <c r="AL1977" s="55"/>
      <c r="AM1977" s="55"/>
      <c r="AN1977" s="55"/>
      <c r="AO1977" s="55"/>
      <c r="AP1977" s="55"/>
      <c r="DN1977" s="115"/>
    </row>
    <row r="1978" spans="14:118" x14ac:dyDescent="0.25">
      <c r="N1978" s="55"/>
      <c r="O1978" s="55"/>
      <c r="P1978" s="55"/>
      <c r="Q1978" s="55"/>
      <c r="R1978" s="55"/>
      <c r="S1978" s="55"/>
      <c r="T1978" s="55"/>
      <c r="U1978" s="55"/>
      <c r="V1978" s="55"/>
      <c r="W1978" s="55"/>
      <c r="X1978" s="55"/>
      <c r="Y1978" s="55"/>
      <c r="Z1978" s="55"/>
      <c r="AA1978" s="55"/>
      <c r="AB1978" s="55"/>
      <c r="AC1978" s="55"/>
      <c r="AD1978" s="55"/>
      <c r="AE1978" s="55"/>
      <c r="AF1978" s="55"/>
      <c r="AG1978" s="55"/>
      <c r="AH1978" s="55"/>
      <c r="AI1978" s="55"/>
      <c r="AJ1978" s="55"/>
      <c r="AK1978" s="55"/>
      <c r="AL1978" s="55"/>
      <c r="AM1978" s="55"/>
      <c r="AN1978" s="55"/>
      <c r="AO1978" s="55"/>
      <c r="AP1978" s="55"/>
      <c r="DN1978" s="115"/>
    </row>
    <row r="1979" spans="14:118" x14ac:dyDescent="0.25">
      <c r="N1979" s="55"/>
      <c r="O1979" s="55"/>
      <c r="P1979" s="55"/>
      <c r="Q1979" s="55"/>
      <c r="R1979" s="55"/>
      <c r="S1979" s="55"/>
      <c r="T1979" s="55"/>
      <c r="U1979" s="55"/>
      <c r="V1979" s="55"/>
      <c r="W1979" s="55"/>
      <c r="X1979" s="55"/>
      <c r="Y1979" s="55"/>
      <c r="Z1979" s="55"/>
      <c r="AA1979" s="55"/>
      <c r="AB1979" s="55"/>
      <c r="AC1979" s="55"/>
      <c r="AD1979" s="55"/>
      <c r="AE1979" s="55"/>
      <c r="AF1979" s="55"/>
      <c r="AG1979" s="55"/>
      <c r="AH1979" s="55"/>
      <c r="AI1979" s="55"/>
      <c r="AJ1979" s="55"/>
      <c r="AK1979" s="55"/>
      <c r="AL1979" s="55"/>
      <c r="AM1979" s="55"/>
      <c r="AN1979" s="55"/>
      <c r="AO1979" s="55"/>
      <c r="AP1979" s="55"/>
      <c r="DN1979" s="115"/>
    </row>
    <row r="1980" spans="14:118" x14ac:dyDescent="0.25">
      <c r="N1980" s="55"/>
      <c r="O1980" s="55"/>
      <c r="P1980" s="55"/>
      <c r="Q1980" s="55"/>
      <c r="R1980" s="55"/>
      <c r="S1980" s="55"/>
      <c r="T1980" s="55"/>
      <c r="U1980" s="55"/>
      <c r="V1980" s="55"/>
      <c r="W1980" s="55"/>
      <c r="X1980" s="55"/>
      <c r="Y1980" s="55"/>
      <c r="Z1980" s="55"/>
      <c r="AA1980" s="55"/>
      <c r="AB1980" s="55"/>
      <c r="AC1980" s="55"/>
      <c r="AD1980" s="55"/>
      <c r="AE1980" s="55"/>
      <c r="AF1980" s="55"/>
      <c r="AG1980" s="55"/>
      <c r="AH1980" s="55"/>
      <c r="AI1980" s="55"/>
      <c r="AJ1980" s="55"/>
      <c r="AK1980" s="55"/>
      <c r="AL1980" s="55"/>
      <c r="AM1980" s="55"/>
      <c r="AN1980" s="55"/>
      <c r="AO1980" s="55"/>
      <c r="AP1980" s="55"/>
      <c r="DN1980" s="115"/>
    </row>
    <row r="1981" spans="14:118" x14ac:dyDescent="0.25">
      <c r="N1981" s="55"/>
      <c r="O1981" s="55"/>
      <c r="P1981" s="55"/>
      <c r="Q1981" s="55"/>
      <c r="R1981" s="55"/>
      <c r="S1981" s="55"/>
      <c r="T1981" s="55"/>
      <c r="U1981" s="55"/>
      <c r="V1981" s="55"/>
      <c r="W1981" s="55"/>
      <c r="X1981" s="55"/>
      <c r="Y1981" s="55"/>
      <c r="Z1981" s="55"/>
      <c r="AA1981" s="55"/>
      <c r="AB1981" s="55"/>
      <c r="AC1981" s="55"/>
      <c r="AD1981" s="55"/>
      <c r="AE1981" s="55"/>
      <c r="AF1981" s="55"/>
      <c r="AG1981" s="55"/>
      <c r="AH1981" s="55"/>
      <c r="AI1981" s="55"/>
      <c r="AJ1981" s="55"/>
      <c r="AK1981" s="55"/>
      <c r="AL1981" s="55"/>
      <c r="AM1981" s="55"/>
      <c r="AN1981" s="55"/>
      <c r="AO1981" s="55"/>
      <c r="AP1981" s="55"/>
      <c r="DN1981" s="115"/>
    </row>
    <row r="1982" spans="14:118" x14ac:dyDescent="0.25">
      <c r="N1982" s="55"/>
      <c r="O1982" s="55"/>
      <c r="P1982" s="55"/>
      <c r="Q1982" s="55"/>
      <c r="R1982" s="55"/>
      <c r="S1982" s="55"/>
      <c r="T1982" s="55"/>
      <c r="U1982" s="55"/>
      <c r="V1982" s="55"/>
      <c r="W1982" s="55"/>
      <c r="X1982" s="55"/>
      <c r="Y1982" s="55"/>
      <c r="Z1982" s="55"/>
      <c r="AA1982" s="55"/>
      <c r="AB1982" s="55"/>
      <c r="AC1982" s="55"/>
      <c r="AD1982" s="55"/>
      <c r="AE1982" s="55"/>
      <c r="AF1982" s="55"/>
      <c r="AG1982" s="55"/>
      <c r="AH1982" s="55"/>
      <c r="AI1982" s="55"/>
      <c r="AJ1982" s="55"/>
      <c r="AK1982" s="55"/>
      <c r="AL1982" s="55"/>
      <c r="AM1982" s="55"/>
      <c r="AN1982" s="55"/>
      <c r="AO1982" s="55"/>
      <c r="AP1982" s="55"/>
      <c r="DN1982" s="115"/>
    </row>
    <row r="1983" spans="14:118" x14ac:dyDescent="0.25">
      <c r="N1983" s="55"/>
      <c r="O1983" s="55"/>
      <c r="P1983" s="55"/>
      <c r="Q1983" s="55"/>
      <c r="R1983" s="55"/>
      <c r="S1983" s="55"/>
      <c r="T1983" s="55"/>
      <c r="U1983" s="55"/>
      <c r="V1983" s="55"/>
      <c r="W1983" s="55"/>
      <c r="X1983" s="55"/>
      <c r="Y1983" s="55"/>
      <c r="Z1983" s="55"/>
      <c r="AA1983" s="55"/>
      <c r="AB1983" s="55"/>
      <c r="AC1983" s="55"/>
      <c r="AD1983" s="55"/>
      <c r="AE1983" s="55"/>
      <c r="AF1983" s="55"/>
      <c r="AG1983" s="55"/>
      <c r="AH1983" s="55"/>
      <c r="AI1983" s="55"/>
      <c r="AJ1983" s="55"/>
      <c r="AK1983" s="55"/>
      <c r="AL1983" s="55"/>
      <c r="AM1983" s="55"/>
      <c r="AN1983" s="55"/>
      <c r="AO1983" s="55"/>
      <c r="AP1983" s="55"/>
      <c r="DN1983" s="115"/>
    </row>
    <row r="1984" spans="14:118" x14ac:dyDescent="0.25">
      <c r="N1984" s="55"/>
      <c r="O1984" s="55"/>
      <c r="P1984" s="55"/>
      <c r="Q1984" s="55"/>
      <c r="R1984" s="55"/>
      <c r="S1984" s="55"/>
      <c r="T1984" s="55"/>
      <c r="U1984" s="55"/>
      <c r="V1984" s="55"/>
      <c r="W1984" s="55"/>
      <c r="X1984" s="55"/>
      <c r="Y1984" s="55"/>
      <c r="Z1984" s="55"/>
      <c r="AA1984" s="55"/>
      <c r="AB1984" s="55"/>
      <c r="AC1984" s="55"/>
      <c r="AD1984" s="55"/>
      <c r="AE1984" s="55"/>
      <c r="AF1984" s="55"/>
      <c r="AG1984" s="55"/>
      <c r="AH1984" s="55"/>
      <c r="AI1984" s="55"/>
      <c r="AJ1984" s="55"/>
      <c r="AK1984" s="55"/>
      <c r="AL1984" s="55"/>
      <c r="AM1984" s="55"/>
      <c r="AN1984" s="55"/>
      <c r="AO1984" s="55"/>
      <c r="AP1984" s="55"/>
      <c r="DN1984" s="115"/>
    </row>
    <row r="1985" spans="14:118" x14ac:dyDescent="0.25">
      <c r="N1985" s="55"/>
      <c r="O1985" s="55"/>
      <c r="P1985" s="55"/>
      <c r="Q1985" s="55"/>
      <c r="R1985" s="55"/>
      <c r="S1985" s="55"/>
      <c r="T1985" s="55"/>
      <c r="U1985" s="55"/>
      <c r="V1985" s="55"/>
      <c r="W1985" s="55"/>
      <c r="X1985" s="55"/>
      <c r="Y1985" s="55"/>
      <c r="Z1985" s="55"/>
      <c r="AA1985" s="55"/>
      <c r="AB1985" s="55"/>
      <c r="AC1985" s="55"/>
      <c r="AD1985" s="55"/>
      <c r="AE1985" s="55"/>
      <c r="AF1985" s="55"/>
      <c r="AG1985" s="55"/>
      <c r="AH1985" s="55"/>
      <c r="AI1985" s="55"/>
      <c r="AJ1985" s="55"/>
      <c r="AK1985" s="55"/>
      <c r="AL1985" s="55"/>
      <c r="AM1985" s="55"/>
      <c r="AN1985" s="55"/>
      <c r="AO1985" s="55"/>
      <c r="AP1985" s="55"/>
      <c r="DN1985" s="115"/>
    </row>
    <row r="1986" spans="14:118" x14ac:dyDescent="0.25">
      <c r="N1986" s="55"/>
      <c r="O1986" s="55"/>
      <c r="P1986" s="55"/>
      <c r="Q1986" s="55"/>
      <c r="R1986" s="55"/>
      <c r="S1986" s="55"/>
      <c r="T1986" s="55"/>
      <c r="U1986" s="55"/>
      <c r="V1986" s="55"/>
      <c r="W1986" s="55"/>
      <c r="X1986" s="55"/>
      <c r="Y1986" s="55"/>
      <c r="Z1986" s="55"/>
      <c r="AA1986" s="55"/>
      <c r="AB1986" s="55"/>
      <c r="AC1986" s="55"/>
      <c r="AD1986" s="55"/>
      <c r="AE1986" s="55"/>
      <c r="AF1986" s="55"/>
      <c r="AG1986" s="55"/>
      <c r="AH1986" s="55"/>
      <c r="AI1986" s="55"/>
      <c r="AJ1986" s="55"/>
      <c r="AK1986" s="55"/>
      <c r="AL1986" s="55"/>
      <c r="AM1986" s="55"/>
      <c r="AN1986" s="55"/>
      <c r="AO1986" s="55"/>
      <c r="AP1986" s="55"/>
      <c r="DN1986" s="115"/>
    </row>
    <row r="1987" spans="14:118" x14ac:dyDescent="0.25">
      <c r="N1987" s="55"/>
      <c r="O1987" s="55"/>
      <c r="P1987" s="55"/>
      <c r="Q1987" s="55"/>
      <c r="R1987" s="55"/>
      <c r="S1987" s="55"/>
      <c r="T1987" s="55"/>
      <c r="U1987" s="55"/>
      <c r="V1987" s="55"/>
      <c r="W1987" s="55"/>
      <c r="X1987" s="55"/>
      <c r="Y1987" s="55"/>
      <c r="Z1987" s="55"/>
      <c r="AA1987" s="55"/>
      <c r="AB1987" s="55"/>
      <c r="AC1987" s="55"/>
      <c r="AD1987" s="55"/>
      <c r="AE1987" s="55"/>
      <c r="AF1987" s="55"/>
      <c r="AG1987" s="55"/>
      <c r="AH1987" s="55"/>
      <c r="AI1987" s="55"/>
      <c r="AJ1987" s="55"/>
      <c r="AK1987" s="55"/>
      <c r="AL1987" s="55"/>
      <c r="AM1987" s="55"/>
      <c r="AN1987" s="55"/>
      <c r="AO1987" s="55"/>
      <c r="AP1987" s="55"/>
      <c r="DN1987" s="115"/>
    </row>
    <row r="1988" spans="14:118" x14ac:dyDescent="0.25">
      <c r="N1988" s="55"/>
      <c r="O1988" s="55"/>
      <c r="P1988" s="55"/>
      <c r="Q1988" s="55"/>
      <c r="R1988" s="55"/>
      <c r="S1988" s="55"/>
      <c r="T1988" s="55"/>
      <c r="U1988" s="55"/>
      <c r="V1988" s="55"/>
      <c r="W1988" s="55"/>
      <c r="X1988" s="55"/>
      <c r="Y1988" s="55"/>
      <c r="Z1988" s="55"/>
      <c r="AA1988" s="55"/>
      <c r="AB1988" s="55"/>
      <c r="AC1988" s="55"/>
      <c r="AD1988" s="55"/>
      <c r="AE1988" s="55"/>
      <c r="AF1988" s="55"/>
      <c r="AG1988" s="55"/>
      <c r="AH1988" s="55"/>
      <c r="AI1988" s="55"/>
      <c r="AJ1988" s="55"/>
      <c r="AK1988" s="55"/>
      <c r="AL1988" s="55"/>
      <c r="AM1988" s="55"/>
      <c r="AN1988" s="55"/>
      <c r="AO1988" s="55"/>
      <c r="AP1988" s="55"/>
      <c r="DN1988" s="115"/>
    </row>
    <row r="1989" spans="14:118" x14ac:dyDescent="0.25">
      <c r="N1989" s="55"/>
      <c r="O1989" s="55"/>
      <c r="P1989" s="55"/>
      <c r="Q1989" s="55"/>
      <c r="R1989" s="55"/>
      <c r="S1989" s="55"/>
      <c r="T1989" s="55"/>
      <c r="U1989" s="55"/>
      <c r="V1989" s="55"/>
      <c r="W1989" s="55"/>
      <c r="X1989" s="55"/>
      <c r="Y1989" s="55"/>
      <c r="Z1989" s="55"/>
      <c r="AA1989" s="55"/>
      <c r="AB1989" s="55"/>
      <c r="AC1989" s="55"/>
      <c r="AD1989" s="55"/>
      <c r="AE1989" s="55"/>
      <c r="AF1989" s="55"/>
      <c r="AG1989" s="55"/>
      <c r="AH1989" s="55"/>
      <c r="AI1989" s="55"/>
      <c r="AJ1989" s="55"/>
      <c r="AK1989" s="55"/>
      <c r="AL1989" s="55"/>
      <c r="AM1989" s="55"/>
      <c r="AN1989" s="55"/>
      <c r="AO1989" s="55"/>
      <c r="AP1989" s="55"/>
      <c r="DN1989" s="115"/>
    </row>
    <row r="1990" spans="14:118" x14ac:dyDescent="0.25">
      <c r="N1990" s="55"/>
      <c r="O1990" s="55"/>
      <c r="P1990" s="55"/>
      <c r="Q1990" s="55"/>
      <c r="R1990" s="55"/>
      <c r="S1990" s="55"/>
      <c r="T1990" s="55"/>
      <c r="U1990" s="55"/>
      <c r="V1990" s="55"/>
      <c r="W1990" s="55"/>
      <c r="X1990" s="55"/>
      <c r="Y1990" s="55"/>
      <c r="Z1990" s="55"/>
      <c r="AA1990" s="55"/>
      <c r="AB1990" s="55"/>
      <c r="AC1990" s="55"/>
      <c r="AD1990" s="55"/>
      <c r="AE1990" s="55"/>
      <c r="AF1990" s="55"/>
      <c r="AG1990" s="55"/>
      <c r="AH1990" s="55"/>
      <c r="AI1990" s="55"/>
      <c r="AJ1990" s="55"/>
      <c r="AK1990" s="55"/>
      <c r="AL1990" s="55"/>
      <c r="AM1990" s="55"/>
      <c r="AN1990" s="55"/>
      <c r="AO1990" s="55"/>
      <c r="AP1990" s="55"/>
      <c r="DN1990" s="115"/>
    </row>
    <row r="1991" spans="14:118" x14ac:dyDescent="0.25">
      <c r="N1991" s="55"/>
      <c r="O1991" s="55"/>
      <c r="P1991" s="55"/>
      <c r="Q1991" s="55"/>
      <c r="R1991" s="55"/>
      <c r="S1991" s="55"/>
      <c r="T1991" s="55"/>
      <c r="U1991" s="55"/>
      <c r="V1991" s="55"/>
      <c r="W1991" s="55"/>
      <c r="X1991" s="55"/>
      <c r="Y1991" s="55"/>
      <c r="Z1991" s="55"/>
      <c r="AA1991" s="55"/>
      <c r="AB1991" s="55"/>
      <c r="AC1991" s="55"/>
      <c r="AD1991" s="55"/>
      <c r="AE1991" s="55"/>
      <c r="AF1991" s="55"/>
      <c r="AG1991" s="55"/>
      <c r="AH1991" s="55"/>
      <c r="AI1991" s="55"/>
      <c r="AJ1991" s="55"/>
      <c r="AK1991" s="55"/>
      <c r="AL1991" s="55"/>
      <c r="AM1991" s="55"/>
      <c r="AN1991" s="55"/>
      <c r="AO1991" s="55"/>
      <c r="AP1991" s="55"/>
      <c r="DN1991" s="115"/>
    </row>
    <row r="1992" spans="14:118" x14ac:dyDescent="0.25">
      <c r="N1992" s="55"/>
      <c r="O1992" s="55"/>
      <c r="P1992" s="55"/>
      <c r="Q1992" s="55"/>
      <c r="R1992" s="55"/>
      <c r="S1992" s="55"/>
      <c r="T1992" s="55"/>
      <c r="U1992" s="55"/>
      <c r="V1992" s="55"/>
      <c r="W1992" s="55"/>
      <c r="X1992" s="55"/>
      <c r="Y1992" s="55"/>
      <c r="Z1992" s="55"/>
      <c r="AA1992" s="55"/>
      <c r="AB1992" s="55"/>
      <c r="AC1992" s="55"/>
      <c r="AD1992" s="55"/>
      <c r="AE1992" s="55"/>
      <c r="AF1992" s="55"/>
      <c r="AG1992" s="55"/>
      <c r="AH1992" s="55"/>
      <c r="AI1992" s="55"/>
      <c r="AJ1992" s="55"/>
      <c r="AK1992" s="55"/>
      <c r="AL1992" s="55"/>
      <c r="AM1992" s="55"/>
      <c r="AN1992" s="55"/>
      <c r="AO1992" s="55"/>
      <c r="AP1992" s="55"/>
      <c r="DN1992" s="115"/>
    </row>
    <row r="1993" spans="14:118" x14ac:dyDescent="0.25">
      <c r="N1993" s="55"/>
      <c r="O1993" s="55"/>
      <c r="P1993" s="55"/>
      <c r="Q1993" s="55"/>
      <c r="R1993" s="55"/>
      <c r="S1993" s="55"/>
      <c r="T1993" s="55"/>
      <c r="U1993" s="55"/>
      <c r="V1993" s="55"/>
      <c r="W1993" s="55"/>
      <c r="X1993" s="55"/>
      <c r="Y1993" s="55"/>
      <c r="Z1993" s="55"/>
      <c r="AA1993" s="55"/>
      <c r="AB1993" s="55"/>
      <c r="AC1993" s="55"/>
      <c r="AD1993" s="55"/>
      <c r="AE1993" s="55"/>
      <c r="AF1993" s="55"/>
      <c r="AG1993" s="55"/>
      <c r="AH1993" s="55"/>
      <c r="AI1993" s="55"/>
      <c r="AJ1993" s="55"/>
      <c r="AK1993" s="55"/>
      <c r="AL1993" s="55"/>
      <c r="AM1993" s="55"/>
      <c r="AN1993" s="55"/>
      <c r="AO1993" s="55"/>
      <c r="AP1993" s="55"/>
      <c r="DN1993" s="115"/>
    </row>
    <row r="1994" spans="14:118" x14ac:dyDescent="0.25">
      <c r="N1994" s="55"/>
      <c r="O1994" s="55"/>
      <c r="P1994" s="55"/>
      <c r="Q1994" s="55"/>
      <c r="R1994" s="55"/>
      <c r="S1994" s="55"/>
      <c r="T1994" s="55"/>
      <c r="U1994" s="55"/>
      <c r="V1994" s="55"/>
      <c r="W1994" s="55"/>
      <c r="X1994" s="55"/>
      <c r="Y1994" s="55"/>
      <c r="Z1994" s="55"/>
      <c r="AA1994" s="55"/>
      <c r="AB1994" s="55"/>
      <c r="AC1994" s="55"/>
      <c r="AD1994" s="55"/>
      <c r="AE1994" s="55"/>
      <c r="AF1994" s="55"/>
      <c r="AG1994" s="55"/>
      <c r="AH1994" s="55"/>
      <c r="AI1994" s="55"/>
      <c r="AJ1994" s="55"/>
      <c r="AK1994" s="55"/>
      <c r="AL1994" s="55"/>
      <c r="AM1994" s="55"/>
      <c r="AN1994" s="55"/>
      <c r="AO1994" s="55"/>
      <c r="AP1994" s="55"/>
      <c r="DN1994" s="115"/>
    </row>
    <row r="1995" spans="14:118" x14ac:dyDescent="0.25">
      <c r="N1995" s="55"/>
      <c r="O1995" s="55"/>
      <c r="P1995" s="55"/>
      <c r="Q1995" s="55"/>
      <c r="R1995" s="55"/>
      <c r="S1995" s="55"/>
      <c r="T1995" s="55"/>
      <c r="U1995" s="55"/>
      <c r="V1995" s="55"/>
      <c r="W1995" s="55"/>
      <c r="X1995" s="55"/>
      <c r="Y1995" s="55"/>
      <c r="Z1995" s="55"/>
      <c r="AA1995" s="55"/>
      <c r="AB1995" s="55"/>
      <c r="AC1995" s="55"/>
      <c r="AD1995" s="55"/>
      <c r="AE1995" s="55"/>
      <c r="AF1995" s="55"/>
      <c r="AG1995" s="55"/>
      <c r="AH1995" s="55"/>
      <c r="AI1995" s="55"/>
      <c r="AJ1995" s="55"/>
      <c r="AK1995" s="55"/>
      <c r="AL1995" s="55"/>
      <c r="AM1995" s="55"/>
      <c r="AN1995" s="55"/>
      <c r="AO1995" s="55"/>
      <c r="AP1995" s="55"/>
      <c r="DN1995" s="115"/>
    </row>
    <row r="1996" spans="14:118" x14ac:dyDescent="0.25">
      <c r="N1996" s="55"/>
      <c r="O1996" s="55"/>
      <c r="P1996" s="55"/>
      <c r="Q1996" s="55"/>
      <c r="R1996" s="55"/>
      <c r="S1996" s="55"/>
      <c r="T1996" s="55"/>
      <c r="U1996" s="55"/>
      <c r="V1996" s="55"/>
      <c r="W1996" s="55"/>
      <c r="X1996" s="55"/>
      <c r="Y1996" s="55"/>
      <c r="Z1996" s="55"/>
      <c r="AA1996" s="55"/>
      <c r="AB1996" s="55"/>
      <c r="AC1996" s="55"/>
      <c r="AD1996" s="55"/>
      <c r="AE1996" s="55"/>
      <c r="AF1996" s="55"/>
      <c r="AG1996" s="55"/>
      <c r="AH1996" s="55"/>
      <c r="AI1996" s="55"/>
      <c r="AJ1996" s="55"/>
      <c r="AK1996" s="55"/>
      <c r="AL1996" s="55"/>
      <c r="AM1996" s="55"/>
      <c r="AN1996" s="55"/>
      <c r="AO1996" s="55"/>
      <c r="AP1996" s="55"/>
      <c r="DN1996" s="115"/>
    </row>
    <row r="1997" spans="14:118" x14ac:dyDescent="0.25">
      <c r="N1997" s="55"/>
      <c r="O1997" s="55"/>
      <c r="P1997" s="55"/>
      <c r="Q1997" s="55"/>
      <c r="R1997" s="55"/>
      <c r="S1997" s="55"/>
      <c r="T1997" s="55"/>
      <c r="U1997" s="55"/>
      <c r="V1997" s="55"/>
      <c r="W1997" s="55"/>
      <c r="X1997" s="55"/>
      <c r="Y1997" s="55"/>
      <c r="Z1997" s="55"/>
      <c r="AA1997" s="55"/>
      <c r="AB1997" s="55"/>
      <c r="AC1997" s="55"/>
      <c r="AD1997" s="55"/>
      <c r="AE1997" s="55"/>
      <c r="AF1997" s="55"/>
      <c r="AG1997" s="55"/>
      <c r="AH1997" s="55"/>
      <c r="AI1997" s="55"/>
      <c r="AJ1997" s="55"/>
      <c r="AK1997" s="55"/>
      <c r="AL1997" s="55"/>
      <c r="AM1997" s="55"/>
      <c r="AN1997" s="55"/>
      <c r="AO1997" s="55"/>
      <c r="AP1997" s="55"/>
      <c r="DN1997" s="115"/>
    </row>
    <row r="1998" spans="14:118" x14ac:dyDescent="0.25">
      <c r="N1998" s="55"/>
      <c r="O1998" s="55"/>
      <c r="P1998" s="55"/>
      <c r="Q1998" s="55"/>
      <c r="R1998" s="55"/>
      <c r="S1998" s="55"/>
      <c r="T1998" s="55"/>
      <c r="U1998" s="55"/>
      <c r="V1998" s="55"/>
      <c r="W1998" s="55"/>
      <c r="X1998" s="55"/>
      <c r="Y1998" s="55"/>
      <c r="Z1998" s="55"/>
      <c r="AA1998" s="55"/>
      <c r="AB1998" s="55"/>
      <c r="AC1998" s="55"/>
      <c r="AD1998" s="55"/>
      <c r="AE1998" s="55"/>
      <c r="AF1998" s="55"/>
      <c r="AG1998" s="55"/>
      <c r="AH1998" s="55"/>
      <c r="AI1998" s="55"/>
      <c r="AJ1998" s="55"/>
      <c r="AK1998" s="55"/>
      <c r="AL1998" s="55"/>
      <c r="AM1998" s="55"/>
      <c r="AN1998" s="55"/>
      <c r="AO1998" s="55"/>
      <c r="AP1998" s="55"/>
      <c r="DN1998" s="115"/>
    </row>
    <row r="1999" spans="14:118" x14ac:dyDescent="0.25">
      <c r="N1999" s="55"/>
      <c r="O1999" s="55"/>
      <c r="P1999" s="55"/>
      <c r="Q1999" s="55"/>
      <c r="R1999" s="55"/>
      <c r="S1999" s="55"/>
      <c r="T1999" s="55"/>
      <c r="U1999" s="55"/>
      <c r="V1999" s="55"/>
      <c r="W1999" s="55"/>
      <c r="X1999" s="55"/>
      <c r="Y1999" s="55"/>
      <c r="Z1999" s="55"/>
      <c r="AA1999" s="55"/>
      <c r="AB1999" s="55"/>
      <c r="AC1999" s="55"/>
      <c r="AD1999" s="55"/>
      <c r="AE1999" s="55"/>
      <c r="AF1999" s="55"/>
      <c r="AG1999" s="55"/>
      <c r="AH1999" s="55"/>
      <c r="AI1999" s="55"/>
      <c r="AJ1999" s="55"/>
      <c r="AK1999" s="55"/>
      <c r="AL1999" s="55"/>
      <c r="AM1999" s="55"/>
      <c r="AN1999" s="55"/>
      <c r="AO1999" s="55"/>
      <c r="AP1999" s="55"/>
      <c r="DN1999" s="115"/>
    </row>
    <row r="2000" spans="14:118" x14ac:dyDescent="0.25">
      <c r="N2000" s="55"/>
      <c r="O2000" s="55"/>
      <c r="P2000" s="55"/>
      <c r="Q2000" s="55"/>
      <c r="R2000" s="55"/>
      <c r="S2000" s="55"/>
      <c r="T2000" s="55"/>
      <c r="U2000" s="55"/>
      <c r="V2000" s="55"/>
      <c r="W2000" s="55"/>
      <c r="X2000" s="55"/>
      <c r="Y2000" s="55"/>
      <c r="Z2000" s="55"/>
      <c r="AA2000" s="55"/>
      <c r="AB2000" s="55"/>
      <c r="AC2000" s="55"/>
      <c r="AD2000" s="55"/>
      <c r="AE2000" s="55"/>
      <c r="AF2000" s="55"/>
      <c r="AG2000" s="55"/>
      <c r="AH2000" s="55"/>
      <c r="AI2000" s="55"/>
      <c r="AJ2000" s="55"/>
      <c r="AK2000" s="55"/>
      <c r="AL2000" s="55"/>
      <c r="AM2000" s="55"/>
      <c r="AN2000" s="55"/>
      <c r="AO2000" s="55"/>
      <c r="AP2000" s="55"/>
      <c r="DN2000" s="115"/>
    </row>
    <row r="2001" spans="14:118" x14ac:dyDescent="0.25">
      <c r="N2001" s="55"/>
      <c r="O2001" s="55"/>
      <c r="P2001" s="55"/>
      <c r="Q2001" s="55"/>
      <c r="R2001" s="55"/>
      <c r="S2001" s="55"/>
      <c r="T2001" s="55"/>
      <c r="U2001" s="55"/>
      <c r="V2001" s="55"/>
      <c r="W2001" s="55"/>
      <c r="X2001" s="55"/>
      <c r="Y2001" s="55"/>
      <c r="Z2001" s="55"/>
      <c r="AA2001" s="55"/>
      <c r="AB2001" s="55"/>
      <c r="AC2001" s="55"/>
      <c r="AD2001" s="55"/>
      <c r="AE2001" s="55"/>
      <c r="AF2001" s="55"/>
      <c r="AG2001" s="55"/>
      <c r="AH2001" s="55"/>
      <c r="AI2001" s="55"/>
      <c r="AJ2001" s="55"/>
      <c r="AK2001" s="55"/>
      <c r="AL2001" s="55"/>
      <c r="AM2001" s="55"/>
      <c r="AN2001" s="55"/>
      <c r="AO2001" s="55"/>
      <c r="AP2001" s="55"/>
      <c r="DN2001" s="115"/>
    </row>
    <row r="2002" spans="14:118" x14ac:dyDescent="0.25">
      <c r="N2002" s="55"/>
      <c r="O2002" s="55"/>
      <c r="P2002" s="55"/>
      <c r="Q2002" s="55"/>
      <c r="R2002" s="55"/>
      <c r="S2002" s="55"/>
      <c r="T2002" s="55"/>
      <c r="U2002" s="55"/>
      <c r="V2002" s="55"/>
      <c r="W2002" s="55"/>
      <c r="X2002" s="55"/>
      <c r="Y2002" s="55"/>
      <c r="Z2002" s="55"/>
      <c r="AA2002" s="55"/>
      <c r="AB2002" s="55"/>
      <c r="AC2002" s="55"/>
      <c r="AD2002" s="55"/>
      <c r="AE2002" s="55"/>
      <c r="AF2002" s="55"/>
      <c r="AG2002" s="55"/>
      <c r="AH2002" s="55"/>
      <c r="AI2002" s="55"/>
      <c r="AJ2002" s="55"/>
      <c r="AK2002" s="55"/>
      <c r="AL2002" s="55"/>
      <c r="AM2002" s="55"/>
      <c r="AN2002" s="55"/>
      <c r="AO2002" s="55"/>
      <c r="AP2002" s="55"/>
      <c r="DN2002" s="115"/>
    </row>
    <row r="2003" spans="14:118" x14ac:dyDescent="0.25">
      <c r="N2003" s="55"/>
      <c r="O2003" s="55"/>
      <c r="P2003" s="55"/>
      <c r="Q2003" s="55"/>
      <c r="R2003" s="55"/>
      <c r="S2003" s="55"/>
      <c r="T2003" s="55"/>
      <c r="U2003" s="55"/>
      <c r="V2003" s="55"/>
      <c r="W2003" s="55"/>
      <c r="X2003" s="55"/>
      <c r="Y2003" s="55"/>
      <c r="Z2003" s="55"/>
      <c r="AA2003" s="55"/>
      <c r="AB2003" s="55"/>
      <c r="AC2003" s="55"/>
      <c r="AD2003" s="55"/>
      <c r="AE2003" s="55"/>
      <c r="AF2003" s="55"/>
      <c r="AG2003" s="55"/>
      <c r="AH2003" s="55"/>
      <c r="AI2003" s="55"/>
      <c r="AJ2003" s="55"/>
      <c r="AK2003" s="55"/>
      <c r="AL2003" s="55"/>
      <c r="AM2003" s="55"/>
      <c r="AN2003" s="55"/>
      <c r="AO2003" s="55"/>
      <c r="AP2003" s="55"/>
      <c r="DN2003" s="115"/>
    </row>
    <row r="2004" spans="14:118" x14ac:dyDescent="0.25">
      <c r="N2004" s="55"/>
      <c r="O2004" s="55"/>
      <c r="P2004" s="55"/>
      <c r="Q2004" s="55"/>
      <c r="R2004" s="55"/>
      <c r="S2004" s="55"/>
      <c r="T2004" s="55"/>
      <c r="U2004" s="55"/>
      <c r="V2004" s="55"/>
      <c r="W2004" s="55"/>
      <c r="X2004" s="55"/>
      <c r="Y2004" s="55"/>
      <c r="Z2004" s="55"/>
      <c r="AA2004" s="55"/>
      <c r="AB2004" s="55"/>
      <c r="AC2004" s="55"/>
      <c r="AD2004" s="55"/>
      <c r="AE2004" s="55"/>
      <c r="AF2004" s="55"/>
      <c r="AG2004" s="55"/>
      <c r="AH2004" s="55"/>
      <c r="AI2004" s="55"/>
      <c r="AJ2004" s="55"/>
      <c r="AK2004" s="55"/>
      <c r="AL2004" s="55"/>
      <c r="AM2004" s="55"/>
      <c r="AN2004" s="55"/>
      <c r="AO2004" s="55"/>
      <c r="AP2004" s="55"/>
      <c r="DN2004" s="115"/>
    </row>
    <row r="2005" spans="14:118" x14ac:dyDescent="0.25">
      <c r="N2005" s="55"/>
      <c r="O2005" s="55"/>
      <c r="P2005" s="55"/>
      <c r="Q2005" s="55"/>
      <c r="R2005" s="55"/>
      <c r="S2005" s="55"/>
      <c r="T2005" s="55"/>
      <c r="U2005" s="55"/>
      <c r="V2005" s="55"/>
      <c r="W2005" s="55"/>
      <c r="X2005" s="55"/>
      <c r="Y2005" s="55"/>
      <c r="Z2005" s="55"/>
      <c r="AA2005" s="55"/>
      <c r="AB2005" s="55"/>
      <c r="AC2005" s="55"/>
      <c r="AD2005" s="55"/>
      <c r="AE2005" s="55"/>
      <c r="AF2005" s="55"/>
      <c r="AG2005" s="55"/>
      <c r="AH2005" s="55"/>
      <c r="AI2005" s="55"/>
      <c r="AJ2005" s="55"/>
      <c r="AK2005" s="55"/>
      <c r="AL2005" s="55"/>
      <c r="AM2005" s="55"/>
      <c r="AN2005" s="55"/>
      <c r="AO2005" s="55"/>
      <c r="AP2005" s="55"/>
      <c r="DN2005" s="115"/>
    </row>
    <row r="2006" spans="14:118" x14ac:dyDescent="0.25">
      <c r="N2006" s="55"/>
      <c r="O2006" s="55"/>
      <c r="P2006" s="55"/>
      <c r="Q2006" s="55"/>
      <c r="R2006" s="55"/>
      <c r="S2006" s="55"/>
      <c r="T2006" s="55"/>
      <c r="U2006" s="55"/>
      <c r="V2006" s="55"/>
      <c r="W2006" s="55"/>
      <c r="X2006" s="55"/>
      <c r="Y2006" s="55"/>
      <c r="Z2006" s="55"/>
      <c r="AA2006" s="55"/>
      <c r="AB2006" s="55"/>
      <c r="AC2006" s="55"/>
      <c r="AD2006" s="55"/>
      <c r="AE2006" s="55"/>
      <c r="AF2006" s="55"/>
      <c r="AG2006" s="55"/>
      <c r="AH2006" s="55"/>
      <c r="AI2006" s="55"/>
      <c r="AJ2006" s="55"/>
      <c r="AK2006" s="55"/>
      <c r="AL2006" s="55"/>
      <c r="AM2006" s="55"/>
      <c r="AN2006" s="55"/>
      <c r="AO2006" s="55"/>
      <c r="AP2006" s="55"/>
      <c r="DN2006" s="115"/>
    </row>
    <row r="2007" spans="14:118" x14ac:dyDescent="0.25">
      <c r="N2007" s="55"/>
      <c r="O2007" s="55"/>
      <c r="P2007" s="55"/>
      <c r="Q2007" s="55"/>
      <c r="R2007" s="55"/>
      <c r="S2007" s="55"/>
      <c r="T2007" s="55"/>
      <c r="U2007" s="55"/>
      <c r="V2007" s="55"/>
      <c r="W2007" s="55"/>
      <c r="X2007" s="55"/>
      <c r="Y2007" s="55"/>
      <c r="Z2007" s="55"/>
      <c r="AA2007" s="55"/>
      <c r="AB2007" s="55"/>
      <c r="AC2007" s="55"/>
      <c r="AD2007" s="55"/>
      <c r="AE2007" s="55"/>
      <c r="AF2007" s="55"/>
      <c r="AG2007" s="55"/>
      <c r="AH2007" s="55"/>
      <c r="AI2007" s="55"/>
      <c r="AJ2007" s="55"/>
      <c r="AK2007" s="55"/>
      <c r="AL2007" s="55"/>
      <c r="AM2007" s="55"/>
      <c r="AN2007" s="55"/>
      <c r="AO2007" s="55"/>
      <c r="AP2007" s="55"/>
      <c r="DN2007" s="115"/>
    </row>
    <row r="2008" spans="14:118" x14ac:dyDescent="0.25">
      <c r="N2008" s="55"/>
      <c r="O2008" s="55"/>
      <c r="P2008" s="55"/>
      <c r="Q2008" s="55"/>
      <c r="R2008" s="55"/>
      <c r="S2008" s="55"/>
      <c r="T2008" s="55"/>
      <c r="U2008" s="55"/>
      <c r="V2008" s="55"/>
      <c r="W2008" s="55"/>
      <c r="X2008" s="55"/>
      <c r="Y2008" s="55"/>
      <c r="Z2008" s="55"/>
      <c r="AA2008" s="55"/>
      <c r="AB2008" s="55"/>
      <c r="AC2008" s="55"/>
      <c r="AD2008" s="55"/>
      <c r="AE2008" s="55"/>
      <c r="AF2008" s="55"/>
      <c r="AG2008" s="55"/>
      <c r="AH2008" s="55"/>
      <c r="AI2008" s="55"/>
      <c r="AJ2008" s="55"/>
      <c r="AK2008" s="55"/>
      <c r="AL2008" s="55"/>
      <c r="AM2008" s="55"/>
      <c r="AN2008" s="55"/>
      <c r="AO2008" s="55"/>
      <c r="AP2008" s="55"/>
      <c r="DN2008" s="115"/>
    </row>
    <row r="2009" spans="14:118" x14ac:dyDescent="0.25">
      <c r="N2009" s="55"/>
      <c r="O2009" s="55"/>
      <c r="P2009" s="55"/>
      <c r="Q2009" s="55"/>
      <c r="R2009" s="55"/>
      <c r="S2009" s="55"/>
      <c r="T2009" s="55"/>
      <c r="U2009" s="55"/>
      <c r="V2009" s="55"/>
      <c r="W2009" s="55"/>
      <c r="X2009" s="55"/>
      <c r="Y2009" s="55"/>
      <c r="Z2009" s="55"/>
      <c r="AA2009" s="55"/>
      <c r="AB2009" s="55"/>
      <c r="AC2009" s="55"/>
      <c r="AD2009" s="55"/>
      <c r="AE2009" s="55"/>
      <c r="AF2009" s="55"/>
      <c r="AG2009" s="55"/>
      <c r="AH2009" s="55"/>
      <c r="AI2009" s="55"/>
      <c r="AJ2009" s="55"/>
      <c r="AK2009" s="55"/>
      <c r="AL2009" s="55"/>
      <c r="AM2009" s="55"/>
      <c r="AN2009" s="55"/>
      <c r="AO2009" s="55"/>
      <c r="AP2009" s="55"/>
      <c r="DN2009" s="115"/>
    </row>
    <row r="2010" spans="14:118" x14ac:dyDescent="0.25">
      <c r="N2010" s="55"/>
      <c r="O2010" s="55"/>
      <c r="P2010" s="55"/>
      <c r="Q2010" s="55"/>
      <c r="R2010" s="55"/>
      <c r="S2010" s="55"/>
      <c r="T2010" s="55"/>
      <c r="U2010" s="55"/>
      <c r="V2010" s="55"/>
      <c r="W2010" s="55"/>
      <c r="X2010" s="55"/>
      <c r="Y2010" s="55"/>
      <c r="Z2010" s="55"/>
      <c r="AA2010" s="55"/>
      <c r="AB2010" s="55"/>
      <c r="AC2010" s="55"/>
      <c r="AD2010" s="55"/>
      <c r="AE2010" s="55"/>
      <c r="AF2010" s="55"/>
      <c r="AG2010" s="55"/>
      <c r="AH2010" s="55"/>
      <c r="AI2010" s="55"/>
      <c r="AJ2010" s="55"/>
      <c r="AK2010" s="55"/>
      <c r="AL2010" s="55"/>
      <c r="AM2010" s="55"/>
      <c r="AN2010" s="55"/>
      <c r="AO2010" s="55"/>
      <c r="AP2010" s="55"/>
      <c r="DN2010" s="115"/>
    </row>
    <row r="2011" spans="14:118" x14ac:dyDescent="0.25">
      <c r="N2011" s="55"/>
      <c r="O2011" s="55"/>
      <c r="P2011" s="55"/>
      <c r="Q2011" s="55"/>
      <c r="R2011" s="55"/>
      <c r="S2011" s="55"/>
      <c r="T2011" s="55"/>
      <c r="U2011" s="55"/>
      <c r="V2011" s="55"/>
      <c r="W2011" s="55"/>
      <c r="X2011" s="55"/>
      <c r="Y2011" s="55"/>
      <c r="Z2011" s="55"/>
      <c r="AA2011" s="55"/>
      <c r="AB2011" s="55"/>
      <c r="AC2011" s="55"/>
      <c r="AD2011" s="55"/>
      <c r="AE2011" s="55"/>
      <c r="AF2011" s="55"/>
      <c r="AG2011" s="55"/>
      <c r="AH2011" s="55"/>
      <c r="AI2011" s="55"/>
      <c r="AJ2011" s="55"/>
      <c r="AK2011" s="55"/>
      <c r="AL2011" s="55"/>
      <c r="AM2011" s="55"/>
      <c r="AN2011" s="55"/>
      <c r="AO2011" s="55"/>
      <c r="AP2011" s="55"/>
      <c r="DN2011" s="115"/>
    </row>
    <row r="2012" spans="14:118" x14ac:dyDescent="0.25">
      <c r="N2012" s="55"/>
      <c r="O2012" s="55"/>
      <c r="P2012" s="55"/>
      <c r="Q2012" s="55"/>
      <c r="R2012" s="55"/>
      <c r="S2012" s="55"/>
      <c r="T2012" s="55"/>
      <c r="U2012" s="55"/>
      <c r="V2012" s="55"/>
      <c r="W2012" s="55"/>
      <c r="X2012" s="55"/>
      <c r="Y2012" s="55"/>
      <c r="Z2012" s="55"/>
      <c r="AA2012" s="55"/>
      <c r="AB2012" s="55"/>
      <c r="AC2012" s="55"/>
      <c r="AD2012" s="55"/>
      <c r="AE2012" s="55"/>
      <c r="AF2012" s="55"/>
      <c r="AG2012" s="55"/>
      <c r="AH2012" s="55"/>
      <c r="AI2012" s="55"/>
      <c r="AJ2012" s="55"/>
      <c r="AK2012" s="55"/>
      <c r="AL2012" s="55"/>
      <c r="AM2012" s="55"/>
      <c r="AN2012" s="55"/>
      <c r="AO2012" s="55"/>
      <c r="AP2012" s="55"/>
      <c r="DN2012" s="115"/>
    </row>
    <row r="2013" spans="14:118" x14ac:dyDescent="0.25">
      <c r="N2013" s="55"/>
      <c r="O2013" s="55"/>
      <c r="P2013" s="55"/>
      <c r="Q2013" s="55"/>
      <c r="R2013" s="55"/>
      <c r="S2013" s="55"/>
      <c r="T2013" s="55"/>
      <c r="U2013" s="55"/>
      <c r="V2013" s="55"/>
      <c r="W2013" s="55"/>
      <c r="X2013" s="55"/>
      <c r="Y2013" s="55"/>
      <c r="Z2013" s="55"/>
      <c r="AA2013" s="55"/>
      <c r="AB2013" s="55"/>
      <c r="AC2013" s="55"/>
      <c r="AD2013" s="55"/>
      <c r="AE2013" s="55"/>
      <c r="AF2013" s="55"/>
      <c r="AG2013" s="55"/>
      <c r="AH2013" s="55"/>
      <c r="AI2013" s="55"/>
      <c r="AJ2013" s="55"/>
      <c r="AK2013" s="55"/>
      <c r="AL2013" s="55"/>
      <c r="AM2013" s="55"/>
      <c r="AN2013" s="55"/>
      <c r="AO2013" s="55"/>
      <c r="AP2013" s="55"/>
      <c r="DN2013" s="115"/>
    </row>
    <row r="2014" spans="14:118" x14ac:dyDescent="0.25">
      <c r="N2014" s="55"/>
      <c r="O2014" s="55"/>
      <c r="P2014" s="55"/>
      <c r="Q2014" s="55"/>
      <c r="R2014" s="55"/>
      <c r="S2014" s="55"/>
      <c r="T2014" s="55"/>
      <c r="U2014" s="55"/>
      <c r="V2014" s="55"/>
      <c r="W2014" s="55"/>
      <c r="X2014" s="55"/>
      <c r="Y2014" s="55"/>
      <c r="Z2014" s="55"/>
      <c r="AA2014" s="55"/>
      <c r="AB2014" s="55"/>
      <c r="AC2014" s="55"/>
      <c r="AD2014" s="55"/>
      <c r="AE2014" s="55"/>
      <c r="AF2014" s="55"/>
      <c r="AG2014" s="55"/>
      <c r="AH2014" s="55"/>
      <c r="AI2014" s="55"/>
      <c r="AJ2014" s="55"/>
      <c r="AK2014" s="55"/>
      <c r="AL2014" s="55"/>
      <c r="AM2014" s="55"/>
      <c r="AN2014" s="55"/>
      <c r="AO2014" s="55"/>
      <c r="AP2014" s="55"/>
      <c r="DN2014" s="115"/>
    </row>
    <row r="2015" spans="14:118" x14ac:dyDescent="0.25">
      <c r="N2015" s="55"/>
      <c r="O2015" s="55"/>
      <c r="P2015" s="55"/>
      <c r="Q2015" s="55"/>
      <c r="R2015" s="55"/>
      <c r="S2015" s="55"/>
      <c r="T2015" s="55"/>
      <c r="U2015" s="55"/>
      <c r="V2015" s="55"/>
      <c r="W2015" s="55"/>
      <c r="X2015" s="55"/>
      <c r="Y2015" s="55"/>
      <c r="Z2015" s="55"/>
      <c r="AA2015" s="55"/>
      <c r="AB2015" s="55"/>
      <c r="AC2015" s="55"/>
      <c r="AD2015" s="55"/>
      <c r="AE2015" s="55"/>
      <c r="AF2015" s="55"/>
      <c r="AG2015" s="55"/>
      <c r="AH2015" s="55"/>
      <c r="AI2015" s="55"/>
      <c r="AJ2015" s="55"/>
      <c r="AK2015" s="55"/>
      <c r="AL2015" s="55"/>
      <c r="AM2015" s="55"/>
      <c r="AN2015" s="55"/>
      <c r="AO2015" s="55"/>
      <c r="AP2015" s="55"/>
      <c r="DN2015" s="115"/>
    </row>
    <row r="2016" spans="14:118" x14ac:dyDescent="0.25">
      <c r="N2016" s="55"/>
      <c r="O2016" s="55"/>
      <c r="P2016" s="55"/>
      <c r="Q2016" s="55"/>
      <c r="R2016" s="55"/>
      <c r="S2016" s="55"/>
      <c r="T2016" s="55"/>
      <c r="U2016" s="55"/>
      <c r="V2016" s="55"/>
      <c r="W2016" s="55"/>
      <c r="X2016" s="55"/>
      <c r="Y2016" s="55"/>
      <c r="Z2016" s="55"/>
      <c r="AA2016" s="55"/>
      <c r="AB2016" s="55"/>
      <c r="AC2016" s="55"/>
      <c r="AD2016" s="55"/>
      <c r="AE2016" s="55"/>
      <c r="AF2016" s="55"/>
      <c r="AG2016" s="55"/>
      <c r="AH2016" s="55"/>
      <c r="AI2016" s="55"/>
      <c r="AJ2016" s="55"/>
      <c r="AK2016" s="55"/>
      <c r="AL2016" s="55"/>
      <c r="AM2016" s="55"/>
      <c r="AN2016" s="55"/>
      <c r="AO2016" s="55"/>
      <c r="AP2016" s="55"/>
      <c r="DN2016" s="115"/>
    </row>
    <row r="2017" spans="14:118" x14ac:dyDescent="0.25">
      <c r="N2017" s="55"/>
      <c r="O2017" s="55"/>
      <c r="P2017" s="55"/>
      <c r="Q2017" s="55"/>
      <c r="R2017" s="55"/>
      <c r="S2017" s="55"/>
      <c r="T2017" s="55"/>
      <c r="U2017" s="55"/>
      <c r="V2017" s="55"/>
      <c r="W2017" s="55"/>
      <c r="X2017" s="55"/>
      <c r="Y2017" s="55"/>
      <c r="Z2017" s="55"/>
      <c r="AA2017" s="55"/>
      <c r="AB2017" s="55"/>
      <c r="AC2017" s="55"/>
      <c r="AD2017" s="55"/>
      <c r="AE2017" s="55"/>
      <c r="AF2017" s="55"/>
      <c r="AG2017" s="55"/>
      <c r="AH2017" s="55"/>
      <c r="AI2017" s="55"/>
      <c r="AJ2017" s="55"/>
      <c r="AK2017" s="55"/>
      <c r="AL2017" s="55"/>
      <c r="AM2017" s="55"/>
      <c r="AN2017" s="55"/>
      <c r="AO2017" s="55"/>
      <c r="AP2017" s="55"/>
      <c r="DN2017" s="115"/>
    </row>
    <row r="2018" spans="14:118" x14ac:dyDescent="0.25">
      <c r="N2018" s="55"/>
      <c r="O2018" s="55"/>
      <c r="P2018" s="55"/>
      <c r="Q2018" s="55"/>
      <c r="R2018" s="55"/>
      <c r="S2018" s="55"/>
      <c r="T2018" s="55"/>
      <c r="U2018" s="55"/>
      <c r="V2018" s="55"/>
      <c r="W2018" s="55"/>
      <c r="X2018" s="55"/>
      <c r="Y2018" s="55"/>
      <c r="Z2018" s="55"/>
      <c r="AA2018" s="55"/>
      <c r="AB2018" s="55"/>
      <c r="AC2018" s="55"/>
      <c r="AD2018" s="55"/>
      <c r="AE2018" s="55"/>
      <c r="AF2018" s="55"/>
      <c r="AG2018" s="55"/>
      <c r="AH2018" s="55"/>
      <c r="AI2018" s="55"/>
      <c r="AJ2018" s="55"/>
      <c r="AK2018" s="55"/>
      <c r="AL2018" s="55"/>
      <c r="AM2018" s="55"/>
      <c r="AN2018" s="55"/>
      <c r="AO2018" s="55"/>
      <c r="AP2018" s="55"/>
      <c r="DN2018" s="115"/>
    </row>
    <row r="2019" spans="14:118" x14ac:dyDescent="0.25">
      <c r="N2019" s="55"/>
      <c r="O2019" s="55"/>
      <c r="P2019" s="55"/>
      <c r="Q2019" s="55"/>
      <c r="R2019" s="55"/>
      <c r="S2019" s="55"/>
      <c r="T2019" s="55"/>
      <c r="U2019" s="55"/>
      <c r="V2019" s="55"/>
      <c r="W2019" s="55"/>
      <c r="X2019" s="55"/>
      <c r="Y2019" s="55"/>
      <c r="Z2019" s="55"/>
      <c r="AA2019" s="55"/>
      <c r="AB2019" s="55"/>
      <c r="AC2019" s="55"/>
      <c r="AD2019" s="55"/>
      <c r="AE2019" s="55"/>
      <c r="AF2019" s="55"/>
      <c r="AG2019" s="55"/>
      <c r="AH2019" s="55"/>
      <c r="AI2019" s="55"/>
      <c r="AJ2019" s="55"/>
      <c r="AK2019" s="55"/>
      <c r="AL2019" s="55"/>
      <c r="AM2019" s="55"/>
      <c r="AN2019" s="55"/>
      <c r="AO2019" s="55"/>
      <c r="AP2019" s="55"/>
      <c r="DN2019" s="115"/>
    </row>
    <row r="2020" spans="14:118" x14ac:dyDescent="0.25">
      <c r="N2020" s="55"/>
      <c r="O2020" s="55"/>
      <c r="P2020" s="55"/>
      <c r="Q2020" s="55"/>
      <c r="R2020" s="55"/>
      <c r="S2020" s="55"/>
      <c r="T2020" s="55"/>
      <c r="U2020" s="55"/>
      <c r="V2020" s="55"/>
      <c r="W2020" s="55"/>
      <c r="X2020" s="55"/>
      <c r="Y2020" s="55"/>
      <c r="Z2020" s="55"/>
      <c r="AA2020" s="55"/>
      <c r="AB2020" s="55"/>
      <c r="AC2020" s="55"/>
      <c r="AD2020" s="55"/>
      <c r="AE2020" s="55"/>
      <c r="AF2020" s="55"/>
      <c r="AG2020" s="55"/>
      <c r="AH2020" s="55"/>
      <c r="AI2020" s="55"/>
      <c r="AJ2020" s="55"/>
      <c r="AK2020" s="55"/>
      <c r="AL2020" s="55"/>
      <c r="AM2020" s="55"/>
      <c r="AN2020" s="55"/>
      <c r="AO2020" s="55"/>
      <c r="AP2020" s="55"/>
      <c r="DN2020" s="115"/>
    </row>
    <row r="2021" spans="14:118" x14ac:dyDescent="0.25">
      <c r="N2021" s="55"/>
      <c r="O2021" s="55"/>
      <c r="P2021" s="55"/>
      <c r="Q2021" s="55"/>
      <c r="R2021" s="55"/>
      <c r="S2021" s="55"/>
      <c r="T2021" s="55"/>
      <c r="U2021" s="55"/>
      <c r="V2021" s="55"/>
      <c r="W2021" s="55"/>
      <c r="X2021" s="55"/>
      <c r="Y2021" s="55"/>
      <c r="Z2021" s="55"/>
      <c r="AA2021" s="55"/>
      <c r="AB2021" s="55"/>
      <c r="AC2021" s="55"/>
      <c r="AD2021" s="55"/>
      <c r="AE2021" s="55"/>
      <c r="AF2021" s="55"/>
      <c r="AG2021" s="55"/>
      <c r="AH2021" s="55"/>
      <c r="AI2021" s="55"/>
      <c r="AJ2021" s="55"/>
      <c r="AK2021" s="55"/>
      <c r="AL2021" s="55"/>
      <c r="AM2021" s="55"/>
      <c r="AN2021" s="55"/>
      <c r="AO2021" s="55"/>
      <c r="AP2021" s="55"/>
      <c r="DN2021" s="115"/>
    </row>
    <row r="2022" spans="14:118" x14ac:dyDescent="0.25">
      <c r="N2022" s="55"/>
      <c r="O2022" s="55"/>
      <c r="P2022" s="55"/>
      <c r="Q2022" s="55"/>
      <c r="R2022" s="55"/>
      <c r="S2022" s="55"/>
      <c r="T2022" s="55"/>
      <c r="U2022" s="55"/>
      <c r="V2022" s="55"/>
      <c r="W2022" s="55"/>
      <c r="X2022" s="55"/>
      <c r="Y2022" s="55"/>
      <c r="Z2022" s="55"/>
      <c r="AA2022" s="55"/>
      <c r="AB2022" s="55"/>
      <c r="AC2022" s="55"/>
      <c r="AD2022" s="55"/>
      <c r="AE2022" s="55"/>
      <c r="AF2022" s="55"/>
      <c r="AG2022" s="55"/>
      <c r="AH2022" s="55"/>
      <c r="AI2022" s="55"/>
      <c r="AJ2022" s="55"/>
      <c r="AK2022" s="55"/>
      <c r="AL2022" s="55"/>
      <c r="AM2022" s="55"/>
      <c r="AN2022" s="55"/>
      <c r="AO2022" s="55"/>
      <c r="AP2022" s="55"/>
      <c r="DN2022" s="115"/>
    </row>
    <row r="2023" spans="14:118" x14ac:dyDescent="0.25">
      <c r="N2023" s="55"/>
      <c r="O2023" s="55"/>
      <c r="P2023" s="55"/>
      <c r="Q2023" s="55"/>
      <c r="R2023" s="55"/>
      <c r="S2023" s="55"/>
      <c r="T2023" s="55"/>
      <c r="U2023" s="55"/>
      <c r="V2023" s="55"/>
      <c r="W2023" s="55"/>
      <c r="X2023" s="55"/>
      <c r="Y2023" s="55"/>
      <c r="Z2023" s="55"/>
      <c r="AA2023" s="55"/>
      <c r="AB2023" s="55"/>
      <c r="AC2023" s="55"/>
      <c r="AD2023" s="55"/>
      <c r="AE2023" s="55"/>
      <c r="AF2023" s="55"/>
      <c r="AG2023" s="55"/>
      <c r="AH2023" s="55"/>
      <c r="AI2023" s="55"/>
      <c r="AJ2023" s="55"/>
      <c r="AK2023" s="55"/>
      <c r="AL2023" s="55"/>
      <c r="AM2023" s="55"/>
      <c r="AN2023" s="55"/>
      <c r="AO2023" s="55"/>
      <c r="AP2023" s="55"/>
      <c r="DN2023" s="115"/>
    </row>
    <row r="2024" spans="14:118" x14ac:dyDescent="0.25">
      <c r="N2024" s="55"/>
      <c r="O2024" s="55"/>
      <c r="P2024" s="55"/>
      <c r="Q2024" s="55"/>
      <c r="R2024" s="55"/>
      <c r="S2024" s="55"/>
      <c r="T2024" s="55"/>
      <c r="U2024" s="55"/>
      <c r="V2024" s="55"/>
      <c r="W2024" s="55"/>
      <c r="X2024" s="55"/>
      <c r="Y2024" s="55"/>
      <c r="Z2024" s="55"/>
      <c r="AA2024" s="55"/>
      <c r="AB2024" s="55"/>
      <c r="AC2024" s="55"/>
      <c r="AD2024" s="55"/>
      <c r="AE2024" s="55"/>
      <c r="AF2024" s="55"/>
      <c r="AG2024" s="55"/>
      <c r="AH2024" s="55"/>
      <c r="AI2024" s="55"/>
      <c r="AJ2024" s="55"/>
      <c r="AK2024" s="55"/>
      <c r="AL2024" s="55"/>
      <c r="AM2024" s="55"/>
      <c r="AN2024" s="55"/>
      <c r="AO2024" s="55"/>
      <c r="AP2024" s="55"/>
      <c r="DN2024" s="115"/>
    </row>
    <row r="2025" spans="14:118" x14ac:dyDescent="0.25">
      <c r="N2025" s="55"/>
      <c r="O2025" s="55"/>
      <c r="P2025" s="55"/>
      <c r="Q2025" s="55"/>
      <c r="R2025" s="55"/>
      <c r="S2025" s="55"/>
      <c r="T2025" s="55"/>
      <c r="U2025" s="55"/>
      <c r="V2025" s="55"/>
      <c r="W2025" s="55"/>
      <c r="X2025" s="55"/>
      <c r="Y2025" s="55"/>
      <c r="Z2025" s="55"/>
      <c r="AA2025" s="55"/>
      <c r="AB2025" s="55"/>
      <c r="AC2025" s="55"/>
      <c r="AD2025" s="55"/>
      <c r="AE2025" s="55"/>
      <c r="AF2025" s="55"/>
      <c r="AG2025" s="55"/>
      <c r="AH2025" s="55"/>
      <c r="AI2025" s="55"/>
      <c r="AJ2025" s="55"/>
      <c r="AK2025" s="55"/>
      <c r="AL2025" s="55"/>
      <c r="AM2025" s="55"/>
      <c r="AN2025" s="55"/>
      <c r="AO2025" s="55"/>
      <c r="AP2025" s="55"/>
      <c r="DN2025" s="115"/>
    </row>
    <row r="2026" spans="14:118" x14ac:dyDescent="0.25">
      <c r="N2026" s="55"/>
      <c r="O2026" s="55"/>
      <c r="P2026" s="55"/>
      <c r="Q2026" s="55"/>
      <c r="R2026" s="55"/>
      <c r="S2026" s="55"/>
      <c r="T2026" s="55"/>
      <c r="U2026" s="55"/>
      <c r="V2026" s="55"/>
      <c r="W2026" s="55"/>
      <c r="X2026" s="55"/>
      <c r="Y2026" s="55"/>
      <c r="Z2026" s="55"/>
      <c r="AA2026" s="55"/>
      <c r="AB2026" s="55"/>
      <c r="AC2026" s="55"/>
      <c r="AD2026" s="55"/>
      <c r="AE2026" s="55"/>
      <c r="AF2026" s="55"/>
      <c r="AG2026" s="55"/>
      <c r="AH2026" s="55"/>
      <c r="AI2026" s="55"/>
      <c r="AJ2026" s="55"/>
      <c r="AK2026" s="55"/>
      <c r="AL2026" s="55"/>
      <c r="AM2026" s="55"/>
      <c r="AN2026" s="55"/>
      <c r="AO2026" s="55"/>
      <c r="AP2026" s="55"/>
      <c r="DN2026" s="115"/>
    </row>
    <row r="2027" spans="14:118" x14ac:dyDescent="0.25">
      <c r="N2027" s="55"/>
      <c r="O2027" s="55"/>
      <c r="P2027" s="55"/>
      <c r="Q2027" s="55"/>
      <c r="R2027" s="55"/>
      <c r="S2027" s="55"/>
      <c r="T2027" s="55"/>
      <c r="U2027" s="55"/>
      <c r="V2027" s="55"/>
      <c r="W2027" s="55"/>
      <c r="X2027" s="55"/>
      <c r="Y2027" s="55"/>
      <c r="Z2027" s="55"/>
      <c r="AA2027" s="55"/>
      <c r="AB2027" s="55"/>
      <c r="AC2027" s="55"/>
      <c r="AD2027" s="55"/>
      <c r="AE2027" s="55"/>
      <c r="AF2027" s="55"/>
      <c r="AG2027" s="55"/>
      <c r="AH2027" s="55"/>
      <c r="AI2027" s="55"/>
      <c r="AJ2027" s="55"/>
      <c r="AK2027" s="55"/>
      <c r="AL2027" s="55"/>
      <c r="AM2027" s="55"/>
      <c r="AN2027" s="55"/>
      <c r="AO2027" s="55"/>
      <c r="AP2027" s="55"/>
      <c r="DN2027" s="115"/>
    </row>
    <row r="2028" spans="14:118" x14ac:dyDescent="0.25">
      <c r="N2028" s="55"/>
      <c r="O2028" s="55"/>
      <c r="P2028" s="55"/>
      <c r="Q2028" s="55"/>
      <c r="R2028" s="55"/>
      <c r="S2028" s="55"/>
      <c r="T2028" s="55"/>
      <c r="U2028" s="55"/>
      <c r="V2028" s="55"/>
      <c r="W2028" s="55"/>
      <c r="X2028" s="55"/>
      <c r="Y2028" s="55"/>
      <c r="Z2028" s="55"/>
      <c r="AA2028" s="55"/>
      <c r="AB2028" s="55"/>
      <c r="AC2028" s="55"/>
      <c r="AD2028" s="55"/>
      <c r="AE2028" s="55"/>
      <c r="AF2028" s="55"/>
      <c r="AG2028" s="55"/>
      <c r="AH2028" s="55"/>
      <c r="AI2028" s="55"/>
      <c r="AJ2028" s="55"/>
      <c r="AK2028" s="55"/>
      <c r="AL2028" s="55"/>
      <c r="AM2028" s="55"/>
      <c r="AN2028" s="55"/>
      <c r="AO2028" s="55"/>
      <c r="AP2028" s="55"/>
      <c r="DN2028" s="115"/>
    </row>
    <row r="2029" spans="14:118" x14ac:dyDescent="0.25">
      <c r="N2029" s="55"/>
      <c r="O2029" s="55"/>
      <c r="P2029" s="55"/>
      <c r="Q2029" s="55"/>
      <c r="R2029" s="55"/>
      <c r="S2029" s="55"/>
      <c r="T2029" s="55"/>
      <c r="U2029" s="55"/>
      <c r="V2029" s="55"/>
      <c r="W2029" s="55"/>
      <c r="X2029" s="55"/>
      <c r="Y2029" s="55"/>
      <c r="Z2029" s="55"/>
      <c r="AA2029" s="55"/>
      <c r="AB2029" s="55"/>
      <c r="AC2029" s="55"/>
      <c r="AD2029" s="55"/>
      <c r="AE2029" s="55"/>
      <c r="AF2029" s="55"/>
      <c r="AG2029" s="55"/>
      <c r="AH2029" s="55"/>
      <c r="AI2029" s="55"/>
      <c r="AJ2029" s="55"/>
      <c r="AK2029" s="55"/>
      <c r="AL2029" s="55"/>
      <c r="AM2029" s="55"/>
      <c r="AN2029" s="55"/>
      <c r="AO2029" s="55"/>
      <c r="AP2029" s="55"/>
      <c r="DN2029" s="115"/>
    </row>
    <row r="2030" spans="14:118" x14ac:dyDescent="0.25">
      <c r="N2030" s="55"/>
      <c r="O2030" s="55"/>
      <c r="P2030" s="55"/>
      <c r="Q2030" s="55"/>
      <c r="R2030" s="55"/>
      <c r="S2030" s="55"/>
      <c r="T2030" s="55"/>
      <c r="U2030" s="55"/>
      <c r="V2030" s="55"/>
      <c r="W2030" s="55"/>
      <c r="X2030" s="55"/>
      <c r="Y2030" s="55"/>
      <c r="Z2030" s="55"/>
      <c r="AA2030" s="55"/>
      <c r="AB2030" s="55"/>
      <c r="AC2030" s="55"/>
      <c r="AD2030" s="55"/>
      <c r="AE2030" s="55"/>
      <c r="AF2030" s="55"/>
      <c r="AG2030" s="55"/>
      <c r="AH2030" s="55"/>
      <c r="AI2030" s="55"/>
      <c r="AJ2030" s="55"/>
      <c r="AK2030" s="55"/>
      <c r="AL2030" s="55"/>
      <c r="AM2030" s="55"/>
      <c r="AN2030" s="55"/>
      <c r="AO2030" s="55"/>
      <c r="AP2030" s="55"/>
      <c r="DN2030" s="115"/>
    </row>
    <row r="2031" spans="14:118" x14ac:dyDescent="0.25">
      <c r="N2031" s="55"/>
      <c r="O2031" s="55"/>
      <c r="P2031" s="55"/>
      <c r="Q2031" s="55"/>
      <c r="R2031" s="55"/>
      <c r="S2031" s="55"/>
      <c r="T2031" s="55"/>
      <c r="U2031" s="55"/>
      <c r="V2031" s="55"/>
      <c r="W2031" s="55"/>
      <c r="X2031" s="55"/>
      <c r="Y2031" s="55"/>
      <c r="Z2031" s="55"/>
      <c r="AA2031" s="55"/>
      <c r="AB2031" s="55"/>
      <c r="AC2031" s="55"/>
      <c r="AD2031" s="55"/>
      <c r="AE2031" s="55"/>
      <c r="AF2031" s="55"/>
      <c r="AG2031" s="55"/>
      <c r="AH2031" s="55"/>
      <c r="AI2031" s="55"/>
      <c r="AJ2031" s="55"/>
      <c r="AK2031" s="55"/>
      <c r="AL2031" s="55"/>
      <c r="AM2031" s="55"/>
      <c r="AN2031" s="55"/>
      <c r="AO2031" s="55"/>
      <c r="AP2031" s="55"/>
      <c r="DN2031" s="115"/>
    </row>
    <row r="2032" spans="14:118" x14ac:dyDescent="0.25">
      <c r="N2032" s="55"/>
      <c r="O2032" s="55"/>
      <c r="P2032" s="55"/>
      <c r="Q2032" s="55"/>
      <c r="R2032" s="55"/>
      <c r="S2032" s="55"/>
      <c r="T2032" s="55"/>
      <c r="U2032" s="55"/>
      <c r="V2032" s="55"/>
      <c r="W2032" s="55"/>
      <c r="X2032" s="55"/>
      <c r="Y2032" s="55"/>
      <c r="Z2032" s="55"/>
      <c r="AA2032" s="55"/>
      <c r="AB2032" s="55"/>
      <c r="AC2032" s="55"/>
      <c r="AD2032" s="55"/>
      <c r="AE2032" s="55"/>
      <c r="AF2032" s="55"/>
      <c r="AG2032" s="55"/>
      <c r="AH2032" s="55"/>
      <c r="AI2032" s="55"/>
      <c r="AJ2032" s="55"/>
      <c r="AK2032" s="55"/>
      <c r="AL2032" s="55"/>
      <c r="AM2032" s="55"/>
      <c r="AN2032" s="55"/>
      <c r="AO2032" s="55"/>
      <c r="AP2032" s="55"/>
      <c r="DN2032" s="115"/>
    </row>
    <row r="2033" spans="14:118" x14ac:dyDescent="0.25">
      <c r="N2033" s="55"/>
      <c r="O2033" s="55"/>
      <c r="P2033" s="55"/>
      <c r="Q2033" s="55"/>
      <c r="R2033" s="55"/>
      <c r="S2033" s="55"/>
      <c r="T2033" s="55"/>
      <c r="U2033" s="55"/>
      <c r="V2033" s="55"/>
      <c r="W2033" s="55"/>
      <c r="X2033" s="55"/>
      <c r="Y2033" s="55"/>
      <c r="Z2033" s="55"/>
      <c r="AA2033" s="55"/>
      <c r="AB2033" s="55"/>
      <c r="AC2033" s="55"/>
      <c r="AD2033" s="55"/>
      <c r="AE2033" s="55"/>
      <c r="AF2033" s="55"/>
      <c r="AG2033" s="55"/>
      <c r="AH2033" s="55"/>
      <c r="AI2033" s="55"/>
      <c r="AJ2033" s="55"/>
      <c r="AK2033" s="55"/>
      <c r="AL2033" s="55"/>
      <c r="AM2033" s="55"/>
      <c r="AN2033" s="55"/>
      <c r="AO2033" s="55"/>
      <c r="AP2033" s="55"/>
      <c r="DN2033" s="115"/>
    </row>
    <row r="2034" spans="14:118" x14ac:dyDescent="0.25">
      <c r="N2034" s="55"/>
      <c r="O2034" s="55"/>
      <c r="P2034" s="55"/>
      <c r="Q2034" s="55"/>
      <c r="R2034" s="55"/>
      <c r="S2034" s="55"/>
      <c r="T2034" s="55"/>
      <c r="U2034" s="55"/>
      <c r="V2034" s="55"/>
      <c r="W2034" s="55"/>
      <c r="X2034" s="55"/>
      <c r="Y2034" s="55"/>
      <c r="Z2034" s="55"/>
      <c r="AA2034" s="55"/>
      <c r="AB2034" s="55"/>
      <c r="AC2034" s="55"/>
      <c r="AD2034" s="55"/>
      <c r="AE2034" s="55"/>
      <c r="AF2034" s="55"/>
      <c r="AG2034" s="55"/>
      <c r="AH2034" s="55"/>
      <c r="AI2034" s="55"/>
      <c r="AJ2034" s="55"/>
      <c r="AK2034" s="55"/>
      <c r="AL2034" s="55"/>
      <c r="AM2034" s="55"/>
      <c r="AN2034" s="55"/>
      <c r="AO2034" s="55"/>
      <c r="AP2034" s="55"/>
      <c r="DN2034" s="115"/>
    </row>
    <row r="2035" spans="14:118" x14ac:dyDescent="0.25">
      <c r="N2035" s="55"/>
      <c r="O2035" s="55"/>
      <c r="P2035" s="55"/>
      <c r="Q2035" s="55"/>
      <c r="R2035" s="55"/>
      <c r="S2035" s="55"/>
      <c r="T2035" s="55"/>
      <c r="U2035" s="55"/>
      <c r="V2035" s="55"/>
      <c r="W2035" s="55"/>
      <c r="X2035" s="55"/>
      <c r="Y2035" s="55"/>
      <c r="Z2035" s="55"/>
      <c r="AA2035" s="55"/>
      <c r="AB2035" s="55"/>
      <c r="AC2035" s="55"/>
      <c r="AD2035" s="55"/>
      <c r="AE2035" s="55"/>
      <c r="AF2035" s="55"/>
      <c r="AG2035" s="55"/>
      <c r="AH2035" s="55"/>
      <c r="AI2035" s="55"/>
      <c r="AJ2035" s="55"/>
      <c r="AK2035" s="55"/>
      <c r="AL2035" s="55"/>
      <c r="AM2035" s="55"/>
      <c r="AN2035" s="55"/>
      <c r="AO2035" s="55"/>
      <c r="AP2035" s="55"/>
      <c r="DN2035" s="115"/>
    </row>
    <row r="2036" spans="14:118" x14ac:dyDescent="0.25">
      <c r="N2036" s="55"/>
      <c r="O2036" s="55"/>
      <c r="P2036" s="55"/>
      <c r="Q2036" s="55"/>
      <c r="R2036" s="55"/>
      <c r="S2036" s="55"/>
      <c r="T2036" s="55"/>
      <c r="U2036" s="55"/>
      <c r="V2036" s="55"/>
      <c r="W2036" s="55"/>
      <c r="X2036" s="55"/>
      <c r="Y2036" s="55"/>
      <c r="Z2036" s="55"/>
      <c r="AA2036" s="55"/>
      <c r="AB2036" s="55"/>
      <c r="AC2036" s="55"/>
      <c r="AD2036" s="55"/>
      <c r="AE2036" s="55"/>
      <c r="AF2036" s="55"/>
      <c r="AG2036" s="55"/>
      <c r="AH2036" s="55"/>
      <c r="AI2036" s="55"/>
      <c r="AJ2036" s="55"/>
      <c r="AK2036" s="55"/>
      <c r="AL2036" s="55"/>
      <c r="AM2036" s="55"/>
      <c r="AN2036" s="55"/>
      <c r="AO2036" s="55"/>
      <c r="AP2036" s="55"/>
      <c r="DN2036" s="115"/>
    </row>
    <row r="2037" spans="14:118" x14ac:dyDescent="0.25">
      <c r="N2037" s="55"/>
      <c r="O2037" s="55"/>
      <c r="P2037" s="55"/>
      <c r="Q2037" s="55"/>
      <c r="R2037" s="55"/>
      <c r="S2037" s="55"/>
      <c r="T2037" s="55"/>
      <c r="U2037" s="55"/>
      <c r="V2037" s="55"/>
      <c r="W2037" s="55"/>
      <c r="X2037" s="55"/>
      <c r="Y2037" s="55"/>
      <c r="Z2037" s="55"/>
      <c r="AA2037" s="55"/>
      <c r="AB2037" s="55"/>
      <c r="AC2037" s="55"/>
      <c r="AD2037" s="55"/>
      <c r="AE2037" s="55"/>
      <c r="AF2037" s="55"/>
      <c r="AG2037" s="55"/>
      <c r="AH2037" s="55"/>
      <c r="AI2037" s="55"/>
      <c r="AJ2037" s="55"/>
      <c r="AK2037" s="55"/>
      <c r="AL2037" s="55"/>
      <c r="AM2037" s="55"/>
      <c r="AN2037" s="55"/>
      <c r="AO2037" s="55"/>
      <c r="AP2037" s="55"/>
      <c r="DN2037" s="115"/>
    </row>
    <row r="2038" spans="14:118" x14ac:dyDescent="0.25">
      <c r="N2038" s="55"/>
      <c r="O2038" s="55"/>
      <c r="P2038" s="55"/>
      <c r="Q2038" s="55"/>
      <c r="R2038" s="55"/>
      <c r="S2038" s="55"/>
      <c r="T2038" s="55"/>
      <c r="U2038" s="55"/>
      <c r="V2038" s="55"/>
      <c r="W2038" s="55"/>
      <c r="X2038" s="55"/>
      <c r="Y2038" s="55"/>
      <c r="Z2038" s="55"/>
      <c r="AA2038" s="55"/>
      <c r="AB2038" s="55"/>
      <c r="AC2038" s="55"/>
      <c r="AD2038" s="55"/>
      <c r="AE2038" s="55"/>
      <c r="AF2038" s="55"/>
      <c r="AG2038" s="55"/>
      <c r="AH2038" s="55"/>
      <c r="AI2038" s="55"/>
      <c r="AJ2038" s="55"/>
      <c r="AK2038" s="55"/>
      <c r="AL2038" s="55"/>
      <c r="AM2038" s="55"/>
      <c r="AN2038" s="55"/>
      <c r="AO2038" s="55"/>
      <c r="AP2038" s="55"/>
      <c r="DN2038" s="115"/>
    </row>
    <row r="2039" spans="14:118" x14ac:dyDescent="0.25">
      <c r="N2039" s="55"/>
      <c r="O2039" s="55"/>
      <c r="P2039" s="55"/>
      <c r="Q2039" s="55"/>
      <c r="R2039" s="55"/>
      <c r="S2039" s="55"/>
      <c r="T2039" s="55"/>
      <c r="U2039" s="55"/>
      <c r="V2039" s="55"/>
      <c r="W2039" s="55"/>
      <c r="X2039" s="55"/>
      <c r="Y2039" s="55"/>
      <c r="Z2039" s="55"/>
      <c r="AA2039" s="55"/>
      <c r="AB2039" s="55"/>
      <c r="AC2039" s="55"/>
      <c r="AD2039" s="55"/>
      <c r="AE2039" s="55"/>
      <c r="AF2039" s="55"/>
      <c r="AG2039" s="55"/>
      <c r="AH2039" s="55"/>
      <c r="AI2039" s="55"/>
      <c r="AJ2039" s="55"/>
      <c r="AK2039" s="55"/>
      <c r="AL2039" s="55"/>
      <c r="AM2039" s="55"/>
      <c r="AN2039" s="55"/>
      <c r="AO2039" s="55"/>
      <c r="AP2039" s="55"/>
      <c r="DN2039" s="115"/>
    </row>
    <row r="2040" spans="14:118" x14ac:dyDescent="0.25">
      <c r="N2040" s="55"/>
      <c r="O2040" s="55"/>
      <c r="P2040" s="55"/>
      <c r="Q2040" s="55"/>
      <c r="R2040" s="55"/>
      <c r="S2040" s="55"/>
      <c r="T2040" s="55"/>
      <c r="U2040" s="55"/>
      <c r="V2040" s="55"/>
      <c r="W2040" s="55"/>
      <c r="X2040" s="55"/>
      <c r="Y2040" s="55"/>
      <c r="Z2040" s="55"/>
      <c r="AA2040" s="55"/>
      <c r="AB2040" s="55"/>
      <c r="AC2040" s="55"/>
      <c r="AD2040" s="55"/>
      <c r="AE2040" s="55"/>
      <c r="AF2040" s="55"/>
      <c r="AG2040" s="55"/>
      <c r="AH2040" s="55"/>
      <c r="AI2040" s="55"/>
      <c r="AJ2040" s="55"/>
      <c r="AK2040" s="55"/>
      <c r="AL2040" s="55"/>
      <c r="AM2040" s="55"/>
      <c r="AN2040" s="55"/>
      <c r="AO2040" s="55"/>
      <c r="AP2040" s="55"/>
      <c r="DN2040" s="115"/>
    </row>
    <row r="2041" spans="14:118" x14ac:dyDescent="0.25">
      <c r="N2041" s="55"/>
      <c r="O2041" s="55"/>
      <c r="P2041" s="55"/>
      <c r="Q2041" s="55"/>
      <c r="R2041" s="55"/>
      <c r="S2041" s="55"/>
      <c r="T2041" s="55"/>
      <c r="U2041" s="55"/>
      <c r="V2041" s="55"/>
      <c r="W2041" s="55"/>
      <c r="X2041" s="55"/>
      <c r="Y2041" s="55"/>
      <c r="Z2041" s="55"/>
      <c r="AA2041" s="55"/>
      <c r="AB2041" s="55"/>
      <c r="AC2041" s="55"/>
      <c r="AD2041" s="55"/>
      <c r="AE2041" s="55"/>
      <c r="AF2041" s="55"/>
      <c r="AG2041" s="55"/>
      <c r="AH2041" s="55"/>
      <c r="AI2041" s="55"/>
      <c r="AJ2041" s="55"/>
      <c r="AK2041" s="55"/>
      <c r="AL2041" s="55"/>
      <c r="AM2041" s="55"/>
      <c r="AN2041" s="55"/>
      <c r="AO2041" s="55"/>
      <c r="AP2041" s="55"/>
      <c r="DN2041" s="115"/>
    </row>
    <row r="2042" spans="14:118" x14ac:dyDescent="0.25">
      <c r="N2042" s="55"/>
      <c r="O2042" s="55"/>
      <c r="P2042" s="55"/>
      <c r="Q2042" s="55"/>
      <c r="R2042" s="55"/>
      <c r="S2042" s="55"/>
      <c r="T2042" s="55"/>
      <c r="U2042" s="55"/>
      <c r="V2042" s="55"/>
      <c r="W2042" s="55"/>
      <c r="X2042" s="55"/>
      <c r="Y2042" s="55"/>
      <c r="Z2042" s="55"/>
      <c r="AA2042" s="55"/>
      <c r="AB2042" s="55"/>
      <c r="AC2042" s="55"/>
      <c r="AD2042" s="55"/>
      <c r="AE2042" s="55"/>
      <c r="AF2042" s="55"/>
      <c r="AG2042" s="55"/>
      <c r="AH2042" s="55"/>
      <c r="AI2042" s="55"/>
      <c r="AJ2042" s="55"/>
      <c r="AK2042" s="55"/>
      <c r="AL2042" s="55"/>
      <c r="AM2042" s="55"/>
      <c r="AN2042" s="55"/>
      <c r="AO2042" s="55"/>
      <c r="AP2042" s="55"/>
      <c r="DN2042" s="115"/>
    </row>
    <row r="2043" spans="14:118" x14ac:dyDescent="0.25">
      <c r="N2043" s="55"/>
      <c r="O2043" s="55"/>
      <c r="P2043" s="55"/>
      <c r="Q2043" s="55"/>
      <c r="R2043" s="55"/>
      <c r="S2043" s="55"/>
      <c r="T2043" s="55"/>
      <c r="U2043" s="55"/>
      <c r="V2043" s="55"/>
      <c r="W2043" s="55"/>
      <c r="X2043" s="55"/>
      <c r="Y2043" s="55"/>
      <c r="Z2043" s="55"/>
      <c r="AA2043" s="55"/>
      <c r="AB2043" s="55"/>
      <c r="AC2043" s="55"/>
      <c r="AD2043" s="55"/>
      <c r="AE2043" s="55"/>
      <c r="AF2043" s="55"/>
      <c r="AG2043" s="55"/>
      <c r="AH2043" s="55"/>
      <c r="AI2043" s="55"/>
      <c r="AJ2043" s="55"/>
      <c r="AK2043" s="55"/>
      <c r="AL2043" s="55"/>
      <c r="AM2043" s="55"/>
      <c r="AN2043" s="55"/>
      <c r="AO2043" s="55"/>
      <c r="AP2043" s="55"/>
      <c r="DN2043" s="115"/>
    </row>
    <row r="2044" spans="14:118" x14ac:dyDescent="0.25">
      <c r="N2044" s="55"/>
      <c r="O2044" s="55"/>
      <c r="P2044" s="55"/>
      <c r="Q2044" s="55"/>
      <c r="R2044" s="55"/>
      <c r="S2044" s="55"/>
      <c r="T2044" s="55"/>
      <c r="U2044" s="55"/>
      <c r="V2044" s="55"/>
      <c r="W2044" s="55"/>
      <c r="X2044" s="55"/>
      <c r="Y2044" s="55"/>
      <c r="Z2044" s="55"/>
      <c r="AA2044" s="55"/>
      <c r="AB2044" s="55"/>
      <c r="AC2044" s="55"/>
      <c r="AD2044" s="55"/>
      <c r="AE2044" s="55"/>
      <c r="AF2044" s="55"/>
      <c r="AG2044" s="55"/>
      <c r="AH2044" s="55"/>
      <c r="AI2044" s="55"/>
      <c r="AJ2044" s="55"/>
      <c r="AK2044" s="55"/>
      <c r="AL2044" s="55"/>
      <c r="AM2044" s="55"/>
      <c r="AN2044" s="55"/>
      <c r="AO2044" s="55"/>
      <c r="AP2044" s="55"/>
      <c r="DN2044" s="115"/>
    </row>
    <row r="2045" spans="14:118" x14ac:dyDescent="0.25">
      <c r="N2045" s="55"/>
      <c r="O2045" s="55"/>
      <c r="P2045" s="55"/>
      <c r="Q2045" s="55"/>
      <c r="R2045" s="55"/>
      <c r="S2045" s="55"/>
      <c r="T2045" s="55"/>
      <c r="U2045" s="55"/>
      <c r="V2045" s="55"/>
      <c r="W2045" s="55"/>
      <c r="X2045" s="55"/>
      <c r="Y2045" s="55"/>
      <c r="Z2045" s="55"/>
      <c r="AA2045" s="55"/>
      <c r="AB2045" s="55"/>
      <c r="AC2045" s="55"/>
      <c r="AD2045" s="55"/>
      <c r="AE2045" s="55"/>
      <c r="AF2045" s="55"/>
      <c r="AG2045" s="55"/>
      <c r="AH2045" s="55"/>
      <c r="AI2045" s="55"/>
      <c r="AJ2045" s="55"/>
      <c r="AK2045" s="55"/>
      <c r="AL2045" s="55"/>
      <c r="AM2045" s="55"/>
      <c r="AN2045" s="55"/>
      <c r="AO2045" s="55"/>
      <c r="AP2045" s="55"/>
      <c r="DN2045" s="115"/>
    </row>
    <row r="2046" spans="14:118" x14ac:dyDescent="0.25">
      <c r="N2046" s="55"/>
      <c r="O2046" s="55"/>
      <c r="P2046" s="55"/>
      <c r="Q2046" s="55"/>
      <c r="R2046" s="55"/>
      <c r="S2046" s="55"/>
      <c r="T2046" s="55"/>
      <c r="U2046" s="55"/>
      <c r="V2046" s="55"/>
      <c r="W2046" s="55"/>
      <c r="X2046" s="55"/>
      <c r="Y2046" s="55"/>
      <c r="Z2046" s="55"/>
      <c r="AA2046" s="55"/>
      <c r="AB2046" s="55"/>
      <c r="AC2046" s="55"/>
      <c r="AD2046" s="55"/>
      <c r="AE2046" s="55"/>
      <c r="AF2046" s="55"/>
      <c r="AG2046" s="55"/>
      <c r="AH2046" s="55"/>
      <c r="AI2046" s="55"/>
      <c r="AJ2046" s="55"/>
      <c r="AK2046" s="55"/>
      <c r="AL2046" s="55"/>
      <c r="AM2046" s="55"/>
      <c r="AN2046" s="55"/>
      <c r="AO2046" s="55"/>
      <c r="AP2046" s="55"/>
      <c r="DN2046" s="115"/>
    </row>
    <row r="2047" spans="14:118" x14ac:dyDescent="0.25">
      <c r="N2047" s="55"/>
      <c r="O2047" s="55"/>
      <c r="P2047" s="55"/>
      <c r="Q2047" s="55"/>
      <c r="R2047" s="55"/>
      <c r="S2047" s="55"/>
      <c r="T2047" s="55"/>
      <c r="U2047" s="55"/>
      <c r="V2047" s="55"/>
      <c r="W2047" s="55"/>
      <c r="X2047" s="55"/>
      <c r="Y2047" s="55"/>
      <c r="Z2047" s="55"/>
      <c r="AA2047" s="55"/>
      <c r="AB2047" s="55"/>
      <c r="AC2047" s="55"/>
      <c r="AD2047" s="55"/>
      <c r="AE2047" s="55"/>
      <c r="AF2047" s="55"/>
      <c r="AG2047" s="55"/>
      <c r="AH2047" s="55"/>
      <c r="AI2047" s="55"/>
      <c r="AJ2047" s="55"/>
      <c r="AK2047" s="55"/>
      <c r="AL2047" s="55"/>
      <c r="AM2047" s="55"/>
      <c r="AN2047" s="55"/>
      <c r="AO2047" s="55"/>
      <c r="AP2047" s="55"/>
      <c r="DN2047" s="115"/>
    </row>
    <row r="2048" spans="14:118" x14ac:dyDescent="0.25">
      <c r="N2048" s="55"/>
      <c r="O2048" s="55"/>
      <c r="P2048" s="55"/>
      <c r="Q2048" s="55"/>
      <c r="R2048" s="55"/>
      <c r="S2048" s="55"/>
      <c r="T2048" s="55"/>
      <c r="U2048" s="55"/>
      <c r="V2048" s="55"/>
      <c r="W2048" s="55"/>
      <c r="X2048" s="55"/>
      <c r="Y2048" s="55"/>
      <c r="Z2048" s="55"/>
      <c r="AA2048" s="55"/>
      <c r="AB2048" s="55"/>
      <c r="AC2048" s="55"/>
      <c r="AD2048" s="55"/>
      <c r="AE2048" s="55"/>
      <c r="AF2048" s="55"/>
      <c r="AG2048" s="55"/>
      <c r="AH2048" s="55"/>
      <c r="AI2048" s="55"/>
      <c r="AJ2048" s="55"/>
      <c r="AK2048" s="55"/>
      <c r="AL2048" s="55"/>
      <c r="AM2048" s="55"/>
      <c r="AN2048" s="55"/>
      <c r="AO2048" s="55"/>
      <c r="AP2048" s="55"/>
      <c r="DN2048" s="115"/>
    </row>
    <row r="2049" spans="14:118" x14ac:dyDescent="0.25">
      <c r="N2049" s="55"/>
      <c r="O2049" s="55"/>
      <c r="P2049" s="55"/>
      <c r="Q2049" s="55"/>
      <c r="R2049" s="55"/>
      <c r="S2049" s="55"/>
      <c r="T2049" s="55"/>
      <c r="U2049" s="55"/>
      <c r="V2049" s="55"/>
      <c r="W2049" s="55"/>
      <c r="X2049" s="55"/>
      <c r="Y2049" s="55"/>
      <c r="Z2049" s="55"/>
      <c r="AA2049" s="55"/>
      <c r="AB2049" s="55"/>
      <c r="AC2049" s="55"/>
      <c r="AD2049" s="55"/>
      <c r="AE2049" s="55"/>
      <c r="AF2049" s="55"/>
      <c r="AG2049" s="55"/>
      <c r="AH2049" s="55"/>
      <c r="AI2049" s="55"/>
      <c r="AJ2049" s="55"/>
      <c r="AK2049" s="55"/>
      <c r="AL2049" s="55"/>
      <c r="AM2049" s="55"/>
      <c r="AN2049" s="55"/>
      <c r="AO2049" s="55"/>
      <c r="AP2049" s="55"/>
      <c r="DN2049" s="115"/>
    </row>
    <row r="2050" spans="14:118" x14ac:dyDescent="0.25">
      <c r="N2050" s="55"/>
      <c r="O2050" s="55"/>
      <c r="P2050" s="55"/>
      <c r="Q2050" s="55"/>
      <c r="R2050" s="55"/>
      <c r="S2050" s="55"/>
      <c r="T2050" s="55"/>
      <c r="U2050" s="55"/>
      <c r="V2050" s="55"/>
      <c r="W2050" s="55"/>
      <c r="X2050" s="55"/>
      <c r="Y2050" s="55"/>
      <c r="Z2050" s="55"/>
      <c r="AA2050" s="55"/>
      <c r="AB2050" s="55"/>
      <c r="AC2050" s="55"/>
      <c r="AD2050" s="55"/>
      <c r="AE2050" s="55"/>
      <c r="AF2050" s="55"/>
      <c r="AG2050" s="55"/>
      <c r="AH2050" s="55"/>
      <c r="AI2050" s="55"/>
      <c r="AJ2050" s="55"/>
      <c r="AK2050" s="55"/>
      <c r="AL2050" s="55"/>
      <c r="AM2050" s="55"/>
      <c r="AN2050" s="55"/>
      <c r="AO2050" s="55"/>
      <c r="AP2050" s="55"/>
      <c r="DN2050" s="115"/>
    </row>
    <row r="2051" spans="14:118" x14ac:dyDescent="0.25">
      <c r="N2051" s="55"/>
      <c r="O2051" s="55"/>
      <c r="P2051" s="55"/>
      <c r="Q2051" s="55"/>
      <c r="R2051" s="55"/>
      <c r="S2051" s="55"/>
      <c r="T2051" s="55"/>
      <c r="U2051" s="55"/>
      <c r="V2051" s="55"/>
      <c r="W2051" s="55"/>
      <c r="X2051" s="55"/>
      <c r="Y2051" s="55"/>
      <c r="Z2051" s="55"/>
      <c r="AA2051" s="55"/>
      <c r="AB2051" s="55"/>
      <c r="AC2051" s="55"/>
      <c r="AD2051" s="55"/>
      <c r="AE2051" s="55"/>
      <c r="AF2051" s="55"/>
      <c r="AG2051" s="55"/>
      <c r="AH2051" s="55"/>
      <c r="AI2051" s="55"/>
      <c r="AJ2051" s="55"/>
      <c r="AK2051" s="55"/>
      <c r="AL2051" s="55"/>
      <c r="AM2051" s="55"/>
      <c r="AN2051" s="55"/>
      <c r="AO2051" s="55"/>
      <c r="AP2051" s="55"/>
      <c r="DN2051" s="115"/>
    </row>
    <row r="2052" spans="14:118" x14ac:dyDescent="0.25">
      <c r="N2052" s="55"/>
      <c r="O2052" s="55"/>
      <c r="P2052" s="55"/>
      <c r="Q2052" s="55"/>
      <c r="R2052" s="55"/>
      <c r="S2052" s="55"/>
      <c r="T2052" s="55"/>
      <c r="U2052" s="55"/>
      <c r="V2052" s="55"/>
      <c r="W2052" s="55"/>
      <c r="X2052" s="55"/>
      <c r="Y2052" s="55"/>
      <c r="Z2052" s="55"/>
      <c r="AA2052" s="55"/>
      <c r="AB2052" s="55"/>
      <c r="AC2052" s="55"/>
      <c r="AD2052" s="55"/>
      <c r="AE2052" s="55"/>
      <c r="AF2052" s="55"/>
      <c r="AG2052" s="55"/>
      <c r="AH2052" s="55"/>
      <c r="AI2052" s="55"/>
      <c r="AJ2052" s="55"/>
      <c r="AK2052" s="55"/>
      <c r="AL2052" s="55"/>
      <c r="AM2052" s="55"/>
      <c r="AN2052" s="55"/>
      <c r="AO2052" s="55"/>
      <c r="AP2052" s="55"/>
      <c r="DN2052" s="115"/>
    </row>
    <row r="2053" spans="14:118" x14ac:dyDescent="0.25">
      <c r="N2053" s="55"/>
      <c r="O2053" s="55"/>
      <c r="P2053" s="55"/>
      <c r="Q2053" s="55"/>
      <c r="R2053" s="55"/>
      <c r="S2053" s="55"/>
      <c r="T2053" s="55"/>
      <c r="U2053" s="55"/>
      <c r="V2053" s="55"/>
      <c r="W2053" s="55"/>
      <c r="X2053" s="55"/>
      <c r="Y2053" s="55"/>
      <c r="Z2053" s="55"/>
      <c r="AA2053" s="55"/>
      <c r="AB2053" s="55"/>
      <c r="AC2053" s="55"/>
      <c r="AD2053" s="55"/>
      <c r="AE2053" s="55"/>
      <c r="AF2053" s="55"/>
      <c r="AG2053" s="55"/>
      <c r="AH2053" s="55"/>
      <c r="AI2053" s="55"/>
      <c r="AJ2053" s="55"/>
      <c r="AK2053" s="55"/>
      <c r="AL2053" s="55"/>
      <c r="AM2053" s="55"/>
      <c r="AN2053" s="55"/>
      <c r="AO2053" s="55"/>
      <c r="AP2053" s="55"/>
      <c r="DN2053" s="115"/>
    </row>
    <row r="2054" spans="14:118" x14ac:dyDescent="0.25">
      <c r="N2054" s="55"/>
      <c r="O2054" s="55"/>
      <c r="P2054" s="55"/>
      <c r="Q2054" s="55"/>
      <c r="R2054" s="55"/>
      <c r="S2054" s="55"/>
      <c r="T2054" s="55"/>
      <c r="U2054" s="55"/>
      <c r="V2054" s="55"/>
      <c r="W2054" s="55"/>
      <c r="X2054" s="55"/>
      <c r="Y2054" s="55"/>
      <c r="Z2054" s="55"/>
      <c r="AA2054" s="55"/>
      <c r="AB2054" s="55"/>
      <c r="AC2054" s="55"/>
      <c r="AD2054" s="55"/>
      <c r="AE2054" s="55"/>
      <c r="AF2054" s="55"/>
      <c r="AG2054" s="55"/>
      <c r="AH2054" s="55"/>
      <c r="AI2054" s="55"/>
      <c r="AJ2054" s="55"/>
      <c r="AK2054" s="55"/>
      <c r="AL2054" s="55"/>
      <c r="AM2054" s="55"/>
      <c r="AN2054" s="55"/>
      <c r="AO2054" s="55"/>
      <c r="AP2054" s="55"/>
      <c r="DN2054" s="115"/>
    </row>
    <row r="2055" spans="14:118" x14ac:dyDescent="0.25">
      <c r="N2055" s="55"/>
      <c r="O2055" s="55"/>
      <c r="P2055" s="55"/>
      <c r="Q2055" s="55"/>
      <c r="R2055" s="55"/>
      <c r="S2055" s="55"/>
      <c r="T2055" s="55"/>
      <c r="U2055" s="55"/>
      <c r="V2055" s="55"/>
      <c r="W2055" s="55"/>
      <c r="X2055" s="55"/>
      <c r="Y2055" s="55"/>
      <c r="Z2055" s="55"/>
      <c r="AA2055" s="55"/>
      <c r="AB2055" s="55"/>
      <c r="AC2055" s="55"/>
      <c r="AD2055" s="55"/>
      <c r="AE2055" s="55"/>
      <c r="AF2055" s="55"/>
      <c r="AG2055" s="55"/>
      <c r="AH2055" s="55"/>
      <c r="AI2055" s="55"/>
      <c r="AJ2055" s="55"/>
      <c r="AK2055" s="55"/>
      <c r="AL2055" s="55"/>
      <c r="AM2055" s="55"/>
      <c r="AN2055" s="55"/>
      <c r="AO2055" s="55"/>
      <c r="AP2055" s="55"/>
      <c r="DN2055" s="115"/>
    </row>
    <row r="2056" spans="14:118" x14ac:dyDescent="0.25">
      <c r="N2056" s="55"/>
      <c r="O2056" s="55"/>
      <c r="P2056" s="55"/>
      <c r="Q2056" s="55"/>
      <c r="R2056" s="55"/>
      <c r="S2056" s="55"/>
      <c r="T2056" s="55"/>
      <c r="U2056" s="55"/>
      <c r="V2056" s="55"/>
      <c r="W2056" s="55"/>
      <c r="X2056" s="55"/>
      <c r="Y2056" s="55"/>
      <c r="Z2056" s="55"/>
      <c r="AA2056" s="55"/>
      <c r="AB2056" s="55"/>
      <c r="AC2056" s="55"/>
      <c r="AD2056" s="55"/>
      <c r="AE2056" s="55"/>
      <c r="AF2056" s="55"/>
      <c r="AG2056" s="55"/>
      <c r="AH2056" s="55"/>
      <c r="AI2056" s="55"/>
      <c r="AJ2056" s="55"/>
      <c r="AK2056" s="55"/>
      <c r="AL2056" s="55"/>
      <c r="AM2056" s="55"/>
      <c r="AN2056" s="55"/>
      <c r="AO2056" s="55"/>
      <c r="AP2056" s="55"/>
      <c r="DN2056" s="115"/>
    </row>
    <row r="2057" spans="14:118" x14ac:dyDescent="0.25">
      <c r="N2057" s="55"/>
      <c r="O2057" s="55"/>
      <c r="P2057" s="55"/>
      <c r="Q2057" s="55"/>
      <c r="R2057" s="55"/>
      <c r="S2057" s="55"/>
      <c r="T2057" s="55"/>
      <c r="U2057" s="55"/>
      <c r="V2057" s="55"/>
      <c r="W2057" s="55"/>
      <c r="X2057" s="55"/>
      <c r="Y2057" s="55"/>
      <c r="Z2057" s="55"/>
      <c r="AA2057" s="55"/>
      <c r="AB2057" s="55"/>
      <c r="AC2057" s="55"/>
      <c r="AD2057" s="55"/>
      <c r="AE2057" s="55"/>
      <c r="AF2057" s="55"/>
      <c r="AG2057" s="55"/>
      <c r="AH2057" s="55"/>
      <c r="AI2057" s="55"/>
      <c r="AJ2057" s="55"/>
      <c r="AK2057" s="55"/>
      <c r="AL2057" s="55"/>
      <c r="AM2057" s="55"/>
      <c r="AN2057" s="55"/>
      <c r="AO2057" s="55"/>
      <c r="AP2057" s="55"/>
      <c r="DN2057" s="115"/>
    </row>
    <row r="2058" spans="14:118" x14ac:dyDescent="0.25">
      <c r="N2058" s="55"/>
      <c r="O2058" s="55"/>
      <c r="P2058" s="55"/>
      <c r="Q2058" s="55"/>
      <c r="R2058" s="55"/>
      <c r="S2058" s="55"/>
      <c r="T2058" s="55"/>
      <c r="U2058" s="55"/>
      <c r="V2058" s="55"/>
      <c r="W2058" s="55"/>
      <c r="X2058" s="55"/>
      <c r="Y2058" s="55"/>
      <c r="Z2058" s="55"/>
      <c r="AA2058" s="55"/>
      <c r="AB2058" s="55"/>
      <c r="AC2058" s="55"/>
      <c r="AD2058" s="55"/>
      <c r="AE2058" s="55"/>
      <c r="AF2058" s="55"/>
      <c r="AG2058" s="55"/>
      <c r="AH2058" s="55"/>
      <c r="AI2058" s="55"/>
      <c r="AJ2058" s="55"/>
      <c r="AK2058" s="55"/>
      <c r="AL2058" s="55"/>
      <c r="AM2058" s="55"/>
      <c r="AN2058" s="55"/>
      <c r="AO2058" s="55"/>
      <c r="AP2058" s="55"/>
      <c r="DN2058" s="115"/>
    </row>
    <row r="2059" spans="14:118" x14ac:dyDescent="0.25">
      <c r="N2059" s="55"/>
      <c r="O2059" s="55"/>
      <c r="P2059" s="55"/>
      <c r="Q2059" s="55"/>
      <c r="R2059" s="55"/>
      <c r="S2059" s="55"/>
      <c r="T2059" s="55"/>
      <c r="U2059" s="55"/>
      <c r="V2059" s="55"/>
      <c r="W2059" s="55"/>
      <c r="X2059" s="55"/>
      <c r="Y2059" s="55"/>
      <c r="Z2059" s="55"/>
      <c r="AA2059" s="55"/>
      <c r="AB2059" s="55"/>
      <c r="AC2059" s="55"/>
      <c r="AD2059" s="55"/>
      <c r="AE2059" s="55"/>
      <c r="AF2059" s="55"/>
      <c r="AG2059" s="55"/>
      <c r="AH2059" s="55"/>
      <c r="AI2059" s="55"/>
      <c r="AJ2059" s="55"/>
      <c r="AK2059" s="55"/>
      <c r="AL2059" s="55"/>
      <c r="AM2059" s="55"/>
      <c r="AN2059" s="55"/>
      <c r="AO2059" s="55"/>
      <c r="AP2059" s="55"/>
      <c r="DN2059" s="115"/>
    </row>
    <row r="2060" spans="14:118" x14ac:dyDescent="0.25">
      <c r="N2060" s="55"/>
      <c r="O2060" s="55"/>
      <c r="P2060" s="55"/>
      <c r="Q2060" s="55"/>
      <c r="R2060" s="55"/>
      <c r="S2060" s="55"/>
      <c r="T2060" s="55"/>
      <c r="U2060" s="55"/>
      <c r="V2060" s="55"/>
      <c r="W2060" s="55"/>
      <c r="X2060" s="55"/>
      <c r="Y2060" s="55"/>
      <c r="Z2060" s="55"/>
      <c r="AA2060" s="55"/>
      <c r="AB2060" s="55"/>
      <c r="AC2060" s="55"/>
      <c r="AD2060" s="55"/>
      <c r="AE2060" s="55"/>
      <c r="AF2060" s="55"/>
      <c r="AG2060" s="55"/>
      <c r="AH2060" s="55"/>
      <c r="AI2060" s="55"/>
      <c r="AJ2060" s="55"/>
      <c r="AK2060" s="55"/>
      <c r="AL2060" s="55"/>
      <c r="AM2060" s="55"/>
      <c r="AN2060" s="55"/>
      <c r="AO2060" s="55"/>
      <c r="AP2060" s="55"/>
      <c r="DN2060" s="115"/>
    </row>
    <row r="2061" spans="14:118" x14ac:dyDescent="0.25">
      <c r="N2061" s="55"/>
      <c r="O2061" s="55"/>
      <c r="P2061" s="55"/>
      <c r="Q2061" s="55"/>
      <c r="R2061" s="55"/>
      <c r="S2061" s="55"/>
      <c r="T2061" s="55"/>
      <c r="U2061" s="55"/>
      <c r="V2061" s="55"/>
      <c r="W2061" s="55"/>
      <c r="X2061" s="55"/>
      <c r="Y2061" s="55"/>
      <c r="Z2061" s="55"/>
      <c r="AA2061" s="55"/>
      <c r="AB2061" s="55"/>
      <c r="AC2061" s="55"/>
      <c r="AD2061" s="55"/>
      <c r="AE2061" s="55"/>
      <c r="AF2061" s="55"/>
      <c r="AG2061" s="55"/>
      <c r="AH2061" s="55"/>
      <c r="AI2061" s="55"/>
      <c r="AJ2061" s="55"/>
      <c r="AK2061" s="55"/>
      <c r="AL2061" s="55"/>
      <c r="AM2061" s="55"/>
      <c r="AN2061" s="55"/>
      <c r="AO2061" s="55"/>
      <c r="AP2061" s="55"/>
      <c r="DN2061" s="115"/>
    </row>
    <row r="2062" spans="14:118" x14ac:dyDescent="0.25">
      <c r="N2062" s="55"/>
      <c r="O2062" s="55"/>
      <c r="P2062" s="55"/>
      <c r="Q2062" s="55"/>
      <c r="R2062" s="55"/>
      <c r="S2062" s="55"/>
      <c r="T2062" s="55"/>
      <c r="U2062" s="55"/>
      <c r="V2062" s="55"/>
      <c r="W2062" s="55"/>
      <c r="X2062" s="55"/>
      <c r="Y2062" s="55"/>
      <c r="Z2062" s="55"/>
      <c r="AA2062" s="55"/>
      <c r="AB2062" s="55"/>
      <c r="AC2062" s="55"/>
      <c r="AD2062" s="55"/>
      <c r="AE2062" s="55"/>
      <c r="AF2062" s="55"/>
      <c r="AG2062" s="55"/>
      <c r="AH2062" s="55"/>
      <c r="AI2062" s="55"/>
      <c r="AJ2062" s="55"/>
      <c r="AK2062" s="55"/>
      <c r="AL2062" s="55"/>
      <c r="AM2062" s="55"/>
      <c r="AN2062" s="55"/>
      <c r="AO2062" s="55"/>
      <c r="AP2062" s="55"/>
      <c r="DN2062" s="115"/>
    </row>
    <row r="2063" spans="14:118" x14ac:dyDescent="0.25">
      <c r="N2063" s="55"/>
      <c r="O2063" s="55"/>
      <c r="P2063" s="55"/>
      <c r="Q2063" s="55"/>
      <c r="R2063" s="55"/>
      <c r="S2063" s="55"/>
      <c r="T2063" s="55"/>
      <c r="U2063" s="55"/>
      <c r="V2063" s="55"/>
      <c r="W2063" s="55"/>
      <c r="X2063" s="55"/>
      <c r="Y2063" s="55"/>
      <c r="Z2063" s="55"/>
      <c r="AA2063" s="55"/>
      <c r="AB2063" s="55"/>
      <c r="AC2063" s="55"/>
      <c r="AD2063" s="55"/>
      <c r="AE2063" s="55"/>
      <c r="AF2063" s="55"/>
      <c r="AG2063" s="55"/>
      <c r="AH2063" s="55"/>
      <c r="AI2063" s="55"/>
      <c r="AJ2063" s="55"/>
      <c r="AK2063" s="55"/>
      <c r="AL2063" s="55"/>
      <c r="AM2063" s="55"/>
      <c r="AN2063" s="55"/>
      <c r="AO2063" s="55"/>
      <c r="AP2063" s="55"/>
      <c r="DN2063" s="115"/>
    </row>
    <row r="2064" spans="14:118" x14ac:dyDescent="0.25">
      <c r="N2064" s="55"/>
      <c r="O2064" s="55"/>
      <c r="P2064" s="55"/>
      <c r="Q2064" s="55"/>
      <c r="R2064" s="55"/>
      <c r="S2064" s="55"/>
      <c r="T2064" s="55"/>
      <c r="U2064" s="55"/>
      <c r="V2064" s="55"/>
      <c r="W2064" s="55"/>
      <c r="X2064" s="55"/>
      <c r="Y2064" s="55"/>
      <c r="Z2064" s="55"/>
      <c r="AA2064" s="55"/>
      <c r="AB2064" s="55"/>
      <c r="AC2064" s="55"/>
      <c r="AD2064" s="55"/>
      <c r="AE2064" s="55"/>
      <c r="AF2064" s="55"/>
      <c r="AG2064" s="55"/>
      <c r="AH2064" s="55"/>
      <c r="AI2064" s="55"/>
      <c r="AJ2064" s="55"/>
      <c r="AK2064" s="55"/>
      <c r="AL2064" s="55"/>
      <c r="AM2064" s="55"/>
      <c r="AN2064" s="55"/>
      <c r="AO2064" s="55"/>
      <c r="AP2064" s="55"/>
      <c r="DN2064" s="115"/>
    </row>
    <row r="2065" spans="14:118" x14ac:dyDescent="0.25">
      <c r="N2065" s="55"/>
      <c r="O2065" s="55"/>
      <c r="P2065" s="55"/>
      <c r="Q2065" s="55"/>
      <c r="R2065" s="55"/>
      <c r="S2065" s="55"/>
      <c r="T2065" s="55"/>
      <c r="U2065" s="55"/>
      <c r="V2065" s="55"/>
      <c r="W2065" s="55"/>
      <c r="X2065" s="55"/>
      <c r="Y2065" s="55"/>
      <c r="Z2065" s="55"/>
      <c r="AA2065" s="55"/>
      <c r="AB2065" s="55"/>
      <c r="AC2065" s="55"/>
      <c r="AD2065" s="55"/>
      <c r="AE2065" s="55"/>
      <c r="AF2065" s="55"/>
      <c r="AG2065" s="55"/>
      <c r="AH2065" s="55"/>
      <c r="AI2065" s="55"/>
      <c r="AJ2065" s="55"/>
      <c r="AK2065" s="55"/>
      <c r="AL2065" s="55"/>
      <c r="AM2065" s="55"/>
      <c r="AN2065" s="55"/>
      <c r="AO2065" s="55"/>
      <c r="AP2065" s="55"/>
      <c r="DN2065" s="115"/>
    </row>
    <row r="2066" spans="14:118" x14ac:dyDescent="0.25">
      <c r="N2066" s="55"/>
      <c r="O2066" s="55"/>
      <c r="P2066" s="55"/>
      <c r="Q2066" s="55"/>
      <c r="R2066" s="55"/>
      <c r="S2066" s="55"/>
      <c r="T2066" s="55"/>
      <c r="U2066" s="55"/>
      <c r="V2066" s="55"/>
      <c r="W2066" s="55"/>
      <c r="X2066" s="55"/>
      <c r="Y2066" s="55"/>
      <c r="Z2066" s="55"/>
      <c r="AA2066" s="55"/>
      <c r="AB2066" s="55"/>
      <c r="AC2066" s="55"/>
      <c r="AD2066" s="55"/>
      <c r="AE2066" s="55"/>
      <c r="AF2066" s="55"/>
      <c r="AG2066" s="55"/>
      <c r="AH2066" s="55"/>
      <c r="AI2066" s="55"/>
      <c r="AJ2066" s="55"/>
      <c r="AK2066" s="55"/>
      <c r="AL2066" s="55"/>
      <c r="AM2066" s="55"/>
      <c r="AN2066" s="55"/>
      <c r="AO2066" s="55"/>
      <c r="AP2066" s="55"/>
      <c r="DN2066" s="115"/>
    </row>
    <row r="2067" spans="14:118" x14ac:dyDescent="0.25">
      <c r="N2067" s="55"/>
      <c r="O2067" s="55"/>
      <c r="P2067" s="55"/>
      <c r="Q2067" s="55"/>
      <c r="R2067" s="55"/>
      <c r="S2067" s="55"/>
      <c r="T2067" s="55"/>
      <c r="U2067" s="55"/>
      <c r="V2067" s="55"/>
      <c r="W2067" s="55"/>
      <c r="X2067" s="55"/>
      <c r="Y2067" s="55"/>
      <c r="Z2067" s="55"/>
      <c r="AA2067" s="55"/>
      <c r="AB2067" s="55"/>
      <c r="AC2067" s="55"/>
      <c r="AD2067" s="55"/>
      <c r="AE2067" s="55"/>
      <c r="AF2067" s="55"/>
      <c r="AG2067" s="55"/>
      <c r="AH2067" s="55"/>
      <c r="AI2067" s="55"/>
      <c r="AJ2067" s="55"/>
      <c r="AK2067" s="55"/>
      <c r="AL2067" s="55"/>
      <c r="AM2067" s="55"/>
      <c r="AN2067" s="55"/>
      <c r="AO2067" s="55"/>
      <c r="AP2067" s="55"/>
      <c r="DN2067" s="115"/>
    </row>
    <row r="2068" spans="14:118" x14ac:dyDescent="0.25">
      <c r="N2068" s="55"/>
      <c r="O2068" s="55"/>
      <c r="P2068" s="55"/>
      <c r="Q2068" s="55"/>
      <c r="R2068" s="55"/>
      <c r="S2068" s="55"/>
      <c r="T2068" s="55"/>
      <c r="U2068" s="55"/>
      <c r="V2068" s="55"/>
      <c r="W2068" s="55"/>
      <c r="X2068" s="55"/>
      <c r="Y2068" s="55"/>
      <c r="Z2068" s="55"/>
      <c r="AA2068" s="55"/>
      <c r="AB2068" s="55"/>
      <c r="AC2068" s="55"/>
      <c r="AD2068" s="55"/>
      <c r="AE2068" s="55"/>
      <c r="AF2068" s="55"/>
      <c r="AG2068" s="55"/>
      <c r="AH2068" s="55"/>
      <c r="AI2068" s="55"/>
      <c r="AJ2068" s="55"/>
      <c r="AK2068" s="55"/>
      <c r="AL2068" s="55"/>
      <c r="AM2068" s="55"/>
      <c r="AN2068" s="55"/>
      <c r="AO2068" s="55"/>
      <c r="AP2068" s="55"/>
      <c r="DN2068" s="115"/>
    </row>
    <row r="2069" spans="14:118" x14ac:dyDescent="0.25">
      <c r="N2069" s="55"/>
      <c r="O2069" s="55"/>
      <c r="P2069" s="55"/>
      <c r="Q2069" s="55"/>
      <c r="R2069" s="55"/>
      <c r="S2069" s="55"/>
      <c r="T2069" s="55"/>
      <c r="U2069" s="55"/>
      <c r="V2069" s="55"/>
      <c r="W2069" s="55"/>
      <c r="X2069" s="55"/>
      <c r="Y2069" s="55"/>
      <c r="Z2069" s="55"/>
      <c r="AA2069" s="55"/>
      <c r="AB2069" s="55"/>
      <c r="AC2069" s="55"/>
      <c r="AD2069" s="55"/>
      <c r="AE2069" s="55"/>
      <c r="AF2069" s="55"/>
      <c r="AG2069" s="55"/>
      <c r="AH2069" s="55"/>
      <c r="AI2069" s="55"/>
      <c r="AJ2069" s="55"/>
      <c r="AK2069" s="55"/>
      <c r="AL2069" s="55"/>
      <c r="AM2069" s="55"/>
      <c r="AN2069" s="55"/>
      <c r="AO2069" s="55"/>
      <c r="AP2069" s="55"/>
      <c r="DN2069" s="115"/>
    </row>
    <row r="2070" spans="14:118" x14ac:dyDescent="0.25">
      <c r="N2070" s="55"/>
      <c r="O2070" s="55"/>
      <c r="P2070" s="55"/>
      <c r="Q2070" s="55"/>
      <c r="R2070" s="55"/>
      <c r="S2070" s="55"/>
      <c r="T2070" s="55"/>
      <c r="U2070" s="55"/>
      <c r="V2070" s="55"/>
      <c r="W2070" s="55"/>
      <c r="X2070" s="55"/>
      <c r="Y2070" s="55"/>
      <c r="Z2070" s="55"/>
      <c r="AA2070" s="55"/>
      <c r="AB2070" s="55"/>
      <c r="AC2070" s="55"/>
      <c r="AD2070" s="55"/>
      <c r="AE2070" s="55"/>
      <c r="AF2070" s="55"/>
      <c r="AG2070" s="55"/>
      <c r="AH2070" s="55"/>
      <c r="AI2070" s="55"/>
      <c r="AJ2070" s="55"/>
      <c r="AK2070" s="55"/>
      <c r="AL2070" s="55"/>
      <c r="AM2070" s="55"/>
      <c r="AN2070" s="55"/>
      <c r="AO2070" s="55"/>
      <c r="AP2070" s="55"/>
      <c r="DN2070" s="115"/>
    </row>
    <row r="2071" spans="14:118" x14ac:dyDescent="0.25">
      <c r="N2071" s="55"/>
      <c r="O2071" s="55"/>
      <c r="P2071" s="55"/>
      <c r="Q2071" s="55"/>
      <c r="R2071" s="55"/>
      <c r="S2071" s="55"/>
      <c r="T2071" s="55"/>
      <c r="U2071" s="55"/>
      <c r="V2071" s="55"/>
      <c r="W2071" s="55"/>
      <c r="X2071" s="55"/>
      <c r="Y2071" s="55"/>
      <c r="Z2071" s="55"/>
      <c r="AA2071" s="55"/>
      <c r="AB2071" s="55"/>
      <c r="AC2071" s="55"/>
      <c r="AD2071" s="55"/>
      <c r="AE2071" s="55"/>
      <c r="AF2071" s="55"/>
      <c r="AG2071" s="55"/>
      <c r="AH2071" s="55"/>
      <c r="AI2071" s="55"/>
      <c r="AJ2071" s="55"/>
      <c r="AK2071" s="55"/>
      <c r="AL2071" s="55"/>
      <c r="AM2071" s="55"/>
      <c r="AN2071" s="55"/>
      <c r="AO2071" s="55"/>
      <c r="AP2071" s="55"/>
      <c r="DN2071" s="115"/>
    </row>
    <row r="2072" spans="14:118" x14ac:dyDescent="0.25">
      <c r="N2072" s="55"/>
      <c r="O2072" s="55"/>
      <c r="P2072" s="55"/>
      <c r="Q2072" s="55"/>
      <c r="R2072" s="55"/>
      <c r="S2072" s="55"/>
      <c r="T2072" s="55"/>
      <c r="U2072" s="55"/>
      <c r="V2072" s="55"/>
      <c r="W2072" s="55"/>
      <c r="X2072" s="55"/>
      <c r="Y2072" s="55"/>
      <c r="Z2072" s="55"/>
      <c r="AA2072" s="55"/>
      <c r="AB2072" s="55"/>
      <c r="AC2072" s="55"/>
      <c r="AD2072" s="55"/>
      <c r="AE2072" s="55"/>
      <c r="AF2072" s="55"/>
      <c r="AG2072" s="55"/>
      <c r="AH2072" s="55"/>
      <c r="AI2072" s="55"/>
      <c r="AJ2072" s="55"/>
      <c r="AK2072" s="55"/>
      <c r="AL2072" s="55"/>
      <c r="AM2072" s="55"/>
      <c r="AN2072" s="55"/>
      <c r="AO2072" s="55"/>
      <c r="AP2072" s="55"/>
      <c r="DN2072" s="115"/>
    </row>
    <row r="2073" spans="14:118" x14ac:dyDescent="0.25">
      <c r="N2073" s="55"/>
      <c r="O2073" s="55"/>
      <c r="P2073" s="55"/>
      <c r="Q2073" s="55"/>
      <c r="R2073" s="55"/>
      <c r="S2073" s="55"/>
      <c r="T2073" s="55"/>
      <c r="U2073" s="55"/>
      <c r="V2073" s="55"/>
      <c r="W2073" s="55"/>
      <c r="X2073" s="55"/>
      <c r="Y2073" s="55"/>
      <c r="Z2073" s="55"/>
      <c r="AA2073" s="55"/>
      <c r="AB2073" s="55"/>
      <c r="AC2073" s="55"/>
      <c r="AD2073" s="55"/>
      <c r="AE2073" s="55"/>
      <c r="AF2073" s="55"/>
      <c r="AG2073" s="55"/>
      <c r="AH2073" s="55"/>
      <c r="AI2073" s="55"/>
      <c r="AJ2073" s="55"/>
      <c r="AK2073" s="55"/>
      <c r="AL2073" s="55"/>
      <c r="AM2073" s="55"/>
      <c r="AN2073" s="55"/>
      <c r="AO2073" s="55"/>
      <c r="AP2073" s="55"/>
      <c r="DN2073" s="115"/>
    </row>
    <row r="2074" spans="14:118" x14ac:dyDescent="0.25">
      <c r="N2074" s="55"/>
      <c r="O2074" s="55"/>
      <c r="P2074" s="55"/>
      <c r="Q2074" s="55"/>
      <c r="R2074" s="55"/>
      <c r="S2074" s="55"/>
      <c r="T2074" s="55"/>
      <c r="U2074" s="55"/>
      <c r="V2074" s="55"/>
      <c r="W2074" s="55"/>
      <c r="X2074" s="55"/>
      <c r="Y2074" s="55"/>
      <c r="Z2074" s="55"/>
      <c r="AA2074" s="55"/>
      <c r="AB2074" s="55"/>
      <c r="AC2074" s="55"/>
      <c r="AD2074" s="55"/>
      <c r="AE2074" s="55"/>
      <c r="AF2074" s="55"/>
      <c r="AG2074" s="55"/>
      <c r="AH2074" s="55"/>
      <c r="AI2074" s="55"/>
      <c r="AJ2074" s="55"/>
      <c r="AK2074" s="55"/>
      <c r="AL2074" s="55"/>
      <c r="AM2074" s="55"/>
      <c r="AN2074" s="55"/>
      <c r="AO2074" s="55"/>
      <c r="AP2074" s="55"/>
      <c r="DN2074" s="115"/>
    </row>
    <row r="2075" spans="14:118" x14ac:dyDescent="0.25">
      <c r="N2075" s="55"/>
      <c r="O2075" s="55"/>
      <c r="P2075" s="55"/>
      <c r="Q2075" s="55"/>
      <c r="R2075" s="55"/>
      <c r="S2075" s="55"/>
      <c r="T2075" s="55"/>
      <c r="U2075" s="55"/>
      <c r="V2075" s="55"/>
      <c r="W2075" s="55"/>
      <c r="X2075" s="55"/>
      <c r="Y2075" s="55"/>
      <c r="Z2075" s="55"/>
      <c r="AA2075" s="55"/>
      <c r="AB2075" s="55"/>
      <c r="AC2075" s="55"/>
      <c r="AD2075" s="55"/>
      <c r="AE2075" s="55"/>
      <c r="AF2075" s="55"/>
      <c r="AG2075" s="55"/>
      <c r="AH2075" s="55"/>
      <c r="AI2075" s="55"/>
      <c r="AJ2075" s="55"/>
      <c r="AK2075" s="55"/>
      <c r="AL2075" s="55"/>
      <c r="AM2075" s="55"/>
      <c r="AN2075" s="55"/>
      <c r="AO2075" s="55"/>
      <c r="AP2075" s="55"/>
      <c r="DN2075" s="115"/>
    </row>
    <row r="2076" spans="14:118" x14ac:dyDescent="0.25">
      <c r="N2076" s="55"/>
      <c r="O2076" s="55"/>
      <c r="P2076" s="55"/>
      <c r="Q2076" s="55"/>
      <c r="R2076" s="55"/>
      <c r="S2076" s="55"/>
      <c r="T2076" s="55"/>
      <c r="U2076" s="55"/>
      <c r="V2076" s="55"/>
      <c r="W2076" s="55"/>
      <c r="X2076" s="55"/>
      <c r="Y2076" s="55"/>
      <c r="Z2076" s="55"/>
      <c r="AA2076" s="55"/>
      <c r="AB2076" s="55"/>
      <c r="AC2076" s="55"/>
      <c r="AD2076" s="55"/>
      <c r="AE2076" s="55"/>
      <c r="AF2076" s="55"/>
      <c r="AG2076" s="55"/>
      <c r="AH2076" s="55"/>
      <c r="AI2076" s="55"/>
      <c r="AJ2076" s="55"/>
      <c r="AK2076" s="55"/>
      <c r="AL2076" s="55"/>
      <c r="AM2076" s="55"/>
      <c r="AN2076" s="55"/>
      <c r="AO2076" s="55"/>
      <c r="AP2076" s="55"/>
      <c r="DN2076" s="115"/>
    </row>
    <row r="2077" spans="14:118" x14ac:dyDescent="0.25">
      <c r="N2077" s="55"/>
      <c r="O2077" s="55"/>
      <c r="P2077" s="55"/>
      <c r="Q2077" s="55"/>
      <c r="R2077" s="55"/>
      <c r="S2077" s="55"/>
      <c r="T2077" s="55"/>
      <c r="U2077" s="55"/>
      <c r="V2077" s="55"/>
      <c r="W2077" s="55"/>
      <c r="X2077" s="55"/>
      <c r="Y2077" s="55"/>
      <c r="Z2077" s="55"/>
      <c r="AA2077" s="55"/>
      <c r="AB2077" s="55"/>
      <c r="AC2077" s="55"/>
      <c r="AD2077" s="55"/>
      <c r="AE2077" s="55"/>
      <c r="AF2077" s="55"/>
      <c r="AG2077" s="55"/>
      <c r="AH2077" s="55"/>
      <c r="AI2077" s="55"/>
      <c r="AJ2077" s="55"/>
      <c r="AK2077" s="55"/>
      <c r="AL2077" s="55"/>
      <c r="AM2077" s="55"/>
      <c r="AN2077" s="55"/>
      <c r="AO2077" s="55"/>
      <c r="AP2077" s="55"/>
      <c r="DN2077" s="115"/>
    </row>
    <row r="2078" spans="14:118" x14ac:dyDescent="0.25">
      <c r="N2078" s="55"/>
      <c r="O2078" s="55"/>
      <c r="P2078" s="55"/>
      <c r="Q2078" s="55"/>
      <c r="R2078" s="55"/>
      <c r="S2078" s="55"/>
      <c r="T2078" s="55"/>
      <c r="U2078" s="55"/>
      <c r="V2078" s="55"/>
      <c r="W2078" s="55"/>
      <c r="X2078" s="55"/>
      <c r="Y2078" s="55"/>
      <c r="Z2078" s="55"/>
      <c r="AA2078" s="55"/>
      <c r="AB2078" s="55"/>
      <c r="AC2078" s="55"/>
      <c r="AD2078" s="55"/>
      <c r="AE2078" s="55"/>
      <c r="AF2078" s="55"/>
      <c r="AG2078" s="55"/>
      <c r="AH2078" s="55"/>
      <c r="AI2078" s="55"/>
      <c r="AJ2078" s="55"/>
      <c r="AK2078" s="55"/>
      <c r="AL2078" s="55"/>
      <c r="AM2078" s="55"/>
      <c r="AN2078" s="55"/>
      <c r="AO2078" s="55"/>
      <c r="AP2078" s="55"/>
      <c r="DN2078" s="115"/>
    </row>
    <row r="2079" spans="14:118" x14ac:dyDescent="0.25">
      <c r="N2079" s="55"/>
      <c r="O2079" s="55"/>
      <c r="P2079" s="55"/>
      <c r="Q2079" s="55"/>
      <c r="R2079" s="55"/>
      <c r="S2079" s="55"/>
      <c r="T2079" s="55"/>
      <c r="U2079" s="55"/>
      <c r="V2079" s="55"/>
      <c r="W2079" s="55"/>
      <c r="X2079" s="55"/>
      <c r="Y2079" s="55"/>
      <c r="Z2079" s="55"/>
      <c r="AA2079" s="55"/>
      <c r="AB2079" s="55"/>
      <c r="AC2079" s="55"/>
      <c r="AD2079" s="55"/>
      <c r="AE2079" s="55"/>
      <c r="AF2079" s="55"/>
      <c r="AG2079" s="55"/>
      <c r="AH2079" s="55"/>
      <c r="AI2079" s="55"/>
      <c r="AJ2079" s="55"/>
      <c r="AK2079" s="55"/>
      <c r="AL2079" s="55"/>
      <c r="AM2079" s="55"/>
      <c r="AN2079" s="55"/>
      <c r="AO2079" s="55"/>
      <c r="AP2079" s="55"/>
      <c r="DN2079" s="115"/>
    </row>
    <row r="2080" spans="14:118" x14ac:dyDescent="0.25">
      <c r="N2080" s="55"/>
      <c r="O2080" s="55"/>
      <c r="P2080" s="55"/>
      <c r="Q2080" s="55"/>
      <c r="R2080" s="55"/>
      <c r="S2080" s="55"/>
      <c r="T2080" s="55"/>
      <c r="U2080" s="55"/>
      <c r="V2080" s="55"/>
      <c r="W2080" s="55"/>
      <c r="X2080" s="55"/>
      <c r="Y2080" s="55"/>
      <c r="Z2080" s="55"/>
      <c r="AA2080" s="55"/>
      <c r="AB2080" s="55"/>
      <c r="AC2080" s="55"/>
      <c r="AD2080" s="55"/>
      <c r="AE2080" s="55"/>
      <c r="AF2080" s="55"/>
      <c r="AG2080" s="55"/>
      <c r="AH2080" s="55"/>
      <c r="AI2080" s="55"/>
      <c r="AJ2080" s="55"/>
      <c r="AK2080" s="55"/>
      <c r="AL2080" s="55"/>
      <c r="AM2080" s="55"/>
      <c r="AN2080" s="55"/>
      <c r="AO2080" s="55"/>
      <c r="AP2080" s="55"/>
      <c r="DN2080" s="115"/>
    </row>
    <row r="2081" spans="14:118" x14ac:dyDescent="0.25">
      <c r="N2081" s="55"/>
      <c r="O2081" s="55"/>
      <c r="P2081" s="55"/>
      <c r="Q2081" s="55"/>
      <c r="R2081" s="55"/>
      <c r="S2081" s="55"/>
      <c r="T2081" s="55"/>
      <c r="U2081" s="55"/>
      <c r="V2081" s="55"/>
      <c r="W2081" s="55"/>
      <c r="X2081" s="55"/>
      <c r="Y2081" s="55"/>
      <c r="Z2081" s="55"/>
      <c r="AA2081" s="55"/>
      <c r="AB2081" s="55"/>
      <c r="AC2081" s="55"/>
      <c r="AD2081" s="55"/>
      <c r="AE2081" s="55"/>
      <c r="AF2081" s="55"/>
      <c r="AG2081" s="55"/>
      <c r="AH2081" s="55"/>
      <c r="AI2081" s="55"/>
      <c r="AJ2081" s="55"/>
      <c r="AK2081" s="55"/>
      <c r="AL2081" s="55"/>
      <c r="AM2081" s="55"/>
      <c r="AN2081" s="55"/>
      <c r="AO2081" s="55"/>
      <c r="AP2081" s="55"/>
      <c r="DN2081" s="115"/>
    </row>
    <row r="2082" spans="14:118" x14ac:dyDescent="0.25">
      <c r="N2082" s="55"/>
      <c r="O2082" s="55"/>
      <c r="P2082" s="55"/>
      <c r="Q2082" s="55"/>
      <c r="R2082" s="55"/>
      <c r="S2082" s="55"/>
      <c r="T2082" s="55"/>
      <c r="U2082" s="55"/>
      <c r="V2082" s="55"/>
      <c r="W2082" s="55"/>
      <c r="X2082" s="55"/>
      <c r="Y2082" s="55"/>
      <c r="Z2082" s="55"/>
      <c r="AA2082" s="55"/>
      <c r="AB2082" s="55"/>
      <c r="AC2082" s="55"/>
      <c r="AD2082" s="55"/>
      <c r="AE2082" s="55"/>
      <c r="AF2082" s="55"/>
      <c r="AG2082" s="55"/>
      <c r="AH2082" s="55"/>
      <c r="AI2082" s="55"/>
      <c r="AJ2082" s="55"/>
      <c r="AK2082" s="55"/>
      <c r="AL2082" s="55"/>
      <c r="AM2082" s="55"/>
      <c r="AN2082" s="55"/>
      <c r="AO2082" s="55"/>
      <c r="AP2082" s="55"/>
      <c r="DN2082" s="115"/>
    </row>
    <row r="2083" spans="14:118" x14ac:dyDescent="0.25">
      <c r="N2083" s="55"/>
      <c r="O2083" s="55"/>
      <c r="P2083" s="55"/>
      <c r="Q2083" s="55"/>
      <c r="R2083" s="55"/>
      <c r="S2083" s="55"/>
      <c r="T2083" s="55"/>
      <c r="U2083" s="55"/>
      <c r="V2083" s="55"/>
      <c r="W2083" s="55"/>
      <c r="X2083" s="55"/>
      <c r="Y2083" s="55"/>
      <c r="Z2083" s="55"/>
      <c r="AA2083" s="55"/>
      <c r="AB2083" s="55"/>
      <c r="AC2083" s="55"/>
      <c r="AD2083" s="55"/>
      <c r="AE2083" s="55"/>
      <c r="AF2083" s="55"/>
      <c r="AG2083" s="55"/>
      <c r="AH2083" s="55"/>
      <c r="AI2083" s="55"/>
      <c r="AJ2083" s="55"/>
      <c r="AK2083" s="55"/>
      <c r="AL2083" s="55"/>
      <c r="AM2083" s="55"/>
      <c r="AN2083" s="55"/>
      <c r="AO2083" s="55"/>
      <c r="AP2083" s="55"/>
      <c r="DN2083" s="115"/>
    </row>
    <row r="2084" spans="14:118" x14ac:dyDescent="0.25">
      <c r="N2084" s="55"/>
      <c r="O2084" s="55"/>
      <c r="P2084" s="55"/>
      <c r="Q2084" s="55"/>
      <c r="R2084" s="55"/>
      <c r="S2084" s="55"/>
      <c r="T2084" s="55"/>
      <c r="U2084" s="55"/>
      <c r="V2084" s="55"/>
      <c r="W2084" s="55"/>
      <c r="X2084" s="55"/>
      <c r="Y2084" s="55"/>
      <c r="Z2084" s="55"/>
      <c r="AA2084" s="55"/>
      <c r="AB2084" s="55"/>
      <c r="AC2084" s="55"/>
      <c r="AD2084" s="55"/>
      <c r="AE2084" s="55"/>
      <c r="AF2084" s="55"/>
      <c r="AG2084" s="55"/>
      <c r="AH2084" s="55"/>
      <c r="AI2084" s="55"/>
      <c r="AJ2084" s="55"/>
      <c r="AK2084" s="55"/>
      <c r="AL2084" s="55"/>
      <c r="AM2084" s="55"/>
      <c r="AN2084" s="55"/>
      <c r="AO2084" s="55"/>
      <c r="AP2084" s="55"/>
      <c r="DN2084" s="115"/>
    </row>
    <row r="2085" spans="14:118" x14ac:dyDescent="0.25">
      <c r="N2085" s="55"/>
      <c r="O2085" s="55"/>
      <c r="P2085" s="55"/>
      <c r="Q2085" s="55"/>
      <c r="R2085" s="55"/>
      <c r="S2085" s="55"/>
      <c r="T2085" s="55"/>
      <c r="U2085" s="55"/>
      <c r="V2085" s="55"/>
      <c r="W2085" s="55"/>
      <c r="X2085" s="55"/>
      <c r="Y2085" s="55"/>
      <c r="Z2085" s="55"/>
      <c r="AA2085" s="55"/>
      <c r="AB2085" s="55"/>
      <c r="AC2085" s="55"/>
      <c r="AD2085" s="55"/>
      <c r="AE2085" s="55"/>
      <c r="AF2085" s="55"/>
      <c r="AG2085" s="55"/>
      <c r="AH2085" s="55"/>
      <c r="AI2085" s="55"/>
      <c r="AJ2085" s="55"/>
      <c r="AK2085" s="55"/>
      <c r="AL2085" s="55"/>
      <c r="AM2085" s="55"/>
      <c r="AN2085" s="55"/>
      <c r="AO2085" s="55"/>
      <c r="AP2085" s="55"/>
      <c r="DN2085" s="115"/>
    </row>
    <row r="2086" spans="14:118" x14ac:dyDescent="0.25">
      <c r="N2086" s="55"/>
      <c r="O2086" s="55"/>
      <c r="P2086" s="55"/>
      <c r="Q2086" s="55"/>
      <c r="R2086" s="55"/>
      <c r="S2086" s="55"/>
      <c r="T2086" s="55"/>
      <c r="U2086" s="55"/>
      <c r="V2086" s="55"/>
      <c r="W2086" s="55"/>
      <c r="X2086" s="55"/>
      <c r="Y2086" s="55"/>
      <c r="Z2086" s="55"/>
      <c r="AA2086" s="55"/>
      <c r="AB2086" s="55"/>
      <c r="AC2086" s="55"/>
      <c r="AD2086" s="55"/>
      <c r="AE2086" s="55"/>
      <c r="AF2086" s="55"/>
      <c r="AG2086" s="55"/>
      <c r="AH2086" s="55"/>
      <c r="AI2086" s="55"/>
      <c r="AJ2086" s="55"/>
      <c r="AK2086" s="55"/>
      <c r="AL2086" s="55"/>
      <c r="AM2086" s="55"/>
      <c r="AN2086" s="55"/>
      <c r="AO2086" s="55"/>
      <c r="AP2086" s="55"/>
      <c r="DN2086" s="115"/>
    </row>
    <row r="2087" spans="14:118" x14ac:dyDescent="0.25">
      <c r="N2087" s="55"/>
      <c r="O2087" s="55"/>
      <c r="P2087" s="55"/>
      <c r="Q2087" s="55"/>
      <c r="R2087" s="55"/>
      <c r="S2087" s="55"/>
      <c r="T2087" s="55"/>
      <c r="U2087" s="55"/>
      <c r="V2087" s="55"/>
      <c r="W2087" s="55"/>
      <c r="X2087" s="55"/>
      <c r="Y2087" s="55"/>
      <c r="Z2087" s="55"/>
      <c r="AA2087" s="55"/>
      <c r="AB2087" s="55"/>
      <c r="AC2087" s="55"/>
      <c r="AD2087" s="55"/>
      <c r="AE2087" s="55"/>
      <c r="AF2087" s="55"/>
      <c r="AG2087" s="55"/>
      <c r="AH2087" s="55"/>
      <c r="AI2087" s="55"/>
      <c r="AJ2087" s="55"/>
      <c r="AK2087" s="55"/>
      <c r="AL2087" s="55"/>
      <c r="AM2087" s="55"/>
      <c r="AN2087" s="55"/>
      <c r="AO2087" s="55"/>
      <c r="AP2087" s="55"/>
      <c r="DN2087" s="115"/>
    </row>
    <row r="2088" spans="14:118" x14ac:dyDescent="0.25">
      <c r="N2088" s="55"/>
      <c r="O2088" s="55"/>
      <c r="P2088" s="55"/>
      <c r="Q2088" s="55"/>
      <c r="R2088" s="55"/>
      <c r="S2088" s="55"/>
      <c r="T2088" s="55"/>
      <c r="U2088" s="55"/>
      <c r="V2088" s="55"/>
      <c r="W2088" s="55"/>
      <c r="X2088" s="55"/>
      <c r="Y2088" s="55"/>
      <c r="Z2088" s="55"/>
      <c r="AA2088" s="55"/>
      <c r="AB2088" s="55"/>
      <c r="AC2088" s="55"/>
      <c r="AD2088" s="55"/>
      <c r="AE2088" s="55"/>
      <c r="AF2088" s="55"/>
      <c r="AG2088" s="55"/>
      <c r="AH2088" s="55"/>
      <c r="AI2088" s="55"/>
      <c r="AJ2088" s="55"/>
      <c r="AK2088" s="55"/>
      <c r="AL2088" s="55"/>
      <c r="AM2088" s="55"/>
      <c r="AN2088" s="55"/>
      <c r="AO2088" s="55"/>
      <c r="AP2088" s="55"/>
      <c r="DN2088" s="115"/>
    </row>
    <row r="2089" spans="14:118" x14ac:dyDescent="0.25">
      <c r="N2089" s="55"/>
      <c r="O2089" s="55"/>
      <c r="P2089" s="55"/>
      <c r="Q2089" s="55"/>
      <c r="R2089" s="55"/>
      <c r="S2089" s="55"/>
      <c r="T2089" s="55"/>
      <c r="U2089" s="55"/>
      <c r="V2089" s="55"/>
      <c r="W2089" s="55"/>
      <c r="X2089" s="55"/>
      <c r="Y2089" s="55"/>
      <c r="Z2089" s="55"/>
      <c r="AA2089" s="55"/>
      <c r="AB2089" s="55"/>
      <c r="AC2089" s="55"/>
      <c r="AD2089" s="55"/>
      <c r="AE2089" s="55"/>
      <c r="AF2089" s="55"/>
      <c r="AG2089" s="55"/>
      <c r="AH2089" s="55"/>
      <c r="AI2089" s="55"/>
      <c r="AJ2089" s="55"/>
      <c r="AK2089" s="55"/>
      <c r="AL2089" s="55"/>
      <c r="AM2089" s="55"/>
      <c r="AN2089" s="55"/>
      <c r="AO2089" s="55"/>
      <c r="AP2089" s="55"/>
      <c r="DN2089" s="115"/>
    </row>
    <row r="2090" spans="14:118" x14ac:dyDescent="0.25">
      <c r="N2090" s="55"/>
      <c r="O2090" s="55"/>
      <c r="P2090" s="55"/>
      <c r="Q2090" s="55"/>
      <c r="R2090" s="55"/>
      <c r="S2090" s="55"/>
      <c r="T2090" s="55"/>
      <c r="U2090" s="55"/>
      <c r="V2090" s="55"/>
      <c r="W2090" s="55"/>
      <c r="X2090" s="55"/>
      <c r="Y2090" s="55"/>
      <c r="Z2090" s="55"/>
      <c r="AA2090" s="55"/>
      <c r="AB2090" s="55"/>
      <c r="AC2090" s="55"/>
      <c r="AD2090" s="55"/>
      <c r="AE2090" s="55"/>
      <c r="AF2090" s="55"/>
      <c r="AG2090" s="55"/>
      <c r="AH2090" s="55"/>
      <c r="AI2090" s="55"/>
      <c r="AJ2090" s="55"/>
      <c r="AK2090" s="55"/>
      <c r="AL2090" s="55"/>
      <c r="AM2090" s="55"/>
      <c r="AN2090" s="55"/>
      <c r="AO2090" s="55"/>
      <c r="AP2090" s="55"/>
      <c r="DN2090" s="115"/>
    </row>
    <row r="2091" spans="14:118" x14ac:dyDescent="0.25">
      <c r="N2091" s="55"/>
      <c r="O2091" s="55"/>
      <c r="P2091" s="55"/>
      <c r="Q2091" s="55"/>
      <c r="R2091" s="55"/>
      <c r="S2091" s="55"/>
      <c r="T2091" s="55"/>
      <c r="U2091" s="55"/>
      <c r="V2091" s="55"/>
      <c r="W2091" s="55"/>
      <c r="X2091" s="55"/>
      <c r="Y2091" s="55"/>
      <c r="Z2091" s="55"/>
      <c r="AA2091" s="55"/>
      <c r="AB2091" s="55"/>
      <c r="AC2091" s="55"/>
      <c r="AD2091" s="55"/>
      <c r="AE2091" s="55"/>
      <c r="AF2091" s="55"/>
      <c r="AG2091" s="55"/>
      <c r="AH2091" s="55"/>
      <c r="AI2091" s="55"/>
      <c r="AJ2091" s="55"/>
      <c r="AK2091" s="55"/>
      <c r="AL2091" s="55"/>
      <c r="AM2091" s="55"/>
      <c r="AN2091" s="55"/>
      <c r="AO2091" s="55"/>
      <c r="AP2091" s="55"/>
      <c r="DN2091" s="115"/>
    </row>
    <row r="2092" spans="14:118" x14ac:dyDescent="0.25">
      <c r="N2092" s="55"/>
      <c r="O2092" s="55"/>
      <c r="P2092" s="55"/>
      <c r="Q2092" s="55"/>
      <c r="R2092" s="55"/>
      <c r="S2092" s="55"/>
      <c r="T2092" s="55"/>
      <c r="U2092" s="55"/>
      <c r="V2092" s="55"/>
      <c r="W2092" s="55"/>
      <c r="X2092" s="55"/>
      <c r="Y2092" s="55"/>
      <c r="Z2092" s="55"/>
      <c r="AA2092" s="55"/>
      <c r="AB2092" s="55"/>
      <c r="AC2092" s="55"/>
      <c r="AD2092" s="55"/>
      <c r="AE2092" s="55"/>
      <c r="AF2092" s="55"/>
      <c r="AG2092" s="55"/>
      <c r="AH2092" s="55"/>
      <c r="AI2092" s="55"/>
      <c r="AJ2092" s="55"/>
      <c r="AK2092" s="55"/>
      <c r="AL2092" s="55"/>
      <c r="AM2092" s="55"/>
      <c r="AN2092" s="55"/>
      <c r="AO2092" s="55"/>
      <c r="AP2092" s="55"/>
      <c r="DN2092" s="115"/>
    </row>
    <row r="2093" spans="14:118" x14ac:dyDescent="0.25">
      <c r="N2093" s="55"/>
      <c r="O2093" s="55"/>
      <c r="P2093" s="55"/>
      <c r="Q2093" s="55"/>
      <c r="R2093" s="55"/>
      <c r="S2093" s="55"/>
      <c r="T2093" s="55"/>
      <c r="U2093" s="55"/>
      <c r="V2093" s="55"/>
      <c r="W2093" s="55"/>
      <c r="X2093" s="55"/>
      <c r="Y2093" s="55"/>
      <c r="Z2093" s="55"/>
      <c r="AA2093" s="55"/>
      <c r="AB2093" s="55"/>
      <c r="AC2093" s="55"/>
      <c r="AD2093" s="55"/>
      <c r="AE2093" s="55"/>
      <c r="AF2093" s="55"/>
      <c r="AG2093" s="55"/>
      <c r="AH2093" s="55"/>
      <c r="AI2093" s="55"/>
      <c r="AJ2093" s="55"/>
      <c r="AK2093" s="55"/>
      <c r="AL2093" s="55"/>
      <c r="AM2093" s="55"/>
      <c r="AN2093" s="55"/>
      <c r="AO2093" s="55"/>
      <c r="AP2093" s="55"/>
      <c r="DN2093" s="115"/>
    </row>
    <row r="2094" spans="14:118" x14ac:dyDescent="0.25">
      <c r="N2094" s="55"/>
      <c r="O2094" s="55"/>
      <c r="P2094" s="55"/>
      <c r="Q2094" s="55"/>
      <c r="R2094" s="55"/>
      <c r="S2094" s="55"/>
      <c r="T2094" s="55"/>
      <c r="U2094" s="55"/>
      <c r="V2094" s="55"/>
      <c r="W2094" s="55"/>
      <c r="X2094" s="55"/>
      <c r="Y2094" s="55"/>
      <c r="Z2094" s="55"/>
      <c r="AA2094" s="55"/>
      <c r="AB2094" s="55"/>
      <c r="AC2094" s="55"/>
      <c r="AD2094" s="55"/>
      <c r="AE2094" s="55"/>
      <c r="AF2094" s="55"/>
      <c r="AG2094" s="55"/>
      <c r="AH2094" s="55"/>
      <c r="AI2094" s="55"/>
      <c r="AJ2094" s="55"/>
      <c r="AK2094" s="55"/>
      <c r="AL2094" s="55"/>
      <c r="AM2094" s="55"/>
      <c r="AN2094" s="55"/>
      <c r="AO2094" s="55"/>
      <c r="AP2094" s="55"/>
      <c r="DN2094" s="115"/>
    </row>
    <row r="2095" spans="14:118" x14ac:dyDescent="0.25">
      <c r="N2095" s="55"/>
      <c r="O2095" s="55"/>
      <c r="P2095" s="55"/>
      <c r="Q2095" s="55"/>
      <c r="R2095" s="55"/>
      <c r="S2095" s="55"/>
      <c r="T2095" s="55"/>
      <c r="U2095" s="55"/>
      <c r="V2095" s="55"/>
      <c r="W2095" s="55"/>
      <c r="X2095" s="55"/>
      <c r="Y2095" s="55"/>
      <c r="Z2095" s="55"/>
      <c r="AA2095" s="55"/>
      <c r="AB2095" s="55"/>
      <c r="AC2095" s="55"/>
      <c r="AD2095" s="55"/>
      <c r="AE2095" s="55"/>
      <c r="AF2095" s="55"/>
      <c r="AG2095" s="55"/>
      <c r="AH2095" s="55"/>
      <c r="AI2095" s="55"/>
      <c r="AJ2095" s="55"/>
      <c r="AK2095" s="55"/>
      <c r="AL2095" s="55"/>
      <c r="AM2095" s="55"/>
      <c r="AN2095" s="55"/>
      <c r="AO2095" s="55"/>
      <c r="AP2095" s="55"/>
      <c r="DN2095" s="115"/>
    </row>
    <row r="2096" spans="14:118" x14ac:dyDescent="0.25">
      <c r="N2096" s="55"/>
      <c r="O2096" s="55"/>
      <c r="P2096" s="55"/>
      <c r="Q2096" s="55"/>
      <c r="R2096" s="55"/>
      <c r="S2096" s="55"/>
      <c r="T2096" s="55"/>
      <c r="U2096" s="55"/>
      <c r="V2096" s="55"/>
      <c r="W2096" s="55"/>
      <c r="X2096" s="55"/>
      <c r="Y2096" s="55"/>
      <c r="Z2096" s="55"/>
      <c r="AA2096" s="55"/>
      <c r="AB2096" s="55"/>
      <c r="AC2096" s="55"/>
      <c r="AD2096" s="55"/>
      <c r="AE2096" s="55"/>
      <c r="AF2096" s="55"/>
      <c r="AG2096" s="55"/>
      <c r="AH2096" s="55"/>
      <c r="AI2096" s="55"/>
      <c r="AJ2096" s="55"/>
      <c r="AK2096" s="55"/>
      <c r="AL2096" s="55"/>
      <c r="AM2096" s="55"/>
      <c r="AN2096" s="55"/>
      <c r="AO2096" s="55"/>
      <c r="AP2096" s="55"/>
      <c r="DN2096" s="115"/>
    </row>
    <row r="2097" spans="14:118" x14ac:dyDescent="0.25">
      <c r="N2097" s="55"/>
      <c r="O2097" s="55"/>
      <c r="P2097" s="55"/>
      <c r="Q2097" s="55"/>
      <c r="R2097" s="55"/>
      <c r="S2097" s="55"/>
      <c r="T2097" s="55"/>
      <c r="U2097" s="55"/>
      <c r="V2097" s="55"/>
      <c r="W2097" s="55"/>
      <c r="X2097" s="55"/>
      <c r="Y2097" s="55"/>
      <c r="Z2097" s="55"/>
      <c r="AA2097" s="55"/>
      <c r="AB2097" s="55"/>
      <c r="AC2097" s="55"/>
      <c r="AD2097" s="55"/>
      <c r="AE2097" s="55"/>
      <c r="AF2097" s="55"/>
      <c r="AG2097" s="55"/>
      <c r="AH2097" s="55"/>
      <c r="AI2097" s="55"/>
      <c r="AJ2097" s="55"/>
      <c r="AK2097" s="55"/>
      <c r="AL2097" s="55"/>
      <c r="AM2097" s="55"/>
      <c r="AN2097" s="55"/>
      <c r="AO2097" s="55"/>
      <c r="AP2097" s="55"/>
      <c r="DN2097" s="115"/>
    </row>
    <row r="2098" spans="14:118" x14ac:dyDescent="0.25">
      <c r="N2098" s="55"/>
      <c r="O2098" s="55"/>
      <c r="P2098" s="55"/>
      <c r="Q2098" s="55"/>
      <c r="R2098" s="55"/>
      <c r="S2098" s="55"/>
      <c r="T2098" s="55"/>
      <c r="U2098" s="55"/>
      <c r="V2098" s="55"/>
      <c r="W2098" s="55"/>
      <c r="X2098" s="55"/>
      <c r="Y2098" s="55"/>
      <c r="Z2098" s="55"/>
      <c r="AA2098" s="55"/>
      <c r="AB2098" s="55"/>
      <c r="AC2098" s="55"/>
      <c r="AD2098" s="55"/>
      <c r="AE2098" s="55"/>
      <c r="AF2098" s="55"/>
      <c r="AG2098" s="55"/>
      <c r="AH2098" s="55"/>
      <c r="AI2098" s="55"/>
      <c r="AJ2098" s="55"/>
      <c r="AK2098" s="55"/>
      <c r="AL2098" s="55"/>
      <c r="AM2098" s="55"/>
      <c r="AN2098" s="55"/>
      <c r="AO2098" s="55"/>
      <c r="AP2098" s="55"/>
      <c r="DN2098" s="115"/>
    </row>
    <row r="2099" spans="14:118" x14ac:dyDescent="0.25">
      <c r="N2099" s="55"/>
      <c r="O2099" s="55"/>
      <c r="P2099" s="55"/>
      <c r="Q2099" s="55"/>
      <c r="R2099" s="55"/>
      <c r="S2099" s="55"/>
      <c r="T2099" s="55"/>
      <c r="U2099" s="55"/>
      <c r="V2099" s="55"/>
      <c r="W2099" s="55"/>
      <c r="X2099" s="55"/>
      <c r="Y2099" s="55"/>
      <c r="Z2099" s="55"/>
      <c r="AA2099" s="55"/>
      <c r="AB2099" s="55"/>
      <c r="AC2099" s="55"/>
      <c r="AD2099" s="55"/>
      <c r="AE2099" s="55"/>
      <c r="AF2099" s="55"/>
      <c r="AG2099" s="55"/>
      <c r="AH2099" s="55"/>
      <c r="AI2099" s="55"/>
      <c r="AJ2099" s="55"/>
      <c r="AK2099" s="55"/>
      <c r="AL2099" s="55"/>
      <c r="AM2099" s="55"/>
      <c r="AN2099" s="55"/>
      <c r="AO2099" s="55"/>
      <c r="AP2099" s="55"/>
      <c r="DN2099" s="115"/>
    </row>
    <row r="2100" spans="14:118" x14ac:dyDescent="0.25">
      <c r="N2100" s="55"/>
      <c r="O2100" s="55"/>
      <c r="P2100" s="55"/>
      <c r="Q2100" s="55"/>
      <c r="R2100" s="55"/>
      <c r="S2100" s="55"/>
      <c r="T2100" s="55"/>
      <c r="U2100" s="55"/>
      <c r="V2100" s="55"/>
      <c r="W2100" s="55"/>
      <c r="X2100" s="55"/>
      <c r="Y2100" s="55"/>
      <c r="Z2100" s="55"/>
      <c r="AA2100" s="55"/>
      <c r="AB2100" s="55"/>
      <c r="AC2100" s="55"/>
      <c r="AD2100" s="55"/>
      <c r="AE2100" s="55"/>
      <c r="AF2100" s="55"/>
      <c r="AG2100" s="55"/>
      <c r="AH2100" s="55"/>
      <c r="AI2100" s="55"/>
      <c r="AJ2100" s="55"/>
      <c r="AK2100" s="55"/>
      <c r="AL2100" s="55"/>
      <c r="AM2100" s="55"/>
      <c r="AN2100" s="55"/>
      <c r="AO2100" s="55"/>
      <c r="AP2100" s="55"/>
      <c r="DN2100" s="115"/>
    </row>
    <row r="2101" spans="14:118" x14ac:dyDescent="0.25">
      <c r="N2101" s="55"/>
      <c r="O2101" s="55"/>
      <c r="P2101" s="55"/>
      <c r="Q2101" s="55"/>
      <c r="R2101" s="55"/>
      <c r="S2101" s="55"/>
      <c r="T2101" s="55"/>
      <c r="U2101" s="55"/>
      <c r="V2101" s="55"/>
      <c r="W2101" s="55"/>
      <c r="X2101" s="55"/>
      <c r="Y2101" s="55"/>
      <c r="Z2101" s="55"/>
      <c r="AA2101" s="55"/>
      <c r="AB2101" s="55"/>
      <c r="AC2101" s="55"/>
      <c r="AD2101" s="55"/>
      <c r="AE2101" s="55"/>
      <c r="AF2101" s="55"/>
      <c r="AG2101" s="55"/>
      <c r="AH2101" s="55"/>
      <c r="AI2101" s="55"/>
      <c r="AJ2101" s="55"/>
      <c r="AK2101" s="55"/>
      <c r="AL2101" s="55"/>
      <c r="AM2101" s="55"/>
      <c r="AN2101" s="55"/>
      <c r="AO2101" s="55"/>
      <c r="AP2101" s="55"/>
      <c r="DN2101" s="115"/>
    </row>
    <row r="2102" spans="14:118" x14ac:dyDescent="0.25">
      <c r="N2102" s="55"/>
      <c r="O2102" s="55"/>
      <c r="P2102" s="55"/>
      <c r="Q2102" s="55"/>
      <c r="R2102" s="55"/>
      <c r="S2102" s="55"/>
      <c r="T2102" s="55"/>
      <c r="U2102" s="55"/>
      <c r="V2102" s="55"/>
      <c r="W2102" s="55"/>
      <c r="X2102" s="55"/>
      <c r="Y2102" s="55"/>
      <c r="Z2102" s="55"/>
      <c r="AA2102" s="55"/>
      <c r="AB2102" s="55"/>
      <c r="AC2102" s="55"/>
      <c r="AD2102" s="55"/>
      <c r="AE2102" s="55"/>
      <c r="AF2102" s="55"/>
      <c r="AG2102" s="55"/>
      <c r="AH2102" s="55"/>
      <c r="AI2102" s="55"/>
      <c r="AJ2102" s="55"/>
      <c r="AK2102" s="55"/>
      <c r="AL2102" s="55"/>
      <c r="AM2102" s="55"/>
      <c r="AN2102" s="55"/>
      <c r="AO2102" s="55"/>
      <c r="AP2102" s="55"/>
      <c r="DN2102" s="115"/>
    </row>
    <row r="2103" spans="14:118" x14ac:dyDescent="0.25">
      <c r="N2103" s="55"/>
      <c r="O2103" s="55"/>
      <c r="P2103" s="55"/>
      <c r="Q2103" s="55"/>
      <c r="R2103" s="55"/>
      <c r="S2103" s="55"/>
      <c r="T2103" s="55"/>
      <c r="U2103" s="55"/>
      <c r="V2103" s="55"/>
      <c r="W2103" s="55"/>
      <c r="X2103" s="55"/>
      <c r="Y2103" s="55"/>
      <c r="Z2103" s="55"/>
      <c r="AA2103" s="55"/>
      <c r="AB2103" s="55"/>
      <c r="AC2103" s="55"/>
      <c r="AD2103" s="55"/>
      <c r="AE2103" s="55"/>
      <c r="AF2103" s="55"/>
      <c r="AG2103" s="55"/>
      <c r="AH2103" s="55"/>
      <c r="AI2103" s="55"/>
      <c r="AJ2103" s="55"/>
      <c r="AK2103" s="55"/>
      <c r="AL2103" s="55"/>
      <c r="AM2103" s="55"/>
      <c r="AN2103" s="55"/>
      <c r="AO2103" s="55"/>
      <c r="AP2103" s="55"/>
      <c r="DN2103" s="115"/>
    </row>
    <row r="2104" spans="14:118" x14ac:dyDescent="0.25">
      <c r="N2104" s="55"/>
      <c r="O2104" s="55"/>
      <c r="P2104" s="55"/>
      <c r="Q2104" s="55"/>
      <c r="R2104" s="55"/>
      <c r="S2104" s="55"/>
      <c r="T2104" s="55"/>
      <c r="U2104" s="55"/>
      <c r="V2104" s="55"/>
      <c r="W2104" s="55"/>
      <c r="X2104" s="55"/>
      <c r="Y2104" s="55"/>
      <c r="Z2104" s="55"/>
      <c r="AA2104" s="55"/>
      <c r="AB2104" s="55"/>
      <c r="AC2104" s="55"/>
      <c r="AD2104" s="55"/>
      <c r="AE2104" s="55"/>
      <c r="AF2104" s="55"/>
      <c r="AG2104" s="55"/>
      <c r="AH2104" s="55"/>
      <c r="AI2104" s="55"/>
      <c r="AJ2104" s="55"/>
      <c r="AK2104" s="55"/>
      <c r="AL2104" s="55"/>
      <c r="AM2104" s="55"/>
      <c r="AN2104" s="55"/>
      <c r="AO2104" s="55"/>
      <c r="AP2104" s="55"/>
      <c r="DN2104" s="115"/>
    </row>
    <row r="2105" spans="14:118" x14ac:dyDescent="0.25">
      <c r="N2105" s="55"/>
      <c r="O2105" s="55"/>
      <c r="P2105" s="55"/>
      <c r="Q2105" s="55"/>
      <c r="R2105" s="55"/>
      <c r="S2105" s="55"/>
      <c r="T2105" s="55"/>
      <c r="U2105" s="55"/>
      <c r="V2105" s="55"/>
      <c r="W2105" s="55"/>
      <c r="X2105" s="55"/>
      <c r="Y2105" s="55"/>
      <c r="Z2105" s="55"/>
      <c r="AA2105" s="55"/>
      <c r="AB2105" s="55"/>
      <c r="AC2105" s="55"/>
      <c r="AD2105" s="55"/>
      <c r="AE2105" s="55"/>
      <c r="AF2105" s="55"/>
      <c r="AG2105" s="55"/>
      <c r="AH2105" s="55"/>
      <c r="AI2105" s="55"/>
      <c r="AJ2105" s="55"/>
      <c r="AK2105" s="55"/>
      <c r="AL2105" s="55"/>
      <c r="AM2105" s="55"/>
      <c r="AN2105" s="55"/>
      <c r="AO2105" s="55"/>
      <c r="AP2105" s="55"/>
      <c r="DN2105" s="115"/>
    </row>
    <row r="2106" spans="14:118" x14ac:dyDescent="0.25">
      <c r="N2106" s="55"/>
      <c r="O2106" s="55"/>
      <c r="P2106" s="55"/>
      <c r="Q2106" s="55"/>
      <c r="R2106" s="55"/>
      <c r="S2106" s="55"/>
      <c r="T2106" s="55"/>
      <c r="U2106" s="55"/>
      <c r="V2106" s="55"/>
      <c r="W2106" s="55"/>
      <c r="X2106" s="55"/>
      <c r="Y2106" s="55"/>
      <c r="Z2106" s="55"/>
      <c r="AA2106" s="55"/>
      <c r="AB2106" s="55"/>
      <c r="AC2106" s="55"/>
      <c r="AD2106" s="55"/>
      <c r="AE2106" s="55"/>
      <c r="AF2106" s="55"/>
      <c r="AG2106" s="55"/>
      <c r="AH2106" s="55"/>
      <c r="AI2106" s="55"/>
      <c r="AJ2106" s="55"/>
      <c r="AK2106" s="55"/>
      <c r="AL2106" s="55"/>
      <c r="AM2106" s="55"/>
      <c r="AN2106" s="55"/>
      <c r="AO2106" s="55"/>
      <c r="AP2106" s="55"/>
      <c r="DN2106" s="115"/>
    </row>
    <row r="2107" spans="14:118" x14ac:dyDescent="0.25">
      <c r="N2107" s="55"/>
      <c r="O2107" s="55"/>
      <c r="P2107" s="55"/>
      <c r="Q2107" s="55"/>
      <c r="R2107" s="55"/>
      <c r="S2107" s="55"/>
      <c r="T2107" s="55"/>
      <c r="U2107" s="55"/>
      <c r="V2107" s="55"/>
      <c r="W2107" s="55"/>
      <c r="X2107" s="55"/>
      <c r="Y2107" s="55"/>
      <c r="Z2107" s="55"/>
      <c r="AA2107" s="55"/>
      <c r="AB2107" s="55"/>
      <c r="AC2107" s="55"/>
      <c r="AD2107" s="55"/>
      <c r="AE2107" s="55"/>
      <c r="AF2107" s="55"/>
      <c r="AG2107" s="55"/>
      <c r="AH2107" s="55"/>
      <c r="AI2107" s="55"/>
      <c r="AJ2107" s="55"/>
      <c r="AK2107" s="55"/>
      <c r="AL2107" s="55"/>
      <c r="AM2107" s="55"/>
      <c r="AN2107" s="55"/>
      <c r="AO2107" s="55"/>
      <c r="AP2107" s="55"/>
      <c r="DN2107" s="115"/>
    </row>
    <row r="2108" spans="14:118" x14ac:dyDescent="0.25">
      <c r="N2108" s="55"/>
      <c r="O2108" s="55"/>
      <c r="P2108" s="55"/>
      <c r="Q2108" s="55"/>
      <c r="R2108" s="55"/>
      <c r="S2108" s="55"/>
      <c r="T2108" s="55"/>
      <c r="U2108" s="55"/>
      <c r="V2108" s="55"/>
      <c r="W2108" s="55"/>
      <c r="X2108" s="55"/>
      <c r="Y2108" s="55"/>
      <c r="Z2108" s="55"/>
      <c r="AA2108" s="55"/>
      <c r="AB2108" s="55"/>
      <c r="AC2108" s="55"/>
      <c r="AD2108" s="55"/>
      <c r="AE2108" s="55"/>
      <c r="AF2108" s="55"/>
      <c r="AG2108" s="55"/>
      <c r="AH2108" s="55"/>
      <c r="AI2108" s="55"/>
      <c r="AJ2108" s="55"/>
      <c r="AK2108" s="55"/>
      <c r="AL2108" s="55"/>
      <c r="AM2108" s="55"/>
      <c r="AN2108" s="55"/>
      <c r="AO2108" s="55"/>
      <c r="AP2108" s="55"/>
      <c r="DN2108" s="115"/>
    </row>
    <row r="2109" spans="14:118" x14ac:dyDescent="0.25">
      <c r="N2109" s="55"/>
      <c r="O2109" s="55"/>
      <c r="P2109" s="55"/>
      <c r="Q2109" s="55"/>
      <c r="R2109" s="55"/>
      <c r="S2109" s="55"/>
      <c r="T2109" s="55"/>
      <c r="U2109" s="55"/>
      <c r="V2109" s="55"/>
      <c r="W2109" s="55"/>
      <c r="X2109" s="55"/>
      <c r="Y2109" s="55"/>
      <c r="Z2109" s="55"/>
      <c r="AA2109" s="55"/>
      <c r="AB2109" s="55"/>
      <c r="AC2109" s="55"/>
      <c r="AD2109" s="55"/>
      <c r="AE2109" s="55"/>
      <c r="AF2109" s="55"/>
      <c r="AG2109" s="55"/>
      <c r="AH2109" s="55"/>
      <c r="AI2109" s="55"/>
      <c r="AJ2109" s="55"/>
      <c r="AK2109" s="55"/>
      <c r="AL2109" s="55"/>
      <c r="AM2109" s="55"/>
      <c r="AN2109" s="55"/>
      <c r="AO2109" s="55"/>
      <c r="AP2109" s="55"/>
      <c r="DN2109" s="115"/>
    </row>
    <row r="2110" spans="14:118" x14ac:dyDescent="0.25">
      <c r="N2110" s="55"/>
      <c r="O2110" s="55"/>
      <c r="P2110" s="55"/>
      <c r="Q2110" s="55"/>
      <c r="R2110" s="55"/>
      <c r="S2110" s="55"/>
      <c r="T2110" s="55"/>
      <c r="U2110" s="55"/>
      <c r="V2110" s="55"/>
      <c r="W2110" s="55"/>
      <c r="X2110" s="55"/>
      <c r="Y2110" s="55"/>
      <c r="Z2110" s="55"/>
      <c r="AA2110" s="55"/>
      <c r="AB2110" s="55"/>
      <c r="AC2110" s="55"/>
      <c r="AD2110" s="55"/>
      <c r="AE2110" s="55"/>
      <c r="AF2110" s="55"/>
      <c r="AG2110" s="55"/>
      <c r="AH2110" s="55"/>
      <c r="AI2110" s="55"/>
      <c r="AJ2110" s="55"/>
      <c r="AK2110" s="55"/>
      <c r="AL2110" s="55"/>
      <c r="AM2110" s="55"/>
      <c r="AN2110" s="55"/>
      <c r="AO2110" s="55"/>
      <c r="AP2110" s="55"/>
      <c r="DN2110" s="115"/>
    </row>
    <row r="2111" spans="14:118" x14ac:dyDescent="0.25">
      <c r="N2111" s="55"/>
      <c r="O2111" s="55"/>
      <c r="P2111" s="55"/>
      <c r="Q2111" s="55"/>
      <c r="R2111" s="55"/>
      <c r="S2111" s="55"/>
      <c r="T2111" s="55"/>
      <c r="U2111" s="55"/>
      <c r="V2111" s="55"/>
      <c r="W2111" s="55"/>
      <c r="X2111" s="55"/>
      <c r="Y2111" s="55"/>
      <c r="Z2111" s="55"/>
      <c r="AA2111" s="55"/>
      <c r="AB2111" s="55"/>
      <c r="AC2111" s="55"/>
      <c r="AD2111" s="55"/>
      <c r="AE2111" s="55"/>
      <c r="AF2111" s="55"/>
      <c r="AG2111" s="55"/>
      <c r="AH2111" s="55"/>
      <c r="AI2111" s="55"/>
      <c r="AJ2111" s="55"/>
      <c r="AK2111" s="55"/>
      <c r="AL2111" s="55"/>
      <c r="AM2111" s="55"/>
      <c r="AN2111" s="55"/>
      <c r="AO2111" s="55"/>
      <c r="AP2111" s="55"/>
      <c r="DN2111" s="115"/>
    </row>
    <row r="2112" spans="14:118" x14ac:dyDescent="0.25">
      <c r="N2112" s="55"/>
      <c r="O2112" s="55"/>
      <c r="P2112" s="55"/>
      <c r="Q2112" s="55"/>
      <c r="R2112" s="55"/>
      <c r="S2112" s="55"/>
      <c r="T2112" s="55"/>
      <c r="U2112" s="55"/>
      <c r="V2112" s="55"/>
      <c r="W2112" s="55"/>
      <c r="X2112" s="55"/>
      <c r="Y2112" s="55"/>
      <c r="Z2112" s="55"/>
      <c r="AA2112" s="55"/>
      <c r="AB2112" s="55"/>
      <c r="AC2112" s="55"/>
      <c r="AD2112" s="55"/>
      <c r="AE2112" s="55"/>
      <c r="AF2112" s="55"/>
      <c r="AG2112" s="55"/>
      <c r="AH2112" s="55"/>
      <c r="AI2112" s="55"/>
      <c r="AJ2112" s="55"/>
      <c r="AK2112" s="55"/>
      <c r="AL2112" s="55"/>
      <c r="AM2112" s="55"/>
      <c r="AN2112" s="55"/>
      <c r="AO2112" s="55"/>
      <c r="AP2112" s="55"/>
      <c r="DN2112" s="115"/>
    </row>
    <row r="2113" spans="14:118" x14ac:dyDescent="0.25">
      <c r="N2113" s="55"/>
      <c r="O2113" s="55"/>
      <c r="P2113" s="55"/>
      <c r="Q2113" s="55"/>
      <c r="R2113" s="55"/>
      <c r="S2113" s="55"/>
      <c r="T2113" s="55"/>
      <c r="U2113" s="55"/>
      <c r="V2113" s="55"/>
      <c r="W2113" s="55"/>
      <c r="X2113" s="55"/>
      <c r="Y2113" s="55"/>
      <c r="Z2113" s="55"/>
      <c r="AA2113" s="55"/>
      <c r="AB2113" s="55"/>
      <c r="AC2113" s="55"/>
      <c r="AD2113" s="55"/>
      <c r="AE2113" s="55"/>
      <c r="AF2113" s="55"/>
      <c r="AG2113" s="55"/>
      <c r="AH2113" s="55"/>
      <c r="AI2113" s="55"/>
      <c r="AJ2113" s="55"/>
      <c r="AK2113" s="55"/>
      <c r="AL2113" s="55"/>
      <c r="AM2113" s="55"/>
      <c r="AN2113" s="55"/>
      <c r="AO2113" s="55"/>
      <c r="AP2113" s="55"/>
      <c r="DN2113" s="115"/>
    </row>
    <row r="2114" spans="14:118" x14ac:dyDescent="0.25">
      <c r="N2114" s="55"/>
      <c r="O2114" s="55"/>
      <c r="P2114" s="55"/>
      <c r="Q2114" s="55"/>
      <c r="R2114" s="55"/>
      <c r="S2114" s="55"/>
      <c r="T2114" s="55"/>
      <c r="U2114" s="55"/>
      <c r="V2114" s="55"/>
      <c r="W2114" s="55"/>
      <c r="X2114" s="55"/>
      <c r="Y2114" s="55"/>
      <c r="Z2114" s="55"/>
      <c r="AA2114" s="55"/>
      <c r="AB2114" s="55"/>
      <c r="AC2114" s="55"/>
      <c r="AD2114" s="55"/>
      <c r="AE2114" s="55"/>
      <c r="AF2114" s="55"/>
      <c r="AG2114" s="55"/>
      <c r="AH2114" s="55"/>
      <c r="AI2114" s="55"/>
      <c r="AJ2114" s="55"/>
      <c r="AK2114" s="55"/>
      <c r="AL2114" s="55"/>
      <c r="AM2114" s="55"/>
      <c r="AN2114" s="55"/>
      <c r="AO2114" s="55"/>
      <c r="AP2114" s="55"/>
      <c r="DN2114" s="115"/>
    </row>
    <row r="2115" spans="14:118" x14ac:dyDescent="0.25">
      <c r="N2115" s="55"/>
      <c r="O2115" s="55"/>
      <c r="P2115" s="55"/>
      <c r="Q2115" s="55"/>
      <c r="R2115" s="55"/>
      <c r="S2115" s="55"/>
      <c r="T2115" s="55"/>
      <c r="U2115" s="55"/>
      <c r="V2115" s="55"/>
      <c r="W2115" s="55"/>
      <c r="X2115" s="55"/>
      <c r="Y2115" s="55"/>
      <c r="Z2115" s="55"/>
      <c r="AA2115" s="55"/>
      <c r="AB2115" s="55"/>
      <c r="AC2115" s="55"/>
      <c r="AD2115" s="55"/>
      <c r="AE2115" s="55"/>
      <c r="AF2115" s="55"/>
      <c r="AG2115" s="55"/>
      <c r="AH2115" s="55"/>
      <c r="AI2115" s="55"/>
      <c r="AJ2115" s="55"/>
      <c r="AK2115" s="55"/>
      <c r="AL2115" s="55"/>
      <c r="AM2115" s="55"/>
      <c r="AN2115" s="55"/>
      <c r="AO2115" s="55"/>
      <c r="AP2115" s="55"/>
      <c r="DN2115" s="115"/>
    </row>
    <row r="2116" spans="14:118" x14ac:dyDescent="0.25">
      <c r="N2116" s="55"/>
      <c r="O2116" s="55"/>
      <c r="P2116" s="55"/>
      <c r="Q2116" s="55"/>
      <c r="R2116" s="55"/>
      <c r="S2116" s="55"/>
      <c r="T2116" s="55"/>
      <c r="U2116" s="55"/>
      <c r="V2116" s="55"/>
      <c r="W2116" s="55"/>
      <c r="X2116" s="55"/>
      <c r="Y2116" s="55"/>
      <c r="Z2116" s="55"/>
      <c r="AA2116" s="55"/>
      <c r="AB2116" s="55"/>
      <c r="AC2116" s="55"/>
      <c r="AD2116" s="55"/>
      <c r="AE2116" s="55"/>
      <c r="AF2116" s="55"/>
      <c r="AG2116" s="55"/>
      <c r="AH2116" s="55"/>
      <c r="AI2116" s="55"/>
      <c r="AJ2116" s="55"/>
      <c r="AK2116" s="55"/>
      <c r="AL2116" s="55"/>
      <c r="AM2116" s="55"/>
      <c r="AN2116" s="55"/>
      <c r="AO2116" s="55"/>
      <c r="AP2116" s="55"/>
      <c r="DN2116" s="115"/>
    </row>
    <row r="2117" spans="14:118" x14ac:dyDescent="0.25">
      <c r="N2117" s="55"/>
      <c r="O2117" s="55"/>
      <c r="P2117" s="55"/>
      <c r="Q2117" s="55"/>
      <c r="R2117" s="55"/>
      <c r="S2117" s="55"/>
      <c r="T2117" s="55"/>
      <c r="U2117" s="55"/>
      <c r="V2117" s="55"/>
      <c r="W2117" s="55"/>
      <c r="X2117" s="55"/>
      <c r="Y2117" s="55"/>
      <c r="Z2117" s="55"/>
      <c r="AA2117" s="55"/>
      <c r="AB2117" s="55"/>
      <c r="AC2117" s="55"/>
      <c r="AD2117" s="55"/>
      <c r="AE2117" s="55"/>
      <c r="AF2117" s="55"/>
      <c r="AG2117" s="55"/>
      <c r="AH2117" s="55"/>
      <c r="AI2117" s="55"/>
      <c r="AJ2117" s="55"/>
      <c r="AK2117" s="55"/>
      <c r="AL2117" s="55"/>
      <c r="AM2117" s="55"/>
      <c r="AN2117" s="55"/>
      <c r="AO2117" s="55"/>
      <c r="AP2117" s="55"/>
      <c r="DN2117" s="115"/>
    </row>
    <row r="2118" spans="14:118" x14ac:dyDescent="0.25">
      <c r="N2118" s="55"/>
      <c r="O2118" s="55"/>
      <c r="P2118" s="55"/>
      <c r="Q2118" s="55"/>
      <c r="R2118" s="55"/>
      <c r="S2118" s="55"/>
      <c r="T2118" s="55"/>
      <c r="U2118" s="55"/>
      <c r="V2118" s="55"/>
      <c r="W2118" s="55"/>
      <c r="X2118" s="55"/>
      <c r="Y2118" s="55"/>
      <c r="Z2118" s="55"/>
      <c r="AA2118" s="55"/>
      <c r="AB2118" s="55"/>
      <c r="AC2118" s="55"/>
      <c r="AD2118" s="55"/>
      <c r="AE2118" s="55"/>
      <c r="AF2118" s="55"/>
      <c r="AG2118" s="55"/>
      <c r="AH2118" s="55"/>
      <c r="AI2118" s="55"/>
      <c r="AJ2118" s="55"/>
      <c r="AK2118" s="55"/>
      <c r="AL2118" s="55"/>
      <c r="AM2118" s="55"/>
      <c r="AN2118" s="55"/>
      <c r="AO2118" s="55"/>
      <c r="AP2118" s="55"/>
      <c r="DN2118" s="115"/>
    </row>
    <row r="2119" spans="14:118" x14ac:dyDescent="0.25">
      <c r="N2119" s="55"/>
      <c r="O2119" s="55"/>
      <c r="P2119" s="55"/>
      <c r="Q2119" s="55"/>
      <c r="R2119" s="55"/>
      <c r="S2119" s="55"/>
      <c r="T2119" s="55"/>
      <c r="U2119" s="55"/>
      <c r="V2119" s="55"/>
      <c r="W2119" s="55"/>
      <c r="X2119" s="55"/>
      <c r="Y2119" s="55"/>
      <c r="Z2119" s="55"/>
      <c r="AA2119" s="55"/>
      <c r="AB2119" s="55"/>
      <c r="AC2119" s="55"/>
      <c r="AD2119" s="55"/>
      <c r="AE2119" s="55"/>
      <c r="AF2119" s="55"/>
      <c r="AG2119" s="55"/>
      <c r="AH2119" s="55"/>
      <c r="AI2119" s="55"/>
      <c r="AJ2119" s="55"/>
      <c r="AK2119" s="55"/>
      <c r="AL2119" s="55"/>
      <c r="AM2119" s="55"/>
      <c r="AN2119" s="55"/>
      <c r="AO2119" s="55"/>
      <c r="AP2119" s="55"/>
      <c r="DN2119" s="115"/>
    </row>
    <row r="2120" spans="14:118" x14ac:dyDescent="0.25">
      <c r="N2120" s="55"/>
      <c r="O2120" s="55"/>
      <c r="P2120" s="55"/>
      <c r="Q2120" s="55"/>
      <c r="R2120" s="55"/>
      <c r="S2120" s="55"/>
      <c r="T2120" s="55"/>
      <c r="U2120" s="55"/>
      <c r="V2120" s="55"/>
      <c r="W2120" s="55"/>
      <c r="X2120" s="55"/>
      <c r="Y2120" s="55"/>
      <c r="Z2120" s="55"/>
      <c r="AA2120" s="55"/>
      <c r="AB2120" s="55"/>
      <c r="AC2120" s="55"/>
      <c r="AD2120" s="55"/>
      <c r="AE2120" s="55"/>
      <c r="AF2120" s="55"/>
      <c r="AG2120" s="55"/>
      <c r="AH2120" s="55"/>
      <c r="AI2120" s="55"/>
      <c r="AJ2120" s="55"/>
      <c r="AK2120" s="55"/>
      <c r="AL2120" s="55"/>
      <c r="AM2120" s="55"/>
      <c r="AN2120" s="55"/>
      <c r="AO2120" s="55"/>
      <c r="AP2120" s="55"/>
      <c r="DN2120" s="115"/>
    </row>
    <row r="2121" spans="14:118" x14ac:dyDescent="0.25">
      <c r="N2121" s="55"/>
      <c r="O2121" s="55"/>
      <c r="P2121" s="55"/>
      <c r="Q2121" s="55"/>
      <c r="R2121" s="55"/>
      <c r="S2121" s="55"/>
      <c r="T2121" s="55"/>
      <c r="U2121" s="55"/>
      <c r="V2121" s="55"/>
      <c r="W2121" s="55"/>
      <c r="X2121" s="55"/>
      <c r="Y2121" s="55"/>
      <c r="Z2121" s="55"/>
      <c r="AA2121" s="55"/>
      <c r="AB2121" s="55"/>
      <c r="AC2121" s="55"/>
      <c r="AD2121" s="55"/>
      <c r="AE2121" s="55"/>
      <c r="AF2121" s="55"/>
      <c r="AG2121" s="55"/>
      <c r="AH2121" s="55"/>
      <c r="AI2121" s="55"/>
      <c r="AJ2121" s="55"/>
      <c r="AK2121" s="55"/>
      <c r="AL2121" s="55"/>
      <c r="AM2121" s="55"/>
      <c r="AN2121" s="55"/>
      <c r="AO2121" s="55"/>
      <c r="AP2121" s="55"/>
      <c r="DN2121" s="115"/>
    </row>
    <row r="2122" spans="14:118" x14ac:dyDescent="0.25">
      <c r="N2122" s="55"/>
      <c r="O2122" s="55"/>
      <c r="P2122" s="55"/>
      <c r="Q2122" s="55"/>
      <c r="R2122" s="55"/>
      <c r="S2122" s="55"/>
      <c r="T2122" s="55"/>
      <c r="U2122" s="55"/>
      <c r="V2122" s="55"/>
      <c r="W2122" s="55"/>
      <c r="X2122" s="55"/>
      <c r="Y2122" s="55"/>
      <c r="Z2122" s="55"/>
      <c r="AA2122" s="55"/>
      <c r="AB2122" s="55"/>
      <c r="AC2122" s="55"/>
      <c r="AD2122" s="55"/>
      <c r="AE2122" s="55"/>
      <c r="AF2122" s="55"/>
      <c r="AG2122" s="55"/>
      <c r="AH2122" s="55"/>
      <c r="AI2122" s="55"/>
      <c r="AJ2122" s="55"/>
      <c r="AK2122" s="55"/>
      <c r="AL2122" s="55"/>
      <c r="AM2122" s="55"/>
      <c r="AN2122" s="55"/>
      <c r="AO2122" s="55"/>
      <c r="AP2122" s="55"/>
      <c r="DN2122" s="115"/>
    </row>
    <row r="2123" spans="14:118" x14ac:dyDescent="0.25">
      <c r="N2123" s="55"/>
      <c r="O2123" s="55"/>
      <c r="P2123" s="55"/>
      <c r="Q2123" s="55"/>
      <c r="R2123" s="55"/>
      <c r="S2123" s="55"/>
      <c r="T2123" s="55"/>
      <c r="U2123" s="55"/>
      <c r="V2123" s="55"/>
      <c r="W2123" s="55"/>
      <c r="X2123" s="55"/>
      <c r="Y2123" s="55"/>
      <c r="Z2123" s="55"/>
      <c r="AA2123" s="55"/>
      <c r="AB2123" s="55"/>
      <c r="AC2123" s="55"/>
      <c r="AD2123" s="55"/>
      <c r="AE2123" s="55"/>
      <c r="AF2123" s="55"/>
      <c r="AG2123" s="55"/>
      <c r="AH2123" s="55"/>
      <c r="AI2123" s="55"/>
      <c r="AJ2123" s="55"/>
      <c r="AK2123" s="55"/>
      <c r="AL2123" s="55"/>
      <c r="AM2123" s="55"/>
      <c r="AN2123" s="55"/>
      <c r="AO2123" s="55"/>
      <c r="AP2123" s="55"/>
      <c r="DN2123" s="115"/>
    </row>
    <row r="2124" spans="14:118" x14ac:dyDescent="0.25">
      <c r="N2124" s="55"/>
      <c r="O2124" s="55"/>
      <c r="P2124" s="55"/>
      <c r="Q2124" s="55"/>
      <c r="R2124" s="55"/>
      <c r="S2124" s="55"/>
      <c r="T2124" s="55"/>
      <c r="U2124" s="55"/>
      <c r="V2124" s="55"/>
      <c r="W2124" s="55"/>
      <c r="X2124" s="55"/>
      <c r="Y2124" s="55"/>
      <c r="Z2124" s="55"/>
      <c r="AA2124" s="55"/>
      <c r="AB2124" s="55"/>
      <c r="AC2124" s="55"/>
      <c r="AD2124" s="55"/>
      <c r="AE2124" s="55"/>
      <c r="AF2124" s="55"/>
      <c r="AG2124" s="55"/>
      <c r="AH2124" s="55"/>
      <c r="AI2124" s="55"/>
      <c r="AJ2124" s="55"/>
      <c r="AK2124" s="55"/>
      <c r="AL2124" s="55"/>
      <c r="AM2124" s="55"/>
      <c r="AN2124" s="55"/>
      <c r="AO2124" s="55"/>
      <c r="AP2124" s="55"/>
      <c r="DN2124" s="115"/>
    </row>
    <row r="2125" spans="14:118" x14ac:dyDescent="0.25">
      <c r="N2125" s="55"/>
      <c r="O2125" s="55"/>
      <c r="P2125" s="55"/>
      <c r="Q2125" s="55"/>
      <c r="R2125" s="55"/>
      <c r="S2125" s="55"/>
      <c r="T2125" s="55"/>
      <c r="U2125" s="55"/>
      <c r="V2125" s="55"/>
      <c r="W2125" s="55"/>
      <c r="X2125" s="55"/>
      <c r="Y2125" s="55"/>
      <c r="Z2125" s="55"/>
      <c r="AA2125" s="55"/>
      <c r="AB2125" s="55"/>
      <c r="AC2125" s="55"/>
      <c r="AD2125" s="55"/>
      <c r="AE2125" s="55"/>
      <c r="AF2125" s="55"/>
      <c r="AG2125" s="55"/>
      <c r="AH2125" s="55"/>
      <c r="AI2125" s="55"/>
      <c r="AJ2125" s="55"/>
      <c r="AK2125" s="55"/>
      <c r="AL2125" s="55"/>
      <c r="AM2125" s="55"/>
      <c r="AN2125" s="55"/>
      <c r="AO2125" s="55"/>
      <c r="AP2125" s="55"/>
      <c r="DN2125" s="115"/>
    </row>
    <row r="2126" spans="14:118" x14ac:dyDescent="0.25">
      <c r="N2126" s="55"/>
      <c r="O2126" s="55"/>
      <c r="P2126" s="55"/>
      <c r="Q2126" s="55"/>
      <c r="R2126" s="55"/>
      <c r="S2126" s="55"/>
      <c r="T2126" s="55"/>
      <c r="U2126" s="55"/>
      <c r="V2126" s="55"/>
      <c r="W2126" s="55"/>
      <c r="X2126" s="55"/>
      <c r="Y2126" s="55"/>
      <c r="Z2126" s="55"/>
      <c r="AA2126" s="55"/>
      <c r="AB2126" s="55"/>
      <c r="AC2126" s="55"/>
      <c r="AD2126" s="55"/>
      <c r="AE2126" s="55"/>
      <c r="AF2126" s="55"/>
      <c r="AG2126" s="55"/>
      <c r="AH2126" s="55"/>
      <c r="AI2126" s="55"/>
      <c r="AJ2126" s="55"/>
      <c r="AK2126" s="55"/>
      <c r="AL2126" s="55"/>
      <c r="AM2126" s="55"/>
      <c r="AN2126" s="55"/>
      <c r="AO2126" s="55"/>
      <c r="AP2126" s="55"/>
      <c r="DN2126" s="115"/>
    </row>
    <row r="2127" spans="14:118" x14ac:dyDescent="0.25">
      <c r="N2127" s="55"/>
      <c r="O2127" s="55"/>
      <c r="P2127" s="55"/>
      <c r="Q2127" s="55"/>
      <c r="R2127" s="55"/>
      <c r="S2127" s="55"/>
      <c r="T2127" s="55"/>
      <c r="U2127" s="55"/>
      <c r="V2127" s="55"/>
      <c r="W2127" s="55"/>
      <c r="X2127" s="55"/>
      <c r="Y2127" s="55"/>
      <c r="Z2127" s="55"/>
      <c r="AA2127" s="55"/>
      <c r="AB2127" s="55"/>
      <c r="AC2127" s="55"/>
      <c r="AD2127" s="55"/>
      <c r="AE2127" s="55"/>
      <c r="AF2127" s="55"/>
      <c r="AG2127" s="55"/>
      <c r="AH2127" s="55"/>
      <c r="AI2127" s="55"/>
      <c r="AJ2127" s="55"/>
      <c r="AK2127" s="55"/>
      <c r="AL2127" s="55"/>
      <c r="AM2127" s="55"/>
      <c r="AN2127" s="55"/>
      <c r="AO2127" s="55"/>
      <c r="AP2127" s="55"/>
      <c r="DN2127" s="115"/>
    </row>
    <row r="2128" spans="14:118" x14ac:dyDescent="0.25">
      <c r="N2128" s="55"/>
      <c r="O2128" s="55"/>
      <c r="P2128" s="55"/>
      <c r="Q2128" s="55"/>
      <c r="R2128" s="55"/>
      <c r="S2128" s="55"/>
      <c r="T2128" s="55"/>
      <c r="U2128" s="55"/>
      <c r="V2128" s="55"/>
      <c r="W2128" s="55"/>
      <c r="X2128" s="55"/>
      <c r="Y2128" s="55"/>
      <c r="Z2128" s="55"/>
      <c r="AA2128" s="55"/>
      <c r="AB2128" s="55"/>
      <c r="AC2128" s="55"/>
      <c r="AD2128" s="55"/>
      <c r="AE2128" s="55"/>
      <c r="AF2128" s="55"/>
      <c r="AG2128" s="55"/>
      <c r="AH2128" s="55"/>
      <c r="AI2128" s="55"/>
      <c r="AJ2128" s="55"/>
      <c r="AK2128" s="55"/>
      <c r="AL2128" s="55"/>
      <c r="AM2128" s="55"/>
      <c r="AN2128" s="55"/>
      <c r="AO2128" s="55"/>
      <c r="AP2128" s="55"/>
      <c r="DN2128" s="115"/>
    </row>
    <row r="2129" spans="14:118" x14ac:dyDescent="0.25">
      <c r="N2129" s="55"/>
      <c r="O2129" s="55"/>
      <c r="P2129" s="55"/>
      <c r="Q2129" s="55"/>
      <c r="R2129" s="55"/>
      <c r="S2129" s="55"/>
      <c r="T2129" s="55"/>
      <c r="U2129" s="55"/>
      <c r="V2129" s="55"/>
      <c r="W2129" s="55"/>
      <c r="X2129" s="55"/>
      <c r="Y2129" s="55"/>
      <c r="Z2129" s="55"/>
      <c r="AA2129" s="55"/>
      <c r="AB2129" s="55"/>
      <c r="AC2129" s="55"/>
      <c r="AD2129" s="55"/>
      <c r="AE2129" s="55"/>
      <c r="AF2129" s="55"/>
      <c r="AG2129" s="55"/>
      <c r="AH2129" s="55"/>
      <c r="AI2129" s="55"/>
      <c r="AJ2129" s="55"/>
      <c r="AK2129" s="55"/>
      <c r="AL2129" s="55"/>
      <c r="AM2129" s="55"/>
      <c r="AN2129" s="55"/>
      <c r="AO2129" s="55"/>
      <c r="AP2129" s="55"/>
      <c r="DN2129" s="115"/>
    </row>
    <row r="2130" spans="14:118" x14ac:dyDescent="0.25">
      <c r="N2130" s="55"/>
      <c r="O2130" s="55"/>
      <c r="P2130" s="55"/>
      <c r="Q2130" s="55"/>
      <c r="R2130" s="55"/>
      <c r="S2130" s="55"/>
      <c r="T2130" s="55"/>
      <c r="U2130" s="55"/>
      <c r="V2130" s="55"/>
      <c r="W2130" s="55"/>
      <c r="X2130" s="55"/>
      <c r="Y2130" s="55"/>
      <c r="Z2130" s="55"/>
      <c r="AA2130" s="55"/>
      <c r="AB2130" s="55"/>
      <c r="AC2130" s="55"/>
      <c r="AD2130" s="55"/>
      <c r="AE2130" s="55"/>
      <c r="AF2130" s="55"/>
      <c r="AG2130" s="55"/>
      <c r="AH2130" s="55"/>
      <c r="AI2130" s="55"/>
      <c r="AJ2130" s="55"/>
      <c r="AK2130" s="55"/>
      <c r="AL2130" s="55"/>
      <c r="AM2130" s="55"/>
      <c r="AN2130" s="55"/>
      <c r="AO2130" s="55"/>
      <c r="AP2130" s="55"/>
      <c r="DN2130" s="115"/>
    </row>
    <row r="2131" spans="14:118" x14ac:dyDescent="0.25">
      <c r="N2131" s="55"/>
      <c r="O2131" s="55"/>
      <c r="P2131" s="55"/>
      <c r="Q2131" s="55"/>
      <c r="R2131" s="55"/>
      <c r="S2131" s="55"/>
      <c r="T2131" s="55"/>
      <c r="U2131" s="55"/>
      <c r="V2131" s="55"/>
      <c r="W2131" s="55"/>
      <c r="X2131" s="55"/>
      <c r="Y2131" s="55"/>
      <c r="Z2131" s="55"/>
      <c r="AA2131" s="55"/>
      <c r="AB2131" s="55"/>
      <c r="AC2131" s="55"/>
      <c r="AD2131" s="55"/>
      <c r="AE2131" s="55"/>
      <c r="AF2131" s="55"/>
      <c r="AG2131" s="55"/>
      <c r="AH2131" s="55"/>
      <c r="AI2131" s="55"/>
      <c r="AJ2131" s="55"/>
      <c r="AK2131" s="55"/>
      <c r="AL2131" s="55"/>
      <c r="AM2131" s="55"/>
      <c r="AN2131" s="55"/>
      <c r="AO2131" s="55"/>
      <c r="AP2131" s="55"/>
      <c r="DN2131" s="115"/>
    </row>
    <row r="2132" spans="14:118" x14ac:dyDescent="0.25">
      <c r="N2132" s="55"/>
      <c r="O2132" s="55"/>
      <c r="P2132" s="55"/>
      <c r="Q2132" s="55"/>
      <c r="R2132" s="55"/>
      <c r="S2132" s="55"/>
      <c r="T2132" s="55"/>
      <c r="U2132" s="55"/>
      <c r="V2132" s="55"/>
      <c r="W2132" s="55"/>
      <c r="X2132" s="55"/>
      <c r="Y2132" s="55"/>
      <c r="Z2132" s="55"/>
      <c r="AA2132" s="55"/>
      <c r="AB2132" s="55"/>
      <c r="AC2132" s="55"/>
      <c r="AD2132" s="55"/>
      <c r="AE2132" s="55"/>
      <c r="AF2132" s="55"/>
      <c r="AG2132" s="55"/>
      <c r="AH2132" s="55"/>
      <c r="AI2132" s="55"/>
      <c r="AJ2132" s="55"/>
      <c r="AK2132" s="55"/>
      <c r="AL2132" s="55"/>
      <c r="AM2132" s="55"/>
      <c r="AN2132" s="55"/>
      <c r="AO2132" s="55"/>
      <c r="AP2132" s="55"/>
      <c r="DN2132" s="115"/>
    </row>
    <row r="2133" spans="14:118" x14ac:dyDescent="0.25">
      <c r="N2133" s="55"/>
      <c r="O2133" s="55"/>
      <c r="P2133" s="55"/>
      <c r="Q2133" s="55"/>
      <c r="R2133" s="55"/>
      <c r="S2133" s="55"/>
      <c r="T2133" s="55"/>
      <c r="U2133" s="55"/>
      <c r="V2133" s="55"/>
      <c r="W2133" s="55"/>
      <c r="X2133" s="55"/>
      <c r="Y2133" s="55"/>
      <c r="Z2133" s="55"/>
      <c r="AA2133" s="55"/>
      <c r="AB2133" s="55"/>
      <c r="AC2133" s="55"/>
      <c r="AD2133" s="55"/>
      <c r="AE2133" s="55"/>
      <c r="AF2133" s="55"/>
      <c r="AG2133" s="55"/>
      <c r="AH2133" s="55"/>
      <c r="AI2133" s="55"/>
      <c r="AJ2133" s="55"/>
      <c r="AK2133" s="55"/>
      <c r="AL2133" s="55"/>
      <c r="AM2133" s="55"/>
      <c r="AN2133" s="55"/>
      <c r="AO2133" s="55"/>
      <c r="AP2133" s="55"/>
      <c r="DN2133" s="115"/>
    </row>
    <row r="2134" spans="14:118" x14ac:dyDescent="0.25">
      <c r="N2134" s="55"/>
      <c r="O2134" s="55"/>
      <c r="P2134" s="55"/>
      <c r="Q2134" s="55"/>
      <c r="R2134" s="55"/>
      <c r="S2134" s="55"/>
      <c r="T2134" s="55"/>
      <c r="U2134" s="55"/>
      <c r="V2134" s="55"/>
      <c r="W2134" s="55"/>
      <c r="X2134" s="55"/>
      <c r="Y2134" s="55"/>
      <c r="Z2134" s="55"/>
      <c r="AA2134" s="55"/>
      <c r="AB2134" s="55"/>
      <c r="AC2134" s="55"/>
      <c r="AD2134" s="55"/>
      <c r="AE2134" s="55"/>
      <c r="AF2134" s="55"/>
      <c r="AG2134" s="55"/>
      <c r="AH2134" s="55"/>
      <c r="AI2134" s="55"/>
      <c r="AJ2134" s="55"/>
      <c r="AK2134" s="55"/>
      <c r="AL2134" s="55"/>
      <c r="AM2134" s="55"/>
      <c r="AN2134" s="55"/>
      <c r="AO2134" s="55"/>
      <c r="AP2134" s="55"/>
      <c r="DN2134" s="115"/>
    </row>
    <row r="2135" spans="14:118" x14ac:dyDescent="0.25">
      <c r="N2135" s="55"/>
      <c r="O2135" s="55"/>
      <c r="P2135" s="55"/>
      <c r="Q2135" s="55"/>
      <c r="R2135" s="55"/>
      <c r="S2135" s="55"/>
      <c r="T2135" s="55"/>
      <c r="U2135" s="55"/>
      <c r="V2135" s="55"/>
      <c r="W2135" s="55"/>
      <c r="X2135" s="55"/>
      <c r="Y2135" s="55"/>
      <c r="Z2135" s="55"/>
      <c r="AA2135" s="55"/>
      <c r="AB2135" s="55"/>
      <c r="AC2135" s="55"/>
      <c r="AD2135" s="55"/>
      <c r="AE2135" s="55"/>
      <c r="AF2135" s="55"/>
      <c r="AG2135" s="55"/>
      <c r="AH2135" s="55"/>
      <c r="AI2135" s="55"/>
      <c r="AJ2135" s="55"/>
      <c r="AK2135" s="55"/>
      <c r="AL2135" s="55"/>
      <c r="AM2135" s="55"/>
      <c r="AN2135" s="55"/>
      <c r="AO2135" s="55"/>
      <c r="AP2135" s="55"/>
      <c r="DN2135" s="115"/>
    </row>
    <row r="2136" spans="14:118" x14ac:dyDescent="0.25">
      <c r="N2136" s="55"/>
      <c r="O2136" s="55"/>
      <c r="P2136" s="55"/>
      <c r="Q2136" s="55"/>
      <c r="R2136" s="55"/>
      <c r="S2136" s="55"/>
      <c r="T2136" s="55"/>
      <c r="U2136" s="55"/>
      <c r="V2136" s="55"/>
      <c r="W2136" s="55"/>
      <c r="X2136" s="55"/>
      <c r="Y2136" s="55"/>
      <c r="Z2136" s="55"/>
      <c r="AA2136" s="55"/>
      <c r="AB2136" s="55"/>
      <c r="AC2136" s="55"/>
      <c r="AD2136" s="55"/>
      <c r="AE2136" s="55"/>
      <c r="AF2136" s="55"/>
      <c r="AG2136" s="55"/>
      <c r="AH2136" s="55"/>
      <c r="AI2136" s="55"/>
      <c r="AJ2136" s="55"/>
      <c r="AK2136" s="55"/>
      <c r="AL2136" s="55"/>
      <c r="AM2136" s="55"/>
      <c r="AN2136" s="55"/>
      <c r="AO2136" s="55"/>
      <c r="AP2136" s="55"/>
      <c r="DN2136" s="115"/>
    </row>
    <row r="2137" spans="14:118" x14ac:dyDescent="0.25">
      <c r="N2137" s="55"/>
      <c r="O2137" s="55"/>
      <c r="P2137" s="55"/>
      <c r="Q2137" s="55"/>
      <c r="R2137" s="55"/>
      <c r="S2137" s="55"/>
      <c r="T2137" s="55"/>
      <c r="U2137" s="55"/>
      <c r="V2137" s="55"/>
      <c r="W2137" s="55"/>
      <c r="X2137" s="55"/>
      <c r="Y2137" s="55"/>
      <c r="Z2137" s="55"/>
      <c r="AA2137" s="55"/>
      <c r="AB2137" s="55"/>
      <c r="AC2137" s="55"/>
      <c r="AD2137" s="55"/>
      <c r="AE2137" s="55"/>
      <c r="AF2137" s="55"/>
      <c r="AG2137" s="55"/>
      <c r="AH2137" s="55"/>
      <c r="AI2137" s="55"/>
      <c r="AJ2137" s="55"/>
      <c r="AK2137" s="55"/>
      <c r="AL2137" s="55"/>
      <c r="AM2137" s="55"/>
      <c r="AN2137" s="55"/>
      <c r="AO2137" s="55"/>
      <c r="AP2137" s="55"/>
      <c r="DN2137" s="115"/>
    </row>
    <row r="2138" spans="14:118" x14ac:dyDescent="0.25">
      <c r="N2138" s="55"/>
      <c r="O2138" s="55"/>
      <c r="P2138" s="55"/>
      <c r="Q2138" s="55"/>
      <c r="R2138" s="55"/>
      <c r="S2138" s="55"/>
      <c r="T2138" s="55"/>
      <c r="U2138" s="55"/>
      <c r="V2138" s="55"/>
      <c r="W2138" s="55"/>
      <c r="X2138" s="55"/>
      <c r="Y2138" s="55"/>
      <c r="Z2138" s="55"/>
      <c r="AA2138" s="55"/>
      <c r="AB2138" s="55"/>
      <c r="AC2138" s="55"/>
      <c r="AD2138" s="55"/>
      <c r="AE2138" s="55"/>
      <c r="AF2138" s="55"/>
      <c r="AG2138" s="55"/>
      <c r="AH2138" s="55"/>
      <c r="AI2138" s="55"/>
      <c r="AJ2138" s="55"/>
      <c r="AK2138" s="55"/>
      <c r="AL2138" s="55"/>
      <c r="AM2138" s="55"/>
      <c r="AN2138" s="55"/>
      <c r="AO2138" s="55"/>
      <c r="AP2138" s="55"/>
      <c r="DN2138" s="115"/>
    </row>
    <row r="2139" spans="14:118" x14ac:dyDescent="0.25">
      <c r="N2139" s="55"/>
      <c r="O2139" s="55"/>
      <c r="P2139" s="55"/>
      <c r="Q2139" s="55"/>
      <c r="R2139" s="55"/>
      <c r="S2139" s="55"/>
      <c r="T2139" s="55"/>
      <c r="U2139" s="55"/>
      <c r="V2139" s="55"/>
      <c r="W2139" s="55"/>
      <c r="X2139" s="55"/>
      <c r="Y2139" s="55"/>
      <c r="Z2139" s="55"/>
      <c r="AA2139" s="55"/>
      <c r="AB2139" s="55"/>
      <c r="AC2139" s="55"/>
      <c r="AD2139" s="55"/>
      <c r="AE2139" s="55"/>
      <c r="AF2139" s="55"/>
      <c r="AG2139" s="55"/>
      <c r="AH2139" s="55"/>
      <c r="AI2139" s="55"/>
      <c r="AJ2139" s="55"/>
      <c r="AK2139" s="55"/>
      <c r="AL2139" s="55"/>
      <c r="AM2139" s="55"/>
      <c r="AN2139" s="55"/>
      <c r="AO2139" s="55"/>
      <c r="AP2139" s="55"/>
      <c r="DN2139" s="115"/>
    </row>
    <row r="2140" spans="14:118" x14ac:dyDescent="0.25">
      <c r="N2140" s="55"/>
      <c r="O2140" s="55"/>
      <c r="P2140" s="55"/>
      <c r="Q2140" s="55"/>
      <c r="R2140" s="55"/>
      <c r="S2140" s="55"/>
      <c r="T2140" s="55"/>
      <c r="U2140" s="55"/>
      <c r="V2140" s="55"/>
      <c r="W2140" s="55"/>
      <c r="X2140" s="55"/>
      <c r="Y2140" s="55"/>
      <c r="Z2140" s="55"/>
      <c r="AA2140" s="55"/>
      <c r="AB2140" s="55"/>
      <c r="AC2140" s="55"/>
      <c r="AD2140" s="55"/>
      <c r="AE2140" s="55"/>
      <c r="AF2140" s="55"/>
      <c r="AG2140" s="55"/>
      <c r="AH2140" s="55"/>
      <c r="AI2140" s="55"/>
      <c r="AJ2140" s="55"/>
      <c r="AK2140" s="55"/>
      <c r="AL2140" s="55"/>
      <c r="AM2140" s="55"/>
      <c r="AN2140" s="55"/>
      <c r="AO2140" s="55"/>
      <c r="AP2140" s="55"/>
      <c r="DN2140" s="115"/>
    </row>
    <row r="2141" spans="14:118" x14ac:dyDescent="0.25">
      <c r="N2141" s="55"/>
      <c r="O2141" s="55"/>
      <c r="P2141" s="55"/>
      <c r="Q2141" s="55"/>
      <c r="R2141" s="55"/>
      <c r="S2141" s="55"/>
      <c r="T2141" s="55"/>
      <c r="U2141" s="55"/>
      <c r="V2141" s="55"/>
      <c r="W2141" s="55"/>
      <c r="X2141" s="55"/>
      <c r="Y2141" s="55"/>
      <c r="Z2141" s="55"/>
      <c r="AA2141" s="55"/>
      <c r="AB2141" s="55"/>
      <c r="AC2141" s="55"/>
      <c r="AD2141" s="55"/>
      <c r="AE2141" s="55"/>
      <c r="AF2141" s="55"/>
      <c r="AG2141" s="55"/>
      <c r="AH2141" s="55"/>
      <c r="AI2141" s="55"/>
      <c r="AJ2141" s="55"/>
      <c r="AK2141" s="55"/>
      <c r="AL2141" s="55"/>
      <c r="AM2141" s="55"/>
      <c r="AN2141" s="55"/>
      <c r="AO2141" s="55"/>
      <c r="AP2141" s="55"/>
      <c r="DN2141" s="115"/>
    </row>
    <row r="2142" spans="14:118" x14ac:dyDescent="0.25">
      <c r="N2142" s="55"/>
      <c r="O2142" s="55"/>
      <c r="P2142" s="55"/>
      <c r="Q2142" s="55"/>
      <c r="R2142" s="55"/>
      <c r="S2142" s="55"/>
      <c r="T2142" s="55"/>
      <c r="U2142" s="55"/>
      <c r="V2142" s="55"/>
      <c r="W2142" s="55"/>
      <c r="X2142" s="55"/>
      <c r="Y2142" s="55"/>
      <c r="Z2142" s="55"/>
      <c r="AA2142" s="55"/>
      <c r="AB2142" s="55"/>
      <c r="AC2142" s="55"/>
      <c r="AD2142" s="55"/>
      <c r="AE2142" s="55"/>
      <c r="AF2142" s="55"/>
      <c r="AG2142" s="55"/>
      <c r="AH2142" s="55"/>
      <c r="AI2142" s="55"/>
      <c r="AJ2142" s="55"/>
      <c r="AK2142" s="55"/>
      <c r="AL2142" s="55"/>
      <c r="AM2142" s="55"/>
      <c r="AN2142" s="55"/>
      <c r="AO2142" s="55"/>
      <c r="AP2142" s="55"/>
      <c r="DN2142" s="115"/>
    </row>
    <row r="2143" spans="14:118" x14ac:dyDescent="0.25">
      <c r="N2143" s="55"/>
      <c r="O2143" s="55"/>
      <c r="P2143" s="55"/>
      <c r="Q2143" s="55"/>
      <c r="R2143" s="55"/>
      <c r="S2143" s="55"/>
      <c r="T2143" s="55"/>
      <c r="U2143" s="55"/>
      <c r="V2143" s="55"/>
      <c r="W2143" s="55"/>
      <c r="X2143" s="55"/>
      <c r="Y2143" s="55"/>
      <c r="Z2143" s="55"/>
      <c r="AA2143" s="55"/>
      <c r="AB2143" s="55"/>
      <c r="AC2143" s="55"/>
      <c r="AD2143" s="55"/>
      <c r="AE2143" s="55"/>
      <c r="AF2143" s="55"/>
      <c r="AG2143" s="55"/>
      <c r="AH2143" s="55"/>
      <c r="AI2143" s="55"/>
      <c r="AJ2143" s="55"/>
      <c r="AK2143" s="55"/>
      <c r="AL2143" s="55"/>
      <c r="AM2143" s="55"/>
      <c r="AN2143" s="55"/>
      <c r="AO2143" s="55"/>
      <c r="AP2143" s="55"/>
      <c r="DN2143" s="115"/>
    </row>
    <row r="2144" spans="14:118" x14ac:dyDescent="0.25">
      <c r="N2144" s="55"/>
      <c r="O2144" s="55"/>
      <c r="P2144" s="55"/>
      <c r="Q2144" s="55"/>
      <c r="R2144" s="55"/>
      <c r="S2144" s="55"/>
      <c r="T2144" s="55"/>
      <c r="U2144" s="55"/>
      <c r="V2144" s="55"/>
      <c r="W2144" s="55"/>
      <c r="X2144" s="55"/>
      <c r="Y2144" s="55"/>
      <c r="Z2144" s="55"/>
      <c r="AA2144" s="55"/>
      <c r="AB2144" s="55"/>
      <c r="AC2144" s="55"/>
      <c r="AD2144" s="55"/>
      <c r="AE2144" s="55"/>
      <c r="AF2144" s="55"/>
      <c r="AG2144" s="55"/>
      <c r="AH2144" s="55"/>
      <c r="AI2144" s="55"/>
      <c r="AJ2144" s="55"/>
      <c r="AK2144" s="55"/>
      <c r="AL2144" s="55"/>
      <c r="AM2144" s="55"/>
      <c r="AN2144" s="55"/>
      <c r="AO2144" s="55"/>
      <c r="AP2144" s="55"/>
      <c r="DN2144" s="115"/>
    </row>
    <row r="2145" spans="14:118" x14ac:dyDescent="0.25">
      <c r="N2145" s="55"/>
      <c r="O2145" s="55"/>
      <c r="P2145" s="55"/>
      <c r="Q2145" s="55"/>
      <c r="R2145" s="55"/>
      <c r="S2145" s="55"/>
      <c r="T2145" s="55"/>
      <c r="U2145" s="55"/>
      <c r="V2145" s="55"/>
      <c r="W2145" s="55"/>
      <c r="X2145" s="55"/>
      <c r="Y2145" s="55"/>
      <c r="Z2145" s="55"/>
      <c r="AA2145" s="55"/>
      <c r="AB2145" s="55"/>
      <c r="AC2145" s="55"/>
      <c r="AD2145" s="55"/>
      <c r="AE2145" s="55"/>
      <c r="AF2145" s="55"/>
      <c r="AG2145" s="55"/>
      <c r="AH2145" s="55"/>
      <c r="AI2145" s="55"/>
      <c r="AJ2145" s="55"/>
      <c r="AK2145" s="55"/>
      <c r="AL2145" s="55"/>
      <c r="AM2145" s="55"/>
      <c r="AN2145" s="55"/>
      <c r="AO2145" s="55"/>
      <c r="AP2145" s="55"/>
      <c r="DN2145" s="115"/>
    </row>
    <row r="2146" spans="14:118" x14ac:dyDescent="0.25">
      <c r="N2146" s="55"/>
      <c r="O2146" s="55"/>
      <c r="P2146" s="55"/>
      <c r="Q2146" s="55"/>
      <c r="R2146" s="55"/>
      <c r="S2146" s="55"/>
      <c r="T2146" s="55"/>
      <c r="U2146" s="55"/>
      <c r="V2146" s="55"/>
      <c r="W2146" s="55"/>
      <c r="X2146" s="55"/>
      <c r="Y2146" s="55"/>
      <c r="Z2146" s="55"/>
      <c r="AA2146" s="55"/>
      <c r="AB2146" s="55"/>
      <c r="AC2146" s="55"/>
      <c r="AD2146" s="55"/>
      <c r="AE2146" s="55"/>
      <c r="AF2146" s="55"/>
      <c r="AG2146" s="55"/>
      <c r="AH2146" s="55"/>
      <c r="AI2146" s="55"/>
      <c r="AJ2146" s="55"/>
      <c r="AK2146" s="55"/>
      <c r="AL2146" s="55"/>
      <c r="AM2146" s="55"/>
      <c r="AN2146" s="55"/>
      <c r="AO2146" s="55"/>
      <c r="AP2146" s="55"/>
      <c r="DN2146" s="115"/>
    </row>
    <row r="2147" spans="14:118" x14ac:dyDescent="0.25">
      <c r="N2147" s="55"/>
      <c r="O2147" s="55"/>
      <c r="P2147" s="55"/>
      <c r="Q2147" s="55"/>
      <c r="R2147" s="55"/>
      <c r="S2147" s="55"/>
      <c r="T2147" s="55"/>
      <c r="U2147" s="55"/>
      <c r="V2147" s="55"/>
      <c r="W2147" s="55"/>
      <c r="X2147" s="55"/>
      <c r="Y2147" s="55"/>
      <c r="Z2147" s="55"/>
      <c r="AA2147" s="55"/>
      <c r="AB2147" s="55"/>
      <c r="AC2147" s="55"/>
      <c r="AD2147" s="55"/>
      <c r="AE2147" s="55"/>
      <c r="AF2147" s="55"/>
      <c r="AG2147" s="55"/>
      <c r="AH2147" s="55"/>
      <c r="AI2147" s="55"/>
      <c r="AJ2147" s="55"/>
      <c r="AK2147" s="55"/>
      <c r="AL2147" s="55"/>
      <c r="AM2147" s="55"/>
      <c r="AN2147" s="55"/>
      <c r="AO2147" s="55"/>
      <c r="AP2147" s="55"/>
      <c r="DN2147" s="115"/>
    </row>
    <row r="2148" spans="14:118" x14ac:dyDescent="0.25">
      <c r="N2148" s="55"/>
      <c r="O2148" s="55"/>
      <c r="P2148" s="55"/>
      <c r="Q2148" s="55"/>
      <c r="R2148" s="55"/>
      <c r="S2148" s="55"/>
      <c r="T2148" s="55"/>
      <c r="U2148" s="55"/>
      <c r="V2148" s="55"/>
      <c r="W2148" s="55"/>
      <c r="X2148" s="55"/>
      <c r="Y2148" s="55"/>
      <c r="Z2148" s="55"/>
      <c r="AA2148" s="55"/>
      <c r="AB2148" s="55"/>
      <c r="AC2148" s="55"/>
      <c r="AD2148" s="55"/>
      <c r="AE2148" s="55"/>
      <c r="AF2148" s="55"/>
      <c r="AG2148" s="55"/>
      <c r="AH2148" s="55"/>
      <c r="AI2148" s="55"/>
      <c r="AJ2148" s="55"/>
      <c r="AK2148" s="55"/>
      <c r="AL2148" s="55"/>
      <c r="AM2148" s="55"/>
      <c r="AN2148" s="55"/>
      <c r="AO2148" s="55"/>
      <c r="AP2148" s="55"/>
      <c r="DN2148" s="115"/>
    </row>
    <row r="2149" spans="14:118" x14ac:dyDescent="0.25">
      <c r="N2149" s="55"/>
      <c r="O2149" s="55"/>
      <c r="P2149" s="55"/>
      <c r="Q2149" s="55"/>
      <c r="R2149" s="55"/>
      <c r="S2149" s="55"/>
      <c r="T2149" s="55"/>
      <c r="U2149" s="55"/>
      <c r="V2149" s="55"/>
      <c r="W2149" s="55"/>
      <c r="X2149" s="55"/>
      <c r="Y2149" s="55"/>
      <c r="Z2149" s="55"/>
      <c r="AA2149" s="55"/>
      <c r="AB2149" s="55"/>
      <c r="AC2149" s="55"/>
      <c r="AD2149" s="55"/>
      <c r="AE2149" s="55"/>
      <c r="AF2149" s="55"/>
      <c r="AG2149" s="55"/>
      <c r="AH2149" s="55"/>
      <c r="AI2149" s="55"/>
      <c r="AJ2149" s="55"/>
      <c r="AK2149" s="55"/>
      <c r="AL2149" s="55"/>
      <c r="AM2149" s="55"/>
      <c r="AN2149" s="55"/>
      <c r="AO2149" s="55"/>
      <c r="AP2149" s="55"/>
      <c r="DN2149" s="115"/>
    </row>
    <row r="2150" spans="14:118" x14ac:dyDescent="0.25">
      <c r="N2150" s="55"/>
      <c r="O2150" s="55"/>
      <c r="P2150" s="55"/>
      <c r="Q2150" s="55"/>
      <c r="R2150" s="55"/>
      <c r="S2150" s="55"/>
      <c r="T2150" s="55"/>
      <c r="U2150" s="55"/>
      <c r="V2150" s="55"/>
      <c r="W2150" s="55"/>
      <c r="X2150" s="55"/>
      <c r="Y2150" s="55"/>
      <c r="Z2150" s="55"/>
      <c r="AA2150" s="55"/>
      <c r="AB2150" s="55"/>
      <c r="AC2150" s="55"/>
      <c r="AD2150" s="55"/>
      <c r="AE2150" s="55"/>
      <c r="AF2150" s="55"/>
      <c r="AG2150" s="55"/>
      <c r="AH2150" s="55"/>
      <c r="AI2150" s="55"/>
      <c r="AJ2150" s="55"/>
      <c r="AK2150" s="55"/>
      <c r="AL2150" s="55"/>
      <c r="AM2150" s="55"/>
      <c r="AN2150" s="55"/>
      <c r="AO2150" s="55"/>
      <c r="AP2150" s="55"/>
      <c r="DN2150" s="115"/>
    </row>
    <row r="2151" spans="14:118" x14ac:dyDescent="0.25">
      <c r="N2151" s="55"/>
      <c r="O2151" s="55"/>
      <c r="P2151" s="55"/>
      <c r="Q2151" s="55"/>
      <c r="R2151" s="55"/>
      <c r="S2151" s="55"/>
      <c r="T2151" s="55"/>
      <c r="U2151" s="55"/>
      <c r="V2151" s="55"/>
      <c r="W2151" s="55"/>
      <c r="X2151" s="55"/>
      <c r="Y2151" s="55"/>
      <c r="Z2151" s="55"/>
      <c r="AA2151" s="55"/>
      <c r="AB2151" s="55"/>
      <c r="AC2151" s="55"/>
      <c r="AD2151" s="55"/>
      <c r="AE2151" s="55"/>
      <c r="AF2151" s="55"/>
      <c r="AG2151" s="55"/>
      <c r="AH2151" s="55"/>
      <c r="AI2151" s="55"/>
      <c r="AJ2151" s="55"/>
      <c r="AK2151" s="55"/>
      <c r="AL2151" s="55"/>
      <c r="AM2151" s="55"/>
      <c r="AN2151" s="55"/>
      <c r="AO2151" s="55"/>
      <c r="AP2151" s="55"/>
      <c r="DN2151" s="115"/>
    </row>
    <row r="2152" spans="14:118" x14ac:dyDescent="0.25">
      <c r="N2152" s="55"/>
      <c r="O2152" s="55"/>
      <c r="P2152" s="55"/>
      <c r="Q2152" s="55"/>
      <c r="R2152" s="55"/>
      <c r="S2152" s="55"/>
      <c r="T2152" s="55"/>
      <c r="U2152" s="55"/>
      <c r="V2152" s="55"/>
      <c r="W2152" s="55"/>
      <c r="X2152" s="55"/>
      <c r="Y2152" s="55"/>
      <c r="Z2152" s="55"/>
      <c r="AA2152" s="55"/>
      <c r="AB2152" s="55"/>
      <c r="AC2152" s="55"/>
      <c r="AD2152" s="55"/>
      <c r="AE2152" s="55"/>
      <c r="AF2152" s="55"/>
      <c r="AG2152" s="55"/>
      <c r="AH2152" s="55"/>
      <c r="AI2152" s="55"/>
      <c r="AJ2152" s="55"/>
      <c r="AK2152" s="55"/>
      <c r="AL2152" s="55"/>
      <c r="AM2152" s="55"/>
      <c r="AN2152" s="55"/>
      <c r="AO2152" s="55"/>
      <c r="AP2152" s="55"/>
      <c r="DN2152" s="115"/>
    </row>
    <row r="2153" spans="14:118" x14ac:dyDescent="0.25">
      <c r="N2153" s="55"/>
      <c r="O2153" s="55"/>
      <c r="P2153" s="55"/>
      <c r="Q2153" s="55"/>
      <c r="R2153" s="55"/>
      <c r="S2153" s="55"/>
      <c r="T2153" s="55"/>
      <c r="U2153" s="55"/>
      <c r="V2153" s="55"/>
      <c r="W2153" s="55"/>
      <c r="X2153" s="55"/>
      <c r="Y2153" s="55"/>
      <c r="Z2153" s="55"/>
      <c r="AA2153" s="55"/>
      <c r="AB2153" s="55"/>
      <c r="AC2153" s="55"/>
      <c r="AD2153" s="55"/>
      <c r="AE2153" s="55"/>
      <c r="AF2153" s="55"/>
      <c r="AG2153" s="55"/>
      <c r="AH2153" s="55"/>
      <c r="AI2153" s="55"/>
      <c r="AJ2153" s="55"/>
      <c r="AK2153" s="55"/>
      <c r="AL2153" s="55"/>
      <c r="AM2153" s="55"/>
      <c r="AN2153" s="55"/>
      <c r="AO2153" s="55"/>
      <c r="AP2153" s="55"/>
      <c r="DN2153" s="115"/>
    </row>
    <row r="2154" spans="14:118" x14ac:dyDescent="0.25">
      <c r="N2154" s="55"/>
      <c r="O2154" s="55"/>
      <c r="P2154" s="55"/>
      <c r="Q2154" s="55"/>
      <c r="R2154" s="55"/>
      <c r="S2154" s="55"/>
      <c r="T2154" s="55"/>
      <c r="U2154" s="55"/>
      <c r="V2154" s="55"/>
      <c r="W2154" s="55"/>
      <c r="X2154" s="55"/>
      <c r="Y2154" s="55"/>
      <c r="Z2154" s="55"/>
      <c r="AA2154" s="55"/>
      <c r="AB2154" s="55"/>
      <c r="AC2154" s="55"/>
      <c r="AD2154" s="55"/>
      <c r="AE2154" s="55"/>
      <c r="AF2154" s="55"/>
      <c r="AG2154" s="55"/>
      <c r="AH2154" s="55"/>
      <c r="AI2154" s="55"/>
      <c r="AJ2154" s="55"/>
      <c r="AK2154" s="55"/>
      <c r="AL2154" s="55"/>
      <c r="AM2154" s="55"/>
      <c r="AN2154" s="55"/>
      <c r="AO2154" s="55"/>
      <c r="AP2154" s="55"/>
      <c r="DN2154" s="115"/>
    </row>
    <row r="2155" spans="14:118" x14ac:dyDescent="0.25">
      <c r="N2155" s="55"/>
      <c r="O2155" s="55"/>
      <c r="P2155" s="55"/>
      <c r="Q2155" s="55"/>
      <c r="R2155" s="55"/>
      <c r="S2155" s="55"/>
      <c r="T2155" s="55"/>
      <c r="U2155" s="55"/>
      <c r="V2155" s="55"/>
      <c r="W2155" s="55"/>
      <c r="X2155" s="55"/>
      <c r="Y2155" s="55"/>
      <c r="Z2155" s="55"/>
      <c r="AA2155" s="55"/>
      <c r="AB2155" s="55"/>
      <c r="AC2155" s="55"/>
      <c r="AD2155" s="55"/>
      <c r="AE2155" s="55"/>
      <c r="AF2155" s="55"/>
      <c r="AG2155" s="55"/>
      <c r="AH2155" s="55"/>
      <c r="AI2155" s="55"/>
      <c r="AJ2155" s="55"/>
      <c r="AK2155" s="55"/>
      <c r="AL2155" s="55"/>
      <c r="AM2155" s="55"/>
      <c r="AN2155" s="55"/>
      <c r="AO2155" s="55"/>
      <c r="AP2155" s="55"/>
      <c r="DN2155" s="115"/>
    </row>
    <row r="2156" spans="14:118" x14ac:dyDescent="0.25">
      <c r="N2156" s="55"/>
      <c r="O2156" s="55"/>
      <c r="P2156" s="55"/>
      <c r="Q2156" s="55"/>
      <c r="R2156" s="55"/>
      <c r="S2156" s="55"/>
      <c r="T2156" s="55"/>
      <c r="U2156" s="55"/>
      <c r="V2156" s="55"/>
      <c r="W2156" s="55"/>
      <c r="X2156" s="55"/>
      <c r="Y2156" s="55"/>
      <c r="Z2156" s="55"/>
      <c r="AA2156" s="55"/>
      <c r="AB2156" s="55"/>
      <c r="AC2156" s="55"/>
      <c r="AD2156" s="55"/>
      <c r="AE2156" s="55"/>
      <c r="AF2156" s="55"/>
      <c r="AG2156" s="55"/>
      <c r="AH2156" s="55"/>
      <c r="AI2156" s="55"/>
      <c r="AJ2156" s="55"/>
      <c r="AK2156" s="55"/>
      <c r="AL2156" s="55"/>
      <c r="AM2156" s="55"/>
      <c r="AN2156" s="55"/>
      <c r="AO2156" s="55"/>
      <c r="AP2156" s="55"/>
      <c r="DN2156" s="115"/>
    </row>
    <row r="2157" spans="14:118" x14ac:dyDescent="0.25">
      <c r="N2157" s="55"/>
      <c r="O2157" s="55"/>
      <c r="P2157" s="55"/>
      <c r="Q2157" s="55"/>
      <c r="R2157" s="55"/>
      <c r="S2157" s="55"/>
      <c r="T2157" s="55"/>
      <c r="U2157" s="55"/>
      <c r="V2157" s="55"/>
      <c r="W2157" s="55"/>
      <c r="X2157" s="55"/>
      <c r="Y2157" s="55"/>
      <c r="Z2157" s="55"/>
      <c r="AA2157" s="55"/>
      <c r="AB2157" s="55"/>
      <c r="AC2157" s="55"/>
      <c r="AD2157" s="55"/>
      <c r="AE2157" s="55"/>
      <c r="AF2157" s="55"/>
      <c r="AG2157" s="55"/>
      <c r="AH2157" s="55"/>
      <c r="AI2157" s="55"/>
      <c r="AJ2157" s="55"/>
      <c r="AK2157" s="55"/>
      <c r="AL2157" s="55"/>
      <c r="AM2157" s="55"/>
      <c r="AN2157" s="55"/>
      <c r="AO2157" s="55"/>
      <c r="AP2157" s="55"/>
      <c r="DN2157" s="115"/>
    </row>
    <row r="2158" spans="14:118" x14ac:dyDescent="0.25">
      <c r="N2158" s="55"/>
      <c r="O2158" s="55"/>
      <c r="P2158" s="55"/>
      <c r="Q2158" s="55"/>
      <c r="R2158" s="55"/>
      <c r="S2158" s="55"/>
      <c r="T2158" s="55"/>
      <c r="U2158" s="55"/>
      <c r="V2158" s="55"/>
      <c r="W2158" s="55"/>
      <c r="X2158" s="55"/>
      <c r="Y2158" s="55"/>
      <c r="Z2158" s="55"/>
      <c r="AA2158" s="55"/>
      <c r="AB2158" s="55"/>
      <c r="AC2158" s="55"/>
      <c r="AD2158" s="55"/>
      <c r="AE2158" s="55"/>
      <c r="AF2158" s="55"/>
      <c r="AG2158" s="55"/>
      <c r="AH2158" s="55"/>
      <c r="AI2158" s="55"/>
      <c r="AJ2158" s="55"/>
      <c r="AK2158" s="55"/>
      <c r="AL2158" s="55"/>
      <c r="AM2158" s="55"/>
      <c r="AN2158" s="55"/>
      <c r="AO2158" s="55"/>
      <c r="AP2158" s="55"/>
      <c r="DN2158" s="115"/>
    </row>
    <row r="2159" spans="14:118" x14ac:dyDescent="0.25">
      <c r="N2159" s="55"/>
      <c r="O2159" s="55"/>
      <c r="P2159" s="55"/>
      <c r="Q2159" s="55"/>
      <c r="R2159" s="55"/>
      <c r="S2159" s="55"/>
      <c r="T2159" s="55"/>
      <c r="U2159" s="55"/>
      <c r="V2159" s="55"/>
      <c r="W2159" s="55"/>
      <c r="X2159" s="55"/>
      <c r="Y2159" s="55"/>
      <c r="Z2159" s="55"/>
      <c r="AA2159" s="55"/>
      <c r="AB2159" s="55"/>
      <c r="AC2159" s="55"/>
      <c r="AD2159" s="55"/>
      <c r="AE2159" s="55"/>
      <c r="AF2159" s="55"/>
      <c r="AG2159" s="55"/>
      <c r="AH2159" s="55"/>
      <c r="AI2159" s="55"/>
      <c r="AJ2159" s="55"/>
      <c r="AK2159" s="55"/>
      <c r="AL2159" s="55"/>
      <c r="AM2159" s="55"/>
      <c r="AN2159" s="55"/>
      <c r="AO2159" s="55"/>
      <c r="AP2159" s="55"/>
      <c r="DN2159" s="115"/>
    </row>
    <row r="2160" spans="14:118" x14ac:dyDescent="0.25">
      <c r="N2160" s="55"/>
      <c r="O2160" s="55"/>
      <c r="P2160" s="55"/>
      <c r="Q2160" s="55"/>
      <c r="R2160" s="55"/>
      <c r="S2160" s="55"/>
      <c r="T2160" s="55"/>
      <c r="U2160" s="55"/>
      <c r="V2160" s="55"/>
      <c r="W2160" s="55"/>
      <c r="X2160" s="55"/>
      <c r="Y2160" s="55"/>
      <c r="Z2160" s="55"/>
      <c r="AA2160" s="55"/>
      <c r="AB2160" s="55"/>
      <c r="AC2160" s="55"/>
      <c r="AD2160" s="55"/>
      <c r="AE2160" s="55"/>
      <c r="AF2160" s="55"/>
      <c r="AG2160" s="55"/>
      <c r="AH2160" s="55"/>
      <c r="AI2160" s="55"/>
      <c r="AJ2160" s="55"/>
      <c r="AK2160" s="55"/>
      <c r="AL2160" s="55"/>
      <c r="AM2160" s="55"/>
      <c r="AN2160" s="55"/>
      <c r="AO2160" s="55"/>
      <c r="AP2160" s="55"/>
      <c r="DN2160" s="115"/>
    </row>
    <row r="2161" spans="14:118" x14ac:dyDescent="0.25">
      <c r="N2161" s="55"/>
      <c r="O2161" s="55"/>
      <c r="P2161" s="55"/>
      <c r="Q2161" s="55"/>
      <c r="R2161" s="55"/>
      <c r="S2161" s="55"/>
      <c r="T2161" s="55"/>
      <c r="U2161" s="55"/>
      <c r="V2161" s="55"/>
      <c r="W2161" s="55"/>
      <c r="X2161" s="55"/>
      <c r="Y2161" s="55"/>
      <c r="Z2161" s="55"/>
      <c r="AA2161" s="55"/>
      <c r="AB2161" s="55"/>
      <c r="AC2161" s="55"/>
      <c r="AD2161" s="55"/>
      <c r="AE2161" s="55"/>
      <c r="AF2161" s="55"/>
      <c r="AG2161" s="55"/>
      <c r="AH2161" s="55"/>
      <c r="AI2161" s="55"/>
      <c r="AJ2161" s="55"/>
      <c r="AK2161" s="55"/>
      <c r="AL2161" s="55"/>
      <c r="AM2161" s="55"/>
      <c r="AN2161" s="55"/>
      <c r="AO2161" s="55"/>
      <c r="AP2161" s="55"/>
      <c r="DN2161" s="115"/>
    </row>
    <row r="2162" spans="14:118" x14ac:dyDescent="0.25">
      <c r="N2162" s="55"/>
      <c r="O2162" s="55"/>
      <c r="P2162" s="55"/>
      <c r="Q2162" s="55"/>
      <c r="R2162" s="55"/>
      <c r="S2162" s="55"/>
      <c r="T2162" s="55"/>
      <c r="U2162" s="55"/>
      <c r="V2162" s="55"/>
      <c r="W2162" s="55"/>
      <c r="X2162" s="55"/>
      <c r="Y2162" s="55"/>
      <c r="Z2162" s="55"/>
      <c r="AA2162" s="55"/>
      <c r="AB2162" s="55"/>
      <c r="AC2162" s="55"/>
      <c r="AD2162" s="55"/>
      <c r="AE2162" s="55"/>
      <c r="AF2162" s="55"/>
      <c r="AG2162" s="55"/>
      <c r="AH2162" s="55"/>
      <c r="AI2162" s="55"/>
      <c r="AJ2162" s="55"/>
      <c r="AK2162" s="55"/>
      <c r="AL2162" s="55"/>
      <c r="AM2162" s="55"/>
      <c r="AN2162" s="55"/>
      <c r="AO2162" s="55"/>
      <c r="AP2162" s="55"/>
      <c r="DN2162" s="115"/>
    </row>
    <row r="2163" spans="14:118" x14ac:dyDescent="0.25">
      <c r="N2163" s="55"/>
      <c r="O2163" s="55"/>
      <c r="P2163" s="55"/>
      <c r="Q2163" s="55"/>
      <c r="R2163" s="55"/>
      <c r="S2163" s="55"/>
      <c r="T2163" s="55"/>
      <c r="U2163" s="55"/>
      <c r="V2163" s="55"/>
      <c r="W2163" s="55"/>
      <c r="X2163" s="55"/>
      <c r="Y2163" s="55"/>
      <c r="Z2163" s="55"/>
      <c r="AA2163" s="55"/>
      <c r="AB2163" s="55"/>
      <c r="AC2163" s="55"/>
      <c r="AD2163" s="55"/>
      <c r="AE2163" s="55"/>
      <c r="AF2163" s="55"/>
      <c r="AG2163" s="55"/>
      <c r="AH2163" s="55"/>
      <c r="AI2163" s="55"/>
      <c r="AJ2163" s="55"/>
      <c r="AK2163" s="55"/>
      <c r="AL2163" s="55"/>
      <c r="AM2163" s="55"/>
      <c r="AN2163" s="55"/>
      <c r="AO2163" s="55"/>
      <c r="AP2163" s="55"/>
      <c r="DN2163" s="115"/>
    </row>
    <row r="2164" spans="14:118" x14ac:dyDescent="0.25">
      <c r="N2164" s="55"/>
      <c r="O2164" s="55"/>
      <c r="P2164" s="55"/>
      <c r="Q2164" s="55"/>
      <c r="R2164" s="55"/>
      <c r="S2164" s="55"/>
      <c r="T2164" s="55"/>
      <c r="U2164" s="55"/>
      <c r="V2164" s="55"/>
      <c r="W2164" s="55"/>
      <c r="X2164" s="55"/>
      <c r="Y2164" s="55"/>
      <c r="Z2164" s="55"/>
      <c r="AA2164" s="55"/>
      <c r="AB2164" s="55"/>
      <c r="AC2164" s="55"/>
      <c r="AD2164" s="55"/>
      <c r="AE2164" s="55"/>
      <c r="AF2164" s="55"/>
      <c r="AG2164" s="55"/>
      <c r="AH2164" s="55"/>
      <c r="AI2164" s="55"/>
      <c r="AJ2164" s="55"/>
      <c r="AK2164" s="55"/>
      <c r="AL2164" s="55"/>
      <c r="AM2164" s="55"/>
      <c r="AN2164" s="55"/>
      <c r="AO2164" s="55"/>
      <c r="AP2164" s="55"/>
      <c r="DN2164" s="115"/>
    </row>
    <row r="2165" spans="14:118" x14ac:dyDescent="0.25">
      <c r="N2165" s="55"/>
      <c r="O2165" s="55"/>
      <c r="P2165" s="55"/>
      <c r="Q2165" s="55"/>
      <c r="R2165" s="55"/>
      <c r="S2165" s="55"/>
      <c r="T2165" s="55"/>
      <c r="U2165" s="55"/>
      <c r="V2165" s="55"/>
      <c r="W2165" s="55"/>
      <c r="X2165" s="55"/>
      <c r="Y2165" s="55"/>
      <c r="Z2165" s="55"/>
      <c r="AA2165" s="55"/>
      <c r="AB2165" s="55"/>
      <c r="AC2165" s="55"/>
      <c r="AD2165" s="55"/>
      <c r="AE2165" s="55"/>
      <c r="AF2165" s="55"/>
      <c r="AG2165" s="55"/>
      <c r="AH2165" s="55"/>
      <c r="AI2165" s="55"/>
      <c r="AJ2165" s="55"/>
      <c r="AK2165" s="55"/>
      <c r="AL2165" s="55"/>
      <c r="AM2165" s="55"/>
      <c r="AN2165" s="55"/>
      <c r="AO2165" s="55"/>
      <c r="AP2165" s="55"/>
      <c r="DN2165" s="115"/>
    </row>
    <row r="2166" spans="14:118" x14ac:dyDescent="0.25">
      <c r="N2166" s="55"/>
      <c r="O2166" s="55"/>
      <c r="P2166" s="55"/>
      <c r="Q2166" s="55"/>
      <c r="R2166" s="55"/>
      <c r="S2166" s="55"/>
      <c r="T2166" s="55"/>
      <c r="U2166" s="55"/>
      <c r="V2166" s="55"/>
      <c r="W2166" s="55"/>
      <c r="X2166" s="55"/>
      <c r="Y2166" s="55"/>
      <c r="Z2166" s="55"/>
      <c r="AA2166" s="55"/>
      <c r="AB2166" s="55"/>
      <c r="AC2166" s="55"/>
      <c r="AD2166" s="55"/>
      <c r="AE2166" s="55"/>
      <c r="AF2166" s="55"/>
      <c r="AG2166" s="55"/>
      <c r="AH2166" s="55"/>
      <c r="AI2166" s="55"/>
      <c r="AJ2166" s="55"/>
      <c r="AK2166" s="55"/>
      <c r="AL2166" s="55"/>
      <c r="AM2166" s="55"/>
      <c r="AN2166" s="55"/>
      <c r="AO2166" s="55"/>
      <c r="AP2166" s="55"/>
      <c r="DN2166" s="115"/>
    </row>
    <row r="2167" spans="14:118" x14ac:dyDescent="0.25">
      <c r="N2167" s="55"/>
      <c r="O2167" s="55"/>
      <c r="P2167" s="55"/>
      <c r="Q2167" s="55"/>
      <c r="R2167" s="55"/>
      <c r="S2167" s="55"/>
      <c r="T2167" s="55"/>
      <c r="U2167" s="55"/>
      <c r="V2167" s="55"/>
      <c r="W2167" s="55"/>
      <c r="X2167" s="55"/>
      <c r="Y2167" s="55"/>
      <c r="Z2167" s="55"/>
      <c r="AA2167" s="55"/>
      <c r="AB2167" s="55"/>
      <c r="AC2167" s="55"/>
      <c r="AD2167" s="55"/>
      <c r="AE2167" s="55"/>
      <c r="AF2167" s="55"/>
      <c r="AG2167" s="55"/>
      <c r="AH2167" s="55"/>
      <c r="AI2167" s="55"/>
      <c r="AJ2167" s="55"/>
      <c r="AK2167" s="55"/>
      <c r="AL2167" s="55"/>
      <c r="AM2167" s="55"/>
      <c r="AN2167" s="55"/>
      <c r="AO2167" s="55"/>
      <c r="AP2167" s="55"/>
      <c r="DN2167" s="115"/>
    </row>
    <row r="2168" spans="14:118" x14ac:dyDescent="0.25">
      <c r="N2168" s="55"/>
      <c r="O2168" s="55"/>
      <c r="P2168" s="55"/>
      <c r="Q2168" s="55"/>
      <c r="R2168" s="55"/>
      <c r="S2168" s="55"/>
      <c r="T2168" s="55"/>
      <c r="U2168" s="55"/>
      <c r="V2168" s="55"/>
      <c r="W2168" s="55"/>
      <c r="X2168" s="55"/>
      <c r="Y2168" s="55"/>
      <c r="Z2168" s="55"/>
      <c r="AA2168" s="55"/>
      <c r="AB2168" s="55"/>
      <c r="AC2168" s="55"/>
      <c r="AD2168" s="55"/>
      <c r="AE2168" s="55"/>
      <c r="AF2168" s="55"/>
      <c r="AG2168" s="55"/>
      <c r="AH2168" s="55"/>
      <c r="AI2168" s="55"/>
      <c r="AJ2168" s="55"/>
      <c r="AK2168" s="55"/>
      <c r="AL2168" s="55"/>
      <c r="AM2168" s="55"/>
      <c r="AN2168" s="55"/>
      <c r="AO2168" s="55"/>
      <c r="AP2168" s="55"/>
      <c r="DN2168" s="115"/>
    </row>
    <row r="2169" spans="14:118" x14ac:dyDescent="0.25">
      <c r="N2169" s="55"/>
      <c r="O2169" s="55"/>
      <c r="P2169" s="55"/>
      <c r="Q2169" s="55"/>
      <c r="R2169" s="55"/>
      <c r="S2169" s="55"/>
      <c r="T2169" s="55"/>
      <c r="U2169" s="55"/>
      <c r="V2169" s="55"/>
      <c r="W2169" s="55"/>
      <c r="X2169" s="55"/>
      <c r="Y2169" s="55"/>
      <c r="Z2169" s="55"/>
      <c r="AA2169" s="55"/>
      <c r="AB2169" s="55"/>
      <c r="AC2169" s="55"/>
      <c r="AD2169" s="55"/>
      <c r="AE2169" s="55"/>
      <c r="AF2169" s="55"/>
      <c r="AG2169" s="55"/>
      <c r="AH2169" s="55"/>
      <c r="AI2169" s="55"/>
      <c r="AJ2169" s="55"/>
      <c r="AK2169" s="55"/>
      <c r="AL2169" s="55"/>
      <c r="AM2169" s="55"/>
      <c r="AN2169" s="55"/>
      <c r="AO2169" s="55"/>
      <c r="AP2169" s="55"/>
      <c r="DN2169" s="115"/>
    </row>
    <row r="2170" spans="14:118" x14ac:dyDescent="0.25">
      <c r="N2170" s="55"/>
      <c r="O2170" s="55"/>
      <c r="P2170" s="55"/>
      <c r="Q2170" s="55"/>
      <c r="R2170" s="55"/>
      <c r="S2170" s="55"/>
      <c r="T2170" s="55"/>
      <c r="U2170" s="55"/>
      <c r="V2170" s="55"/>
      <c r="W2170" s="55"/>
      <c r="X2170" s="55"/>
      <c r="Y2170" s="55"/>
      <c r="Z2170" s="55"/>
      <c r="AA2170" s="55"/>
      <c r="AB2170" s="55"/>
      <c r="AC2170" s="55"/>
      <c r="AD2170" s="55"/>
      <c r="AE2170" s="55"/>
      <c r="AF2170" s="55"/>
      <c r="AG2170" s="55"/>
      <c r="AH2170" s="55"/>
      <c r="AI2170" s="55"/>
      <c r="AJ2170" s="55"/>
      <c r="AK2170" s="55"/>
      <c r="AL2170" s="55"/>
      <c r="AM2170" s="55"/>
      <c r="AN2170" s="55"/>
      <c r="AO2170" s="55"/>
      <c r="AP2170" s="55"/>
      <c r="DN2170" s="115"/>
    </row>
    <row r="2171" spans="14:118" x14ac:dyDescent="0.25">
      <c r="N2171" s="55"/>
      <c r="O2171" s="55"/>
      <c r="P2171" s="55"/>
      <c r="Q2171" s="55"/>
      <c r="R2171" s="55"/>
      <c r="S2171" s="55"/>
      <c r="T2171" s="55"/>
      <c r="U2171" s="55"/>
      <c r="V2171" s="55"/>
      <c r="W2171" s="55"/>
      <c r="X2171" s="55"/>
      <c r="Y2171" s="55"/>
      <c r="Z2171" s="55"/>
      <c r="AA2171" s="55"/>
      <c r="AB2171" s="55"/>
      <c r="AC2171" s="55"/>
      <c r="AD2171" s="55"/>
      <c r="AE2171" s="55"/>
      <c r="AF2171" s="55"/>
      <c r="AG2171" s="55"/>
      <c r="AH2171" s="55"/>
      <c r="AI2171" s="55"/>
      <c r="AJ2171" s="55"/>
      <c r="AK2171" s="55"/>
      <c r="AL2171" s="55"/>
      <c r="AM2171" s="55"/>
      <c r="AN2171" s="55"/>
      <c r="AO2171" s="55"/>
      <c r="AP2171" s="55"/>
      <c r="DN2171" s="115"/>
    </row>
    <row r="2172" spans="14:118" x14ac:dyDescent="0.25">
      <c r="N2172" s="55"/>
      <c r="O2172" s="55"/>
      <c r="P2172" s="55"/>
      <c r="Q2172" s="55"/>
      <c r="R2172" s="55"/>
      <c r="S2172" s="55"/>
      <c r="T2172" s="55"/>
      <c r="U2172" s="55"/>
      <c r="V2172" s="55"/>
      <c r="W2172" s="55"/>
      <c r="X2172" s="55"/>
      <c r="Y2172" s="55"/>
      <c r="Z2172" s="55"/>
      <c r="AA2172" s="55"/>
      <c r="AB2172" s="55"/>
      <c r="AC2172" s="55"/>
      <c r="AD2172" s="55"/>
      <c r="AE2172" s="55"/>
      <c r="AF2172" s="55"/>
      <c r="AG2172" s="55"/>
      <c r="AH2172" s="55"/>
      <c r="AI2172" s="55"/>
      <c r="AJ2172" s="55"/>
      <c r="AK2172" s="55"/>
      <c r="AL2172" s="55"/>
      <c r="AM2172" s="55"/>
      <c r="AN2172" s="55"/>
      <c r="AO2172" s="55"/>
      <c r="AP2172" s="55"/>
      <c r="DN2172" s="115"/>
    </row>
    <row r="2173" spans="14:118" x14ac:dyDescent="0.25">
      <c r="N2173" s="55"/>
      <c r="O2173" s="55"/>
      <c r="P2173" s="55"/>
      <c r="Q2173" s="55"/>
      <c r="R2173" s="55"/>
      <c r="S2173" s="55"/>
      <c r="T2173" s="55"/>
      <c r="U2173" s="55"/>
      <c r="V2173" s="55"/>
      <c r="W2173" s="55"/>
      <c r="X2173" s="55"/>
      <c r="Y2173" s="55"/>
      <c r="Z2173" s="55"/>
      <c r="AA2173" s="55"/>
      <c r="AB2173" s="55"/>
      <c r="AC2173" s="55"/>
      <c r="AD2173" s="55"/>
      <c r="AE2173" s="55"/>
      <c r="AF2173" s="55"/>
      <c r="AG2173" s="55"/>
      <c r="AH2173" s="55"/>
      <c r="AI2173" s="55"/>
      <c r="AJ2173" s="55"/>
      <c r="AK2173" s="55"/>
      <c r="AL2173" s="55"/>
      <c r="AM2173" s="55"/>
      <c r="AN2173" s="55"/>
      <c r="AO2173" s="55"/>
      <c r="AP2173" s="55"/>
      <c r="DN2173" s="115"/>
    </row>
    <row r="2174" spans="14:118" x14ac:dyDescent="0.25">
      <c r="N2174" s="55"/>
      <c r="O2174" s="55"/>
      <c r="P2174" s="55"/>
      <c r="Q2174" s="55"/>
      <c r="R2174" s="55"/>
      <c r="S2174" s="55"/>
      <c r="T2174" s="55"/>
      <c r="U2174" s="55"/>
      <c r="V2174" s="55"/>
      <c r="W2174" s="55"/>
      <c r="X2174" s="55"/>
      <c r="Y2174" s="55"/>
      <c r="Z2174" s="55"/>
      <c r="AA2174" s="55"/>
      <c r="AB2174" s="55"/>
      <c r="AC2174" s="55"/>
      <c r="AD2174" s="55"/>
      <c r="AE2174" s="55"/>
      <c r="AF2174" s="55"/>
      <c r="AG2174" s="55"/>
      <c r="AH2174" s="55"/>
      <c r="AI2174" s="55"/>
      <c r="AJ2174" s="55"/>
      <c r="AK2174" s="55"/>
      <c r="AL2174" s="55"/>
      <c r="AM2174" s="55"/>
      <c r="AN2174" s="55"/>
      <c r="AO2174" s="55"/>
      <c r="AP2174" s="55"/>
      <c r="DN2174" s="115"/>
    </row>
    <row r="2175" spans="14:118" x14ac:dyDescent="0.25">
      <c r="N2175" s="55"/>
      <c r="O2175" s="55"/>
      <c r="P2175" s="55"/>
      <c r="Q2175" s="55"/>
      <c r="R2175" s="55"/>
      <c r="S2175" s="55"/>
      <c r="T2175" s="55"/>
      <c r="U2175" s="55"/>
      <c r="V2175" s="55"/>
      <c r="W2175" s="55"/>
      <c r="X2175" s="55"/>
      <c r="Y2175" s="55"/>
      <c r="Z2175" s="55"/>
      <c r="AA2175" s="55"/>
      <c r="AB2175" s="55"/>
      <c r="AC2175" s="55"/>
      <c r="AD2175" s="55"/>
      <c r="AE2175" s="55"/>
      <c r="AF2175" s="55"/>
      <c r="AG2175" s="55"/>
      <c r="AH2175" s="55"/>
      <c r="AI2175" s="55"/>
      <c r="AJ2175" s="55"/>
      <c r="AK2175" s="55"/>
      <c r="AL2175" s="55"/>
      <c r="AM2175" s="55"/>
      <c r="AN2175" s="55"/>
      <c r="AO2175" s="55"/>
      <c r="AP2175" s="55"/>
      <c r="DN2175" s="115"/>
    </row>
    <row r="2176" spans="14:118" x14ac:dyDescent="0.25">
      <c r="N2176" s="55"/>
      <c r="O2176" s="55"/>
      <c r="P2176" s="55"/>
      <c r="Q2176" s="55"/>
      <c r="R2176" s="55"/>
      <c r="S2176" s="55"/>
      <c r="T2176" s="55"/>
      <c r="U2176" s="55"/>
      <c r="V2176" s="55"/>
      <c r="W2176" s="55"/>
      <c r="X2176" s="55"/>
      <c r="Y2176" s="55"/>
      <c r="Z2176" s="55"/>
      <c r="AA2176" s="55"/>
      <c r="AB2176" s="55"/>
      <c r="AC2176" s="55"/>
      <c r="AD2176" s="55"/>
      <c r="AE2176" s="55"/>
      <c r="AF2176" s="55"/>
      <c r="AG2176" s="55"/>
      <c r="AH2176" s="55"/>
      <c r="AI2176" s="55"/>
      <c r="AJ2176" s="55"/>
      <c r="AK2176" s="55"/>
      <c r="AL2176" s="55"/>
      <c r="AM2176" s="55"/>
      <c r="AN2176" s="55"/>
      <c r="AO2176" s="55"/>
      <c r="AP2176" s="55"/>
      <c r="DN2176" s="115"/>
    </row>
    <row r="2177" spans="14:118" x14ac:dyDescent="0.25">
      <c r="N2177" s="55"/>
      <c r="O2177" s="55"/>
      <c r="P2177" s="55"/>
      <c r="Q2177" s="55"/>
      <c r="R2177" s="55"/>
      <c r="S2177" s="55"/>
      <c r="T2177" s="55"/>
      <c r="U2177" s="55"/>
      <c r="V2177" s="55"/>
      <c r="W2177" s="55"/>
      <c r="X2177" s="55"/>
      <c r="Y2177" s="55"/>
      <c r="Z2177" s="55"/>
      <c r="AA2177" s="55"/>
      <c r="AB2177" s="55"/>
      <c r="AC2177" s="55"/>
      <c r="AD2177" s="55"/>
      <c r="AE2177" s="55"/>
      <c r="AF2177" s="55"/>
      <c r="AG2177" s="55"/>
      <c r="AH2177" s="55"/>
      <c r="AI2177" s="55"/>
      <c r="AJ2177" s="55"/>
      <c r="AK2177" s="55"/>
      <c r="AL2177" s="55"/>
      <c r="AM2177" s="55"/>
      <c r="AN2177" s="55"/>
      <c r="AO2177" s="55"/>
      <c r="AP2177" s="55"/>
      <c r="DN2177" s="115"/>
    </row>
    <row r="2178" spans="14:118" x14ac:dyDescent="0.25">
      <c r="N2178" s="55"/>
      <c r="O2178" s="55"/>
      <c r="P2178" s="55"/>
      <c r="Q2178" s="55"/>
      <c r="R2178" s="55"/>
      <c r="S2178" s="55"/>
      <c r="T2178" s="55"/>
      <c r="U2178" s="55"/>
      <c r="V2178" s="55"/>
      <c r="W2178" s="55"/>
      <c r="X2178" s="55"/>
      <c r="Y2178" s="55"/>
      <c r="Z2178" s="55"/>
      <c r="AA2178" s="55"/>
      <c r="AB2178" s="55"/>
      <c r="AC2178" s="55"/>
      <c r="AD2178" s="55"/>
      <c r="AE2178" s="55"/>
      <c r="AF2178" s="55"/>
      <c r="AG2178" s="55"/>
      <c r="AH2178" s="55"/>
      <c r="AI2178" s="55"/>
      <c r="AJ2178" s="55"/>
      <c r="AK2178" s="55"/>
      <c r="AL2178" s="55"/>
      <c r="AM2178" s="55"/>
      <c r="AN2178" s="55"/>
      <c r="AO2178" s="55"/>
      <c r="AP2178" s="55"/>
      <c r="DN2178" s="115"/>
    </row>
    <row r="2179" spans="14:118" x14ac:dyDescent="0.25">
      <c r="N2179" s="55"/>
      <c r="O2179" s="55"/>
      <c r="P2179" s="55"/>
      <c r="Q2179" s="55"/>
      <c r="R2179" s="55"/>
      <c r="S2179" s="55"/>
      <c r="T2179" s="55"/>
      <c r="U2179" s="55"/>
      <c r="V2179" s="55"/>
      <c r="W2179" s="55"/>
      <c r="X2179" s="55"/>
      <c r="Y2179" s="55"/>
      <c r="Z2179" s="55"/>
      <c r="AA2179" s="55"/>
      <c r="AB2179" s="55"/>
      <c r="AC2179" s="55"/>
      <c r="AD2179" s="55"/>
      <c r="AE2179" s="55"/>
      <c r="AF2179" s="55"/>
      <c r="AG2179" s="55"/>
      <c r="AH2179" s="55"/>
      <c r="AI2179" s="55"/>
      <c r="AJ2179" s="55"/>
      <c r="AK2179" s="55"/>
      <c r="AL2179" s="55"/>
      <c r="AM2179" s="55"/>
      <c r="AN2179" s="55"/>
      <c r="AO2179" s="55"/>
      <c r="AP2179" s="55"/>
      <c r="DN2179" s="115"/>
    </row>
    <row r="2180" spans="14:118" x14ac:dyDescent="0.25">
      <c r="N2180" s="55"/>
      <c r="O2180" s="55"/>
      <c r="P2180" s="55"/>
      <c r="Q2180" s="55"/>
      <c r="R2180" s="55"/>
      <c r="S2180" s="55"/>
      <c r="T2180" s="55"/>
      <c r="U2180" s="55"/>
      <c r="V2180" s="55"/>
      <c r="W2180" s="55"/>
      <c r="X2180" s="55"/>
      <c r="Y2180" s="55"/>
      <c r="Z2180" s="55"/>
      <c r="AA2180" s="55"/>
      <c r="AB2180" s="55"/>
      <c r="AC2180" s="55"/>
      <c r="AD2180" s="55"/>
      <c r="AE2180" s="55"/>
      <c r="AF2180" s="55"/>
      <c r="AG2180" s="55"/>
      <c r="AH2180" s="55"/>
      <c r="AI2180" s="55"/>
      <c r="AJ2180" s="55"/>
      <c r="AK2180" s="55"/>
      <c r="AL2180" s="55"/>
      <c r="AM2180" s="55"/>
      <c r="AN2180" s="55"/>
      <c r="AO2180" s="55"/>
      <c r="AP2180" s="55"/>
      <c r="DN2180" s="115"/>
    </row>
    <row r="2181" spans="14:118" x14ac:dyDescent="0.25">
      <c r="N2181" s="55"/>
      <c r="O2181" s="55"/>
      <c r="P2181" s="55"/>
      <c r="Q2181" s="55"/>
      <c r="R2181" s="55"/>
      <c r="S2181" s="55"/>
      <c r="T2181" s="55"/>
      <c r="U2181" s="55"/>
      <c r="V2181" s="55"/>
      <c r="W2181" s="55"/>
      <c r="X2181" s="55"/>
      <c r="Y2181" s="55"/>
      <c r="Z2181" s="55"/>
      <c r="AA2181" s="55"/>
      <c r="AB2181" s="55"/>
      <c r="AC2181" s="55"/>
      <c r="AD2181" s="55"/>
      <c r="AE2181" s="55"/>
      <c r="AF2181" s="55"/>
      <c r="AG2181" s="55"/>
      <c r="AH2181" s="55"/>
      <c r="AI2181" s="55"/>
      <c r="AJ2181" s="55"/>
      <c r="AK2181" s="55"/>
      <c r="AL2181" s="55"/>
      <c r="AM2181" s="55"/>
      <c r="AN2181" s="55"/>
      <c r="AO2181" s="55"/>
      <c r="AP2181" s="55"/>
      <c r="DN2181" s="115"/>
    </row>
    <row r="2182" spans="14:118" x14ac:dyDescent="0.25">
      <c r="N2182" s="55"/>
      <c r="O2182" s="55"/>
      <c r="P2182" s="55"/>
      <c r="Q2182" s="55"/>
      <c r="R2182" s="55"/>
      <c r="S2182" s="55"/>
      <c r="T2182" s="55"/>
      <c r="U2182" s="55"/>
      <c r="V2182" s="55"/>
      <c r="W2182" s="55"/>
      <c r="X2182" s="55"/>
      <c r="Y2182" s="55"/>
      <c r="Z2182" s="55"/>
      <c r="AA2182" s="55"/>
      <c r="AB2182" s="55"/>
      <c r="AC2182" s="55"/>
      <c r="AD2182" s="55"/>
      <c r="AE2182" s="55"/>
      <c r="AF2182" s="55"/>
      <c r="AG2182" s="55"/>
      <c r="AH2182" s="55"/>
      <c r="AI2182" s="55"/>
      <c r="AJ2182" s="55"/>
      <c r="AK2182" s="55"/>
      <c r="AL2182" s="55"/>
      <c r="AM2182" s="55"/>
      <c r="AN2182" s="55"/>
      <c r="AO2182" s="55"/>
      <c r="AP2182" s="55"/>
      <c r="DN2182" s="115"/>
    </row>
    <row r="2183" spans="14:118" x14ac:dyDescent="0.25">
      <c r="N2183" s="55"/>
      <c r="O2183" s="55"/>
      <c r="P2183" s="55"/>
      <c r="Q2183" s="55"/>
      <c r="R2183" s="55"/>
      <c r="S2183" s="55"/>
      <c r="T2183" s="55"/>
      <c r="U2183" s="55"/>
      <c r="V2183" s="55"/>
      <c r="W2183" s="55"/>
      <c r="X2183" s="55"/>
      <c r="Y2183" s="55"/>
      <c r="Z2183" s="55"/>
      <c r="AA2183" s="55"/>
      <c r="AB2183" s="55"/>
      <c r="AC2183" s="55"/>
      <c r="AD2183" s="55"/>
      <c r="AE2183" s="55"/>
      <c r="AF2183" s="55"/>
      <c r="AG2183" s="55"/>
      <c r="AH2183" s="55"/>
      <c r="AI2183" s="55"/>
      <c r="AJ2183" s="55"/>
      <c r="AK2183" s="55"/>
      <c r="AL2183" s="55"/>
      <c r="AM2183" s="55"/>
      <c r="AN2183" s="55"/>
      <c r="AO2183" s="55"/>
      <c r="AP2183" s="55"/>
      <c r="DN2183" s="115"/>
    </row>
    <row r="2184" spans="14:118" x14ac:dyDescent="0.25">
      <c r="N2184" s="55"/>
      <c r="O2184" s="55"/>
      <c r="P2184" s="55"/>
      <c r="Q2184" s="55"/>
      <c r="R2184" s="55"/>
      <c r="S2184" s="55"/>
      <c r="T2184" s="55"/>
      <c r="U2184" s="55"/>
      <c r="V2184" s="55"/>
      <c r="W2184" s="55"/>
      <c r="X2184" s="55"/>
      <c r="Y2184" s="55"/>
      <c r="Z2184" s="55"/>
      <c r="AA2184" s="55"/>
      <c r="AB2184" s="55"/>
      <c r="AC2184" s="55"/>
      <c r="AD2184" s="55"/>
      <c r="AE2184" s="55"/>
      <c r="AF2184" s="55"/>
      <c r="AG2184" s="55"/>
      <c r="AH2184" s="55"/>
      <c r="AI2184" s="55"/>
      <c r="AJ2184" s="55"/>
      <c r="AK2184" s="55"/>
      <c r="AL2184" s="55"/>
      <c r="AM2184" s="55"/>
      <c r="AN2184" s="55"/>
      <c r="AO2184" s="55"/>
      <c r="AP2184" s="55"/>
      <c r="DN2184" s="115"/>
    </row>
    <row r="2185" spans="14:118" x14ac:dyDescent="0.25">
      <c r="N2185" s="55"/>
      <c r="O2185" s="55"/>
      <c r="P2185" s="55"/>
      <c r="Q2185" s="55"/>
      <c r="R2185" s="55"/>
      <c r="S2185" s="55"/>
      <c r="T2185" s="55"/>
      <c r="U2185" s="55"/>
      <c r="V2185" s="55"/>
      <c r="W2185" s="55"/>
      <c r="X2185" s="55"/>
      <c r="Y2185" s="55"/>
      <c r="Z2185" s="55"/>
      <c r="AA2185" s="55"/>
      <c r="AB2185" s="55"/>
      <c r="AC2185" s="55"/>
      <c r="AD2185" s="55"/>
      <c r="AE2185" s="55"/>
      <c r="AF2185" s="55"/>
      <c r="AG2185" s="55"/>
      <c r="AH2185" s="55"/>
      <c r="AI2185" s="55"/>
      <c r="AJ2185" s="55"/>
      <c r="AK2185" s="55"/>
      <c r="AL2185" s="55"/>
      <c r="AM2185" s="55"/>
      <c r="AN2185" s="55"/>
      <c r="AO2185" s="55"/>
      <c r="AP2185" s="55"/>
      <c r="DN2185" s="115"/>
    </row>
    <row r="2186" spans="14:118" x14ac:dyDescent="0.25">
      <c r="N2186" s="55"/>
      <c r="O2186" s="55"/>
      <c r="P2186" s="55"/>
      <c r="Q2186" s="55"/>
      <c r="R2186" s="55"/>
      <c r="S2186" s="55"/>
      <c r="T2186" s="55"/>
      <c r="U2186" s="55"/>
      <c r="V2186" s="55"/>
      <c r="W2186" s="55"/>
      <c r="X2186" s="55"/>
      <c r="Y2186" s="55"/>
      <c r="Z2186" s="55"/>
      <c r="AA2186" s="55"/>
      <c r="AB2186" s="55"/>
      <c r="AC2186" s="55"/>
      <c r="AD2186" s="55"/>
      <c r="AE2186" s="55"/>
      <c r="AF2186" s="55"/>
      <c r="AG2186" s="55"/>
      <c r="AH2186" s="55"/>
      <c r="AI2186" s="55"/>
      <c r="AJ2186" s="55"/>
      <c r="AK2186" s="55"/>
      <c r="AL2186" s="55"/>
      <c r="AM2186" s="55"/>
      <c r="AN2186" s="55"/>
      <c r="AO2186" s="55"/>
      <c r="AP2186" s="55"/>
      <c r="DN2186" s="115"/>
    </row>
    <row r="2187" spans="14:118" x14ac:dyDescent="0.25">
      <c r="N2187" s="55"/>
      <c r="O2187" s="55"/>
      <c r="P2187" s="55"/>
      <c r="Q2187" s="55"/>
      <c r="R2187" s="55"/>
      <c r="S2187" s="55"/>
      <c r="T2187" s="55"/>
      <c r="U2187" s="55"/>
      <c r="V2187" s="55"/>
      <c r="W2187" s="55"/>
      <c r="X2187" s="55"/>
      <c r="Y2187" s="55"/>
      <c r="Z2187" s="55"/>
      <c r="AA2187" s="55"/>
      <c r="AB2187" s="55"/>
      <c r="AC2187" s="55"/>
      <c r="AD2187" s="55"/>
      <c r="AE2187" s="55"/>
      <c r="AF2187" s="55"/>
      <c r="AG2187" s="55"/>
      <c r="AH2187" s="55"/>
      <c r="AI2187" s="55"/>
      <c r="AJ2187" s="55"/>
      <c r="AK2187" s="55"/>
      <c r="AL2187" s="55"/>
      <c r="AM2187" s="55"/>
      <c r="AN2187" s="55"/>
      <c r="AO2187" s="55"/>
      <c r="AP2187" s="55"/>
      <c r="DN2187" s="115"/>
    </row>
    <row r="2188" spans="14:118" x14ac:dyDescent="0.25">
      <c r="N2188" s="55"/>
      <c r="O2188" s="55"/>
      <c r="P2188" s="55"/>
      <c r="Q2188" s="55"/>
      <c r="R2188" s="55"/>
      <c r="S2188" s="55"/>
      <c r="T2188" s="55"/>
      <c r="U2188" s="55"/>
      <c r="V2188" s="55"/>
      <c r="W2188" s="55"/>
      <c r="X2188" s="55"/>
      <c r="Y2188" s="55"/>
      <c r="Z2188" s="55"/>
      <c r="AA2188" s="55"/>
      <c r="AB2188" s="55"/>
      <c r="AC2188" s="55"/>
      <c r="AD2188" s="55"/>
      <c r="AE2188" s="55"/>
      <c r="AF2188" s="55"/>
      <c r="AG2188" s="55"/>
      <c r="AH2188" s="55"/>
      <c r="AI2188" s="55"/>
      <c r="AJ2188" s="55"/>
      <c r="AK2188" s="55"/>
      <c r="AL2188" s="55"/>
      <c r="AM2188" s="55"/>
      <c r="AN2188" s="55"/>
      <c r="AO2188" s="55"/>
      <c r="AP2188" s="55"/>
      <c r="DN2188" s="115"/>
    </row>
    <row r="2189" spans="14:118" x14ac:dyDescent="0.25">
      <c r="N2189" s="55"/>
      <c r="O2189" s="55"/>
      <c r="P2189" s="55"/>
      <c r="Q2189" s="55"/>
      <c r="R2189" s="55"/>
      <c r="S2189" s="55"/>
      <c r="T2189" s="55"/>
      <c r="U2189" s="55"/>
      <c r="V2189" s="55"/>
      <c r="W2189" s="55"/>
      <c r="X2189" s="55"/>
      <c r="Y2189" s="55"/>
      <c r="Z2189" s="55"/>
      <c r="AA2189" s="55"/>
      <c r="AB2189" s="55"/>
      <c r="AC2189" s="55"/>
      <c r="AD2189" s="55"/>
      <c r="AE2189" s="55"/>
      <c r="AF2189" s="55"/>
      <c r="AG2189" s="55"/>
      <c r="AH2189" s="55"/>
      <c r="AI2189" s="55"/>
      <c r="AJ2189" s="55"/>
      <c r="AK2189" s="55"/>
      <c r="AL2189" s="55"/>
      <c r="AM2189" s="55"/>
      <c r="AN2189" s="55"/>
      <c r="AO2189" s="55"/>
      <c r="AP2189" s="55"/>
      <c r="DN2189" s="115"/>
    </row>
    <row r="2190" spans="14:118" x14ac:dyDescent="0.25">
      <c r="N2190" s="55"/>
      <c r="O2190" s="55"/>
      <c r="P2190" s="55"/>
      <c r="Q2190" s="55"/>
      <c r="R2190" s="55"/>
      <c r="S2190" s="55"/>
      <c r="T2190" s="55"/>
      <c r="U2190" s="55"/>
      <c r="V2190" s="55"/>
      <c r="W2190" s="55"/>
      <c r="X2190" s="55"/>
      <c r="Y2190" s="55"/>
      <c r="Z2190" s="55"/>
      <c r="AA2190" s="55"/>
      <c r="AB2190" s="55"/>
      <c r="AC2190" s="55"/>
      <c r="AD2190" s="55"/>
      <c r="AE2190" s="55"/>
      <c r="AF2190" s="55"/>
      <c r="AG2190" s="55"/>
      <c r="AH2190" s="55"/>
      <c r="AI2190" s="55"/>
      <c r="AJ2190" s="55"/>
      <c r="AK2190" s="55"/>
      <c r="AL2190" s="55"/>
      <c r="AM2190" s="55"/>
      <c r="AN2190" s="55"/>
      <c r="AO2190" s="55"/>
      <c r="AP2190" s="55"/>
      <c r="DN2190" s="115"/>
    </row>
    <row r="2191" spans="14:118" x14ac:dyDescent="0.25">
      <c r="N2191" s="55"/>
      <c r="O2191" s="55"/>
      <c r="P2191" s="55"/>
      <c r="Q2191" s="55"/>
      <c r="R2191" s="55"/>
      <c r="S2191" s="55"/>
      <c r="T2191" s="55"/>
      <c r="U2191" s="55"/>
      <c r="V2191" s="55"/>
      <c r="W2191" s="55"/>
      <c r="X2191" s="55"/>
      <c r="Y2191" s="55"/>
      <c r="Z2191" s="55"/>
      <c r="AA2191" s="55"/>
      <c r="AB2191" s="55"/>
      <c r="AC2191" s="55"/>
      <c r="AD2191" s="55"/>
      <c r="AE2191" s="55"/>
      <c r="AF2191" s="55"/>
      <c r="AG2191" s="55"/>
      <c r="AH2191" s="55"/>
      <c r="AI2191" s="55"/>
      <c r="AJ2191" s="55"/>
      <c r="AK2191" s="55"/>
      <c r="AL2191" s="55"/>
      <c r="AM2191" s="55"/>
      <c r="AN2191" s="55"/>
      <c r="AO2191" s="55"/>
      <c r="AP2191" s="55"/>
      <c r="DN2191" s="115"/>
    </row>
    <row r="2192" spans="14:118" x14ac:dyDescent="0.25">
      <c r="N2192" s="55"/>
      <c r="O2192" s="55"/>
      <c r="P2192" s="55"/>
      <c r="Q2192" s="55"/>
      <c r="R2192" s="55"/>
      <c r="S2192" s="55"/>
      <c r="T2192" s="55"/>
      <c r="U2192" s="55"/>
      <c r="V2192" s="55"/>
      <c r="W2192" s="55"/>
      <c r="X2192" s="55"/>
      <c r="Y2192" s="55"/>
      <c r="Z2192" s="55"/>
      <c r="AA2192" s="55"/>
      <c r="AB2192" s="55"/>
      <c r="AC2192" s="55"/>
      <c r="AD2192" s="55"/>
      <c r="AE2192" s="55"/>
      <c r="AF2192" s="55"/>
      <c r="AG2192" s="55"/>
      <c r="AH2192" s="55"/>
      <c r="AI2192" s="55"/>
      <c r="AJ2192" s="55"/>
      <c r="AK2192" s="55"/>
      <c r="AL2192" s="55"/>
      <c r="AM2192" s="55"/>
      <c r="AN2192" s="55"/>
      <c r="AO2192" s="55"/>
      <c r="AP2192" s="55"/>
      <c r="DN2192" s="115"/>
    </row>
    <row r="2193" spans="14:118" x14ac:dyDescent="0.25">
      <c r="N2193" s="55"/>
      <c r="O2193" s="55"/>
      <c r="P2193" s="55"/>
      <c r="Q2193" s="55"/>
      <c r="R2193" s="55"/>
      <c r="S2193" s="55"/>
      <c r="T2193" s="55"/>
      <c r="U2193" s="55"/>
      <c r="V2193" s="55"/>
      <c r="W2193" s="55"/>
      <c r="X2193" s="55"/>
      <c r="Y2193" s="55"/>
      <c r="Z2193" s="55"/>
      <c r="AA2193" s="55"/>
      <c r="AB2193" s="55"/>
      <c r="AC2193" s="55"/>
      <c r="AD2193" s="55"/>
      <c r="AE2193" s="55"/>
      <c r="AF2193" s="55"/>
      <c r="AG2193" s="55"/>
      <c r="AH2193" s="55"/>
      <c r="AI2193" s="55"/>
      <c r="AJ2193" s="55"/>
      <c r="AK2193" s="55"/>
      <c r="AL2193" s="55"/>
      <c r="AM2193" s="55"/>
      <c r="AN2193" s="55"/>
      <c r="AO2193" s="55"/>
      <c r="AP2193" s="55"/>
      <c r="DN2193" s="115"/>
    </row>
    <row r="2194" spans="14:118" x14ac:dyDescent="0.25">
      <c r="N2194" s="55"/>
      <c r="O2194" s="55"/>
      <c r="P2194" s="55"/>
      <c r="Q2194" s="55"/>
      <c r="R2194" s="55"/>
      <c r="S2194" s="55"/>
      <c r="T2194" s="55"/>
      <c r="U2194" s="55"/>
      <c r="V2194" s="55"/>
      <c r="W2194" s="55"/>
      <c r="X2194" s="55"/>
      <c r="Y2194" s="55"/>
      <c r="Z2194" s="55"/>
      <c r="AA2194" s="55"/>
      <c r="AB2194" s="55"/>
      <c r="AC2194" s="55"/>
      <c r="AD2194" s="55"/>
      <c r="AE2194" s="55"/>
      <c r="AF2194" s="55"/>
      <c r="AG2194" s="55"/>
      <c r="AH2194" s="55"/>
      <c r="AI2194" s="55"/>
      <c r="AJ2194" s="55"/>
      <c r="AK2194" s="55"/>
      <c r="AL2194" s="55"/>
      <c r="AM2194" s="55"/>
      <c r="AN2194" s="55"/>
      <c r="AO2194" s="55"/>
      <c r="AP2194" s="55"/>
      <c r="DN2194" s="115"/>
    </row>
    <row r="2195" spans="14:118" x14ac:dyDescent="0.25">
      <c r="N2195" s="55"/>
      <c r="O2195" s="55"/>
      <c r="P2195" s="55"/>
      <c r="Q2195" s="55"/>
      <c r="R2195" s="55"/>
      <c r="S2195" s="55"/>
      <c r="T2195" s="55"/>
      <c r="U2195" s="55"/>
      <c r="V2195" s="55"/>
      <c r="W2195" s="55"/>
      <c r="X2195" s="55"/>
      <c r="Y2195" s="55"/>
      <c r="Z2195" s="55"/>
      <c r="AA2195" s="55"/>
      <c r="AB2195" s="55"/>
      <c r="AC2195" s="55"/>
      <c r="AD2195" s="55"/>
      <c r="AE2195" s="55"/>
      <c r="AF2195" s="55"/>
      <c r="AG2195" s="55"/>
      <c r="AH2195" s="55"/>
      <c r="AI2195" s="55"/>
      <c r="AJ2195" s="55"/>
      <c r="AK2195" s="55"/>
      <c r="AL2195" s="55"/>
      <c r="AM2195" s="55"/>
      <c r="AN2195" s="55"/>
      <c r="AO2195" s="55"/>
      <c r="AP2195" s="55"/>
      <c r="DN2195" s="115"/>
    </row>
    <row r="2196" spans="14:118" x14ac:dyDescent="0.25">
      <c r="N2196" s="55"/>
      <c r="O2196" s="55"/>
      <c r="P2196" s="55"/>
      <c r="Q2196" s="55"/>
      <c r="R2196" s="55"/>
      <c r="S2196" s="55"/>
      <c r="T2196" s="55"/>
      <c r="U2196" s="55"/>
      <c r="V2196" s="55"/>
      <c r="W2196" s="55"/>
      <c r="X2196" s="55"/>
      <c r="Y2196" s="55"/>
      <c r="Z2196" s="55"/>
      <c r="AA2196" s="55"/>
      <c r="AB2196" s="55"/>
      <c r="AC2196" s="55"/>
      <c r="AD2196" s="55"/>
      <c r="AE2196" s="55"/>
      <c r="AF2196" s="55"/>
      <c r="AG2196" s="55"/>
      <c r="AH2196" s="55"/>
      <c r="AI2196" s="55"/>
      <c r="AJ2196" s="55"/>
      <c r="AK2196" s="55"/>
      <c r="AL2196" s="55"/>
      <c r="AM2196" s="55"/>
      <c r="AN2196" s="55"/>
      <c r="AO2196" s="55"/>
      <c r="AP2196" s="55"/>
      <c r="DN2196" s="115"/>
    </row>
    <row r="2197" spans="14:118" x14ac:dyDescent="0.25">
      <c r="N2197" s="55"/>
      <c r="O2197" s="55"/>
      <c r="P2197" s="55"/>
      <c r="Q2197" s="55"/>
      <c r="R2197" s="55"/>
      <c r="S2197" s="55"/>
      <c r="T2197" s="55"/>
      <c r="U2197" s="55"/>
      <c r="V2197" s="55"/>
      <c r="W2197" s="55"/>
      <c r="X2197" s="55"/>
      <c r="Y2197" s="55"/>
      <c r="Z2197" s="55"/>
      <c r="AA2197" s="55"/>
      <c r="AB2197" s="55"/>
      <c r="AC2197" s="55"/>
      <c r="AD2197" s="55"/>
      <c r="AE2197" s="55"/>
      <c r="AF2197" s="55"/>
      <c r="AG2197" s="55"/>
      <c r="AH2197" s="55"/>
      <c r="AI2197" s="55"/>
      <c r="AJ2197" s="55"/>
      <c r="AK2197" s="55"/>
      <c r="AL2197" s="55"/>
      <c r="AM2197" s="55"/>
      <c r="AN2197" s="55"/>
      <c r="AO2197" s="55"/>
      <c r="AP2197" s="55"/>
      <c r="DN2197" s="115"/>
    </row>
    <row r="2198" spans="14:118" x14ac:dyDescent="0.25">
      <c r="N2198" s="55"/>
      <c r="O2198" s="55"/>
      <c r="P2198" s="55"/>
      <c r="Q2198" s="55"/>
      <c r="R2198" s="55"/>
      <c r="S2198" s="55"/>
      <c r="T2198" s="55"/>
      <c r="U2198" s="55"/>
      <c r="V2198" s="55"/>
      <c r="W2198" s="55"/>
      <c r="X2198" s="55"/>
      <c r="Y2198" s="55"/>
      <c r="Z2198" s="55"/>
      <c r="AA2198" s="55"/>
      <c r="AB2198" s="55"/>
      <c r="AC2198" s="55"/>
      <c r="AD2198" s="55"/>
      <c r="AE2198" s="55"/>
      <c r="AF2198" s="55"/>
      <c r="AG2198" s="55"/>
      <c r="AH2198" s="55"/>
      <c r="AI2198" s="55"/>
      <c r="AJ2198" s="55"/>
      <c r="AK2198" s="55"/>
      <c r="AL2198" s="55"/>
      <c r="AM2198" s="55"/>
      <c r="AN2198" s="55"/>
      <c r="AO2198" s="55"/>
      <c r="AP2198" s="55"/>
      <c r="DN2198" s="115"/>
    </row>
    <row r="2199" spans="14:118" x14ac:dyDescent="0.25">
      <c r="N2199" s="55"/>
      <c r="O2199" s="55"/>
      <c r="P2199" s="55"/>
      <c r="Q2199" s="55"/>
      <c r="R2199" s="55"/>
      <c r="S2199" s="55"/>
      <c r="T2199" s="55"/>
      <c r="U2199" s="55"/>
      <c r="V2199" s="55"/>
      <c r="W2199" s="55"/>
      <c r="X2199" s="55"/>
      <c r="Y2199" s="55"/>
      <c r="Z2199" s="55"/>
      <c r="AA2199" s="55"/>
      <c r="AB2199" s="55"/>
      <c r="AC2199" s="55"/>
      <c r="AD2199" s="55"/>
      <c r="AE2199" s="55"/>
      <c r="AF2199" s="55"/>
      <c r="AG2199" s="55"/>
      <c r="AH2199" s="55"/>
      <c r="AI2199" s="55"/>
      <c r="AJ2199" s="55"/>
      <c r="AK2199" s="55"/>
      <c r="AL2199" s="55"/>
      <c r="AM2199" s="55"/>
      <c r="AN2199" s="55"/>
      <c r="AO2199" s="55"/>
      <c r="AP2199" s="55"/>
      <c r="DN2199" s="115"/>
    </row>
    <row r="2200" spans="14:118" x14ac:dyDescent="0.25">
      <c r="N2200" s="55"/>
      <c r="O2200" s="55"/>
      <c r="P2200" s="55"/>
      <c r="Q2200" s="55"/>
      <c r="R2200" s="55"/>
      <c r="S2200" s="55"/>
      <c r="T2200" s="55"/>
      <c r="U2200" s="55"/>
      <c r="V2200" s="55"/>
      <c r="W2200" s="55"/>
      <c r="X2200" s="55"/>
      <c r="Y2200" s="55"/>
      <c r="Z2200" s="55"/>
      <c r="AA2200" s="55"/>
      <c r="AB2200" s="55"/>
      <c r="AC2200" s="55"/>
      <c r="AD2200" s="55"/>
      <c r="AE2200" s="55"/>
      <c r="AF2200" s="55"/>
      <c r="AG2200" s="55"/>
      <c r="AH2200" s="55"/>
      <c r="AI2200" s="55"/>
      <c r="AJ2200" s="55"/>
      <c r="AK2200" s="55"/>
      <c r="AL2200" s="55"/>
      <c r="AM2200" s="55"/>
      <c r="AN2200" s="55"/>
      <c r="AO2200" s="55"/>
      <c r="AP2200" s="55"/>
      <c r="DN2200" s="115"/>
    </row>
    <row r="2201" spans="14:118" x14ac:dyDescent="0.25">
      <c r="N2201" s="55"/>
      <c r="O2201" s="55"/>
      <c r="P2201" s="55"/>
      <c r="Q2201" s="55"/>
      <c r="R2201" s="55"/>
      <c r="S2201" s="55"/>
      <c r="T2201" s="55"/>
      <c r="U2201" s="55"/>
      <c r="V2201" s="55"/>
      <c r="W2201" s="55"/>
      <c r="X2201" s="55"/>
      <c r="Y2201" s="55"/>
      <c r="Z2201" s="55"/>
      <c r="AA2201" s="55"/>
      <c r="AB2201" s="55"/>
      <c r="AC2201" s="55"/>
      <c r="AD2201" s="55"/>
      <c r="AE2201" s="55"/>
      <c r="AF2201" s="55"/>
      <c r="AG2201" s="55"/>
      <c r="AH2201" s="55"/>
      <c r="AI2201" s="55"/>
      <c r="AJ2201" s="55"/>
      <c r="AK2201" s="55"/>
      <c r="AL2201" s="55"/>
      <c r="AM2201" s="55"/>
      <c r="AN2201" s="55"/>
      <c r="AO2201" s="55"/>
      <c r="AP2201" s="55"/>
      <c r="DN2201" s="115"/>
    </row>
    <row r="2202" spans="14:118" x14ac:dyDescent="0.25">
      <c r="N2202" s="55"/>
      <c r="O2202" s="55"/>
      <c r="P2202" s="55"/>
      <c r="Q2202" s="55"/>
      <c r="R2202" s="55"/>
      <c r="S2202" s="55"/>
      <c r="T2202" s="55"/>
      <c r="U2202" s="55"/>
      <c r="V2202" s="55"/>
      <c r="W2202" s="55"/>
      <c r="X2202" s="55"/>
      <c r="Y2202" s="55"/>
      <c r="Z2202" s="55"/>
      <c r="AA2202" s="55"/>
      <c r="AB2202" s="55"/>
      <c r="AC2202" s="55"/>
      <c r="AD2202" s="55"/>
      <c r="AE2202" s="55"/>
      <c r="AF2202" s="55"/>
      <c r="AG2202" s="55"/>
      <c r="AH2202" s="55"/>
      <c r="AI2202" s="55"/>
      <c r="AJ2202" s="55"/>
      <c r="AK2202" s="55"/>
      <c r="AL2202" s="55"/>
      <c r="AM2202" s="55"/>
      <c r="AN2202" s="55"/>
      <c r="AO2202" s="55"/>
      <c r="AP2202" s="55"/>
      <c r="DN2202" s="115"/>
    </row>
    <row r="2203" spans="14:118" x14ac:dyDescent="0.25">
      <c r="N2203" s="55"/>
      <c r="O2203" s="55"/>
      <c r="P2203" s="55"/>
      <c r="Q2203" s="55"/>
      <c r="R2203" s="55"/>
      <c r="S2203" s="55"/>
      <c r="T2203" s="55"/>
      <c r="U2203" s="55"/>
      <c r="V2203" s="55"/>
      <c r="W2203" s="55"/>
      <c r="X2203" s="55"/>
      <c r="Y2203" s="55"/>
      <c r="Z2203" s="55"/>
      <c r="AA2203" s="55"/>
      <c r="AB2203" s="55"/>
      <c r="AC2203" s="55"/>
      <c r="AD2203" s="55"/>
      <c r="AE2203" s="55"/>
      <c r="AF2203" s="55"/>
      <c r="AG2203" s="55"/>
      <c r="AH2203" s="55"/>
      <c r="AI2203" s="55"/>
      <c r="AJ2203" s="55"/>
      <c r="AK2203" s="55"/>
      <c r="AL2203" s="55"/>
      <c r="AM2203" s="55"/>
      <c r="AN2203" s="55"/>
      <c r="AO2203" s="55"/>
      <c r="AP2203" s="55"/>
      <c r="DN2203" s="115"/>
    </row>
    <row r="2204" spans="14:118" x14ac:dyDescent="0.25">
      <c r="N2204" s="55"/>
      <c r="O2204" s="55"/>
      <c r="P2204" s="55"/>
      <c r="Q2204" s="55"/>
      <c r="R2204" s="55"/>
      <c r="S2204" s="55"/>
      <c r="T2204" s="55"/>
      <c r="U2204" s="55"/>
      <c r="V2204" s="55"/>
      <c r="W2204" s="55"/>
      <c r="X2204" s="55"/>
      <c r="Y2204" s="55"/>
      <c r="Z2204" s="55"/>
      <c r="AA2204" s="55"/>
      <c r="AB2204" s="55"/>
      <c r="AC2204" s="55"/>
      <c r="AD2204" s="55"/>
      <c r="AE2204" s="55"/>
      <c r="AF2204" s="55"/>
      <c r="AG2204" s="55"/>
      <c r="AH2204" s="55"/>
      <c r="AI2204" s="55"/>
      <c r="AJ2204" s="55"/>
      <c r="AK2204" s="55"/>
      <c r="AL2204" s="55"/>
      <c r="AM2204" s="55"/>
      <c r="AN2204" s="55"/>
      <c r="AO2204" s="55"/>
      <c r="AP2204" s="55"/>
      <c r="DN2204" s="115"/>
    </row>
    <row r="2205" spans="14:118" x14ac:dyDescent="0.25">
      <c r="N2205" s="55"/>
      <c r="O2205" s="55"/>
      <c r="P2205" s="55"/>
      <c r="Q2205" s="55"/>
      <c r="R2205" s="55"/>
      <c r="S2205" s="55"/>
      <c r="T2205" s="55"/>
      <c r="U2205" s="55"/>
      <c r="V2205" s="55"/>
      <c r="W2205" s="55"/>
      <c r="X2205" s="55"/>
      <c r="Y2205" s="55"/>
      <c r="Z2205" s="55"/>
      <c r="AA2205" s="55"/>
      <c r="AB2205" s="55"/>
      <c r="AC2205" s="55"/>
      <c r="AD2205" s="55"/>
      <c r="AE2205" s="55"/>
      <c r="AF2205" s="55"/>
      <c r="AG2205" s="55"/>
      <c r="AH2205" s="55"/>
      <c r="AI2205" s="55"/>
      <c r="AJ2205" s="55"/>
      <c r="AK2205" s="55"/>
      <c r="AL2205" s="55"/>
      <c r="AM2205" s="55"/>
      <c r="AN2205" s="55"/>
      <c r="AO2205" s="55"/>
      <c r="AP2205" s="55"/>
      <c r="DN2205" s="115"/>
    </row>
    <row r="2206" spans="14:118" x14ac:dyDescent="0.25">
      <c r="N2206" s="55"/>
      <c r="O2206" s="55"/>
      <c r="P2206" s="55"/>
      <c r="Q2206" s="55"/>
      <c r="R2206" s="55"/>
      <c r="S2206" s="55"/>
      <c r="T2206" s="55"/>
      <c r="U2206" s="55"/>
      <c r="V2206" s="55"/>
      <c r="W2206" s="55"/>
      <c r="X2206" s="55"/>
      <c r="Y2206" s="55"/>
      <c r="Z2206" s="55"/>
      <c r="AA2206" s="55"/>
      <c r="AB2206" s="55"/>
      <c r="AC2206" s="55"/>
      <c r="AD2206" s="55"/>
      <c r="AE2206" s="55"/>
      <c r="AF2206" s="55"/>
      <c r="AG2206" s="55"/>
      <c r="AH2206" s="55"/>
      <c r="AI2206" s="55"/>
      <c r="AJ2206" s="55"/>
      <c r="AK2206" s="55"/>
      <c r="AL2206" s="55"/>
      <c r="AM2206" s="55"/>
      <c r="AN2206" s="55"/>
      <c r="AO2206" s="55"/>
      <c r="AP2206" s="55"/>
      <c r="DN2206" s="115"/>
    </row>
    <row r="2207" spans="14:118" x14ac:dyDescent="0.25">
      <c r="N2207" s="55"/>
      <c r="O2207" s="55"/>
      <c r="P2207" s="55"/>
      <c r="Q2207" s="55"/>
      <c r="R2207" s="55"/>
      <c r="S2207" s="55"/>
      <c r="T2207" s="55"/>
      <c r="U2207" s="55"/>
      <c r="V2207" s="55"/>
      <c r="W2207" s="55"/>
      <c r="X2207" s="55"/>
      <c r="Y2207" s="55"/>
      <c r="Z2207" s="55"/>
      <c r="AA2207" s="55"/>
      <c r="AB2207" s="55"/>
      <c r="AC2207" s="55"/>
      <c r="AD2207" s="55"/>
      <c r="AE2207" s="55"/>
      <c r="AF2207" s="55"/>
      <c r="AG2207" s="55"/>
      <c r="AH2207" s="55"/>
      <c r="AI2207" s="55"/>
      <c r="AJ2207" s="55"/>
      <c r="AK2207" s="55"/>
      <c r="AL2207" s="55"/>
      <c r="AM2207" s="55"/>
      <c r="AN2207" s="55"/>
      <c r="AO2207" s="55"/>
      <c r="AP2207" s="55"/>
      <c r="DN2207" s="115"/>
    </row>
    <row r="2208" spans="14:118" x14ac:dyDescent="0.25">
      <c r="N2208" s="55"/>
      <c r="O2208" s="55"/>
      <c r="P2208" s="55"/>
      <c r="Q2208" s="55"/>
      <c r="R2208" s="55"/>
      <c r="S2208" s="55"/>
      <c r="T2208" s="55"/>
      <c r="U2208" s="55"/>
      <c r="V2208" s="55"/>
      <c r="W2208" s="55"/>
      <c r="X2208" s="55"/>
      <c r="Y2208" s="55"/>
      <c r="Z2208" s="55"/>
      <c r="AA2208" s="55"/>
      <c r="AB2208" s="55"/>
      <c r="AC2208" s="55"/>
      <c r="AD2208" s="55"/>
      <c r="AE2208" s="55"/>
      <c r="AF2208" s="55"/>
      <c r="AG2208" s="55"/>
      <c r="AH2208" s="55"/>
      <c r="AI2208" s="55"/>
      <c r="AJ2208" s="55"/>
      <c r="AK2208" s="55"/>
      <c r="AL2208" s="55"/>
      <c r="AM2208" s="55"/>
      <c r="AN2208" s="55"/>
      <c r="AO2208" s="55"/>
      <c r="AP2208" s="55"/>
      <c r="DN2208" s="115"/>
    </row>
    <row r="2209" spans="14:118" x14ac:dyDescent="0.25">
      <c r="N2209" s="55"/>
      <c r="O2209" s="55"/>
      <c r="P2209" s="55"/>
      <c r="Q2209" s="55"/>
      <c r="R2209" s="55"/>
      <c r="S2209" s="55"/>
      <c r="T2209" s="55"/>
      <c r="U2209" s="55"/>
      <c r="V2209" s="55"/>
      <c r="W2209" s="55"/>
      <c r="X2209" s="55"/>
      <c r="Y2209" s="55"/>
      <c r="Z2209" s="55"/>
      <c r="AA2209" s="55"/>
      <c r="AB2209" s="55"/>
      <c r="AC2209" s="55"/>
      <c r="AD2209" s="55"/>
      <c r="AE2209" s="55"/>
      <c r="AF2209" s="55"/>
      <c r="AG2209" s="55"/>
      <c r="AH2209" s="55"/>
      <c r="AI2209" s="55"/>
      <c r="AJ2209" s="55"/>
      <c r="AK2209" s="55"/>
      <c r="AL2209" s="55"/>
      <c r="AM2209" s="55"/>
      <c r="AN2209" s="55"/>
      <c r="AO2209" s="55"/>
      <c r="AP2209" s="55"/>
      <c r="DN2209" s="115"/>
    </row>
    <row r="2210" spans="14:118" x14ac:dyDescent="0.25">
      <c r="N2210" s="55"/>
      <c r="O2210" s="55"/>
      <c r="P2210" s="55"/>
      <c r="Q2210" s="55"/>
      <c r="R2210" s="55"/>
      <c r="S2210" s="55"/>
      <c r="T2210" s="55"/>
      <c r="U2210" s="55"/>
      <c r="V2210" s="55"/>
      <c r="W2210" s="55"/>
      <c r="X2210" s="55"/>
      <c r="Y2210" s="55"/>
      <c r="Z2210" s="55"/>
      <c r="AA2210" s="55"/>
      <c r="AB2210" s="55"/>
      <c r="AC2210" s="55"/>
      <c r="AD2210" s="55"/>
      <c r="AE2210" s="55"/>
      <c r="AF2210" s="55"/>
      <c r="AG2210" s="55"/>
      <c r="AH2210" s="55"/>
      <c r="AI2210" s="55"/>
      <c r="AJ2210" s="55"/>
      <c r="AK2210" s="55"/>
      <c r="AL2210" s="55"/>
      <c r="AM2210" s="55"/>
      <c r="AN2210" s="55"/>
      <c r="AO2210" s="55"/>
      <c r="AP2210" s="55"/>
      <c r="DN2210" s="115"/>
    </row>
    <row r="2211" spans="14:118" x14ac:dyDescent="0.25">
      <c r="N2211" s="55"/>
      <c r="O2211" s="55"/>
      <c r="P2211" s="55"/>
      <c r="Q2211" s="55"/>
      <c r="R2211" s="55"/>
      <c r="S2211" s="55"/>
      <c r="T2211" s="55"/>
      <c r="U2211" s="55"/>
      <c r="V2211" s="55"/>
      <c r="W2211" s="55"/>
      <c r="X2211" s="55"/>
      <c r="Y2211" s="55"/>
      <c r="Z2211" s="55"/>
      <c r="AA2211" s="55"/>
      <c r="AB2211" s="55"/>
      <c r="AC2211" s="55"/>
      <c r="AD2211" s="55"/>
      <c r="AE2211" s="55"/>
      <c r="AF2211" s="55"/>
      <c r="AG2211" s="55"/>
      <c r="AH2211" s="55"/>
      <c r="AI2211" s="55"/>
      <c r="AJ2211" s="55"/>
      <c r="AK2211" s="55"/>
      <c r="AL2211" s="55"/>
      <c r="AM2211" s="55"/>
      <c r="AN2211" s="55"/>
      <c r="AO2211" s="55"/>
      <c r="AP2211" s="55"/>
      <c r="DN2211" s="115"/>
    </row>
    <row r="2212" spans="14:118" x14ac:dyDescent="0.25">
      <c r="N2212" s="55"/>
      <c r="O2212" s="55"/>
      <c r="P2212" s="55"/>
      <c r="Q2212" s="55"/>
      <c r="R2212" s="55"/>
      <c r="S2212" s="55"/>
      <c r="T2212" s="55"/>
      <c r="U2212" s="55"/>
      <c r="V2212" s="55"/>
      <c r="W2212" s="55"/>
      <c r="X2212" s="55"/>
      <c r="Y2212" s="55"/>
      <c r="Z2212" s="55"/>
      <c r="AA2212" s="55"/>
      <c r="AB2212" s="55"/>
      <c r="AC2212" s="55"/>
      <c r="AD2212" s="55"/>
      <c r="AE2212" s="55"/>
      <c r="AF2212" s="55"/>
      <c r="AG2212" s="55"/>
      <c r="AH2212" s="55"/>
      <c r="AI2212" s="55"/>
      <c r="AJ2212" s="55"/>
      <c r="AK2212" s="55"/>
      <c r="AL2212" s="55"/>
      <c r="AM2212" s="55"/>
      <c r="AN2212" s="55"/>
      <c r="AO2212" s="55"/>
      <c r="AP2212" s="55"/>
      <c r="DN2212" s="115"/>
    </row>
    <row r="2213" spans="14:118" x14ac:dyDescent="0.25">
      <c r="N2213" s="55"/>
      <c r="O2213" s="55"/>
      <c r="P2213" s="55"/>
      <c r="Q2213" s="55"/>
      <c r="R2213" s="55"/>
      <c r="S2213" s="55"/>
      <c r="T2213" s="55"/>
      <c r="U2213" s="55"/>
      <c r="V2213" s="55"/>
      <c r="W2213" s="55"/>
      <c r="X2213" s="55"/>
      <c r="Y2213" s="55"/>
      <c r="Z2213" s="55"/>
      <c r="AA2213" s="55"/>
      <c r="AB2213" s="55"/>
      <c r="AC2213" s="55"/>
      <c r="AD2213" s="55"/>
      <c r="AE2213" s="55"/>
      <c r="AF2213" s="55"/>
      <c r="AG2213" s="55"/>
      <c r="AH2213" s="55"/>
      <c r="AI2213" s="55"/>
      <c r="AJ2213" s="55"/>
      <c r="AK2213" s="55"/>
      <c r="AL2213" s="55"/>
      <c r="AM2213" s="55"/>
      <c r="AN2213" s="55"/>
      <c r="AO2213" s="55"/>
      <c r="AP2213" s="55"/>
      <c r="DN2213" s="115"/>
    </row>
    <row r="2214" spans="14:118" x14ac:dyDescent="0.25">
      <c r="N2214" s="55"/>
      <c r="O2214" s="55"/>
      <c r="P2214" s="55"/>
      <c r="Q2214" s="55"/>
      <c r="R2214" s="55"/>
      <c r="S2214" s="55"/>
      <c r="T2214" s="55"/>
      <c r="U2214" s="55"/>
      <c r="V2214" s="55"/>
      <c r="W2214" s="55"/>
      <c r="X2214" s="55"/>
      <c r="Y2214" s="55"/>
      <c r="Z2214" s="55"/>
      <c r="AA2214" s="55"/>
      <c r="AB2214" s="55"/>
      <c r="AC2214" s="55"/>
      <c r="AD2214" s="55"/>
      <c r="AE2214" s="55"/>
      <c r="AF2214" s="55"/>
      <c r="AG2214" s="55"/>
      <c r="AH2214" s="55"/>
      <c r="AI2214" s="55"/>
      <c r="AJ2214" s="55"/>
      <c r="AK2214" s="55"/>
      <c r="AL2214" s="55"/>
      <c r="AM2214" s="55"/>
      <c r="AN2214" s="55"/>
      <c r="AO2214" s="55"/>
      <c r="AP2214" s="55"/>
      <c r="DN2214" s="115"/>
    </row>
    <row r="2215" spans="14:118" x14ac:dyDescent="0.25">
      <c r="N2215" s="55"/>
      <c r="O2215" s="55"/>
      <c r="P2215" s="55"/>
      <c r="Q2215" s="55"/>
      <c r="R2215" s="55"/>
      <c r="S2215" s="55"/>
      <c r="T2215" s="55"/>
      <c r="U2215" s="55"/>
      <c r="V2215" s="55"/>
      <c r="W2215" s="55"/>
      <c r="X2215" s="55"/>
      <c r="Y2215" s="55"/>
      <c r="Z2215" s="55"/>
      <c r="AA2215" s="55"/>
      <c r="AB2215" s="55"/>
      <c r="AC2215" s="55"/>
      <c r="AD2215" s="55"/>
      <c r="AE2215" s="55"/>
      <c r="AF2215" s="55"/>
      <c r="AG2215" s="55"/>
      <c r="AH2215" s="55"/>
      <c r="AI2215" s="55"/>
      <c r="AJ2215" s="55"/>
      <c r="AK2215" s="55"/>
      <c r="AL2215" s="55"/>
      <c r="AM2215" s="55"/>
      <c r="AN2215" s="55"/>
      <c r="AO2215" s="55"/>
      <c r="AP2215" s="55"/>
      <c r="DN2215" s="115"/>
    </row>
    <row r="2216" spans="14:118" x14ac:dyDescent="0.25">
      <c r="N2216" s="55"/>
      <c r="O2216" s="55"/>
      <c r="P2216" s="55"/>
      <c r="Q2216" s="55"/>
      <c r="R2216" s="55"/>
      <c r="S2216" s="55"/>
      <c r="T2216" s="55"/>
      <c r="U2216" s="55"/>
      <c r="V2216" s="55"/>
      <c r="W2216" s="55"/>
      <c r="X2216" s="55"/>
      <c r="Y2216" s="55"/>
      <c r="Z2216" s="55"/>
      <c r="AA2216" s="55"/>
      <c r="AB2216" s="55"/>
      <c r="AC2216" s="55"/>
      <c r="AD2216" s="55"/>
      <c r="AE2216" s="55"/>
      <c r="AF2216" s="55"/>
      <c r="AG2216" s="55"/>
      <c r="AH2216" s="55"/>
      <c r="AI2216" s="55"/>
      <c r="AJ2216" s="55"/>
      <c r="AK2216" s="55"/>
      <c r="AL2216" s="55"/>
      <c r="AM2216" s="55"/>
      <c r="AN2216" s="55"/>
      <c r="AO2216" s="55"/>
      <c r="AP2216" s="55"/>
      <c r="DN2216" s="115"/>
    </row>
    <row r="2217" spans="14:118" x14ac:dyDescent="0.25">
      <c r="N2217" s="55"/>
      <c r="O2217" s="55"/>
      <c r="P2217" s="55"/>
      <c r="Q2217" s="55"/>
      <c r="R2217" s="55"/>
      <c r="S2217" s="55"/>
      <c r="T2217" s="55"/>
      <c r="U2217" s="55"/>
      <c r="V2217" s="55"/>
      <c r="W2217" s="55"/>
      <c r="X2217" s="55"/>
      <c r="Y2217" s="55"/>
      <c r="Z2217" s="55"/>
      <c r="AA2217" s="55"/>
      <c r="AB2217" s="55"/>
      <c r="AC2217" s="55"/>
      <c r="AD2217" s="55"/>
      <c r="AE2217" s="55"/>
      <c r="AF2217" s="55"/>
      <c r="AG2217" s="55"/>
      <c r="AH2217" s="55"/>
      <c r="AI2217" s="55"/>
      <c r="AJ2217" s="55"/>
      <c r="AK2217" s="55"/>
      <c r="AL2217" s="55"/>
      <c r="AM2217" s="55"/>
      <c r="AN2217" s="55"/>
      <c r="AO2217" s="55"/>
      <c r="AP2217" s="55"/>
      <c r="DN2217" s="115"/>
    </row>
    <row r="2218" spans="14:118" x14ac:dyDescent="0.25">
      <c r="N2218" s="55"/>
      <c r="O2218" s="55"/>
      <c r="P2218" s="55"/>
      <c r="Q2218" s="55"/>
      <c r="R2218" s="55"/>
      <c r="S2218" s="55"/>
      <c r="T2218" s="55"/>
      <c r="U2218" s="55"/>
      <c r="V2218" s="55"/>
      <c r="W2218" s="55"/>
      <c r="X2218" s="55"/>
      <c r="Y2218" s="55"/>
      <c r="Z2218" s="55"/>
      <c r="AA2218" s="55"/>
      <c r="AB2218" s="55"/>
      <c r="AC2218" s="55"/>
      <c r="AD2218" s="55"/>
      <c r="AE2218" s="55"/>
      <c r="AF2218" s="55"/>
      <c r="AG2218" s="55"/>
      <c r="AH2218" s="55"/>
      <c r="AI2218" s="55"/>
      <c r="AJ2218" s="55"/>
      <c r="AK2218" s="55"/>
      <c r="AL2218" s="55"/>
      <c r="AM2218" s="55"/>
      <c r="AN2218" s="55"/>
      <c r="AO2218" s="55"/>
      <c r="AP2218" s="55"/>
      <c r="DN2218" s="115"/>
    </row>
    <row r="2219" spans="14:118" x14ac:dyDescent="0.25">
      <c r="N2219" s="55"/>
      <c r="O2219" s="55"/>
      <c r="P2219" s="55"/>
      <c r="Q2219" s="55"/>
      <c r="R2219" s="55"/>
      <c r="S2219" s="55"/>
      <c r="T2219" s="55"/>
      <c r="U2219" s="55"/>
      <c r="V2219" s="55"/>
      <c r="W2219" s="55"/>
      <c r="X2219" s="55"/>
      <c r="Y2219" s="55"/>
      <c r="Z2219" s="55"/>
      <c r="AA2219" s="55"/>
      <c r="AB2219" s="55"/>
      <c r="AC2219" s="55"/>
      <c r="AD2219" s="55"/>
      <c r="AE2219" s="55"/>
      <c r="AF2219" s="55"/>
      <c r="AG2219" s="55"/>
      <c r="AH2219" s="55"/>
      <c r="AI2219" s="55"/>
      <c r="AJ2219" s="55"/>
      <c r="AK2219" s="55"/>
      <c r="AL2219" s="55"/>
      <c r="AM2219" s="55"/>
      <c r="AN2219" s="55"/>
      <c r="AO2219" s="55"/>
      <c r="AP2219" s="55"/>
      <c r="DN2219" s="115"/>
    </row>
    <row r="2220" spans="14:118" x14ac:dyDescent="0.25">
      <c r="N2220" s="55"/>
      <c r="O2220" s="55"/>
      <c r="P2220" s="55"/>
      <c r="Q2220" s="55"/>
      <c r="R2220" s="55"/>
      <c r="S2220" s="55"/>
      <c r="T2220" s="55"/>
      <c r="U2220" s="55"/>
      <c r="V2220" s="55"/>
      <c r="W2220" s="55"/>
      <c r="X2220" s="55"/>
      <c r="Y2220" s="55"/>
      <c r="Z2220" s="55"/>
      <c r="AA2220" s="55"/>
      <c r="AB2220" s="55"/>
      <c r="AC2220" s="55"/>
      <c r="AD2220" s="55"/>
      <c r="AE2220" s="55"/>
      <c r="AF2220" s="55"/>
      <c r="AG2220" s="55"/>
      <c r="AH2220" s="55"/>
      <c r="AI2220" s="55"/>
      <c r="AJ2220" s="55"/>
      <c r="AK2220" s="55"/>
      <c r="AL2220" s="55"/>
      <c r="AM2220" s="55"/>
      <c r="AN2220" s="55"/>
      <c r="AO2220" s="55"/>
      <c r="AP2220" s="55"/>
      <c r="DN2220" s="115"/>
    </row>
    <row r="2221" spans="14:118" x14ac:dyDescent="0.25">
      <c r="N2221" s="55"/>
      <c r="O2221" s="55"/>
      <c r="P2221" s="55"/>
      <c r="Q2221" s="55"/>
      <c r="R2221" s="55"/>
      <c r="S2221" s="55"/>
      <c r="T2221" s="55"/>
      <c r="U2221" s="55"/>
      <c r="V2221" s="55"/>
      <c r="W2221" s="55"/>
      <c r="X2221" s="55"/>
      <c r="Y2221" s="55"/>
      <c r="Z2221" s="55"/>
      <c r="AA2221" s="55"/>
      <c r="AB2221" s="55"/>
      <c r="AC2221" s="55"/>
      <c r="AD2221" s="55"/>
      <c r="AE2221" s="55"/>
      <c r="AF2221" s="55"/>
      <c r="AG2221" s="55"/>
      <c r="AH2221" s="55"/>
      <c r="AI2221" s="55"/>
      <c r="AJ2221" s="55"/>
      <c r="AK2221" s="55"/>
      <c r="AL2221" s="55"/>
      <c r="AM2221" s="55"/>
      <c r="AN2221" s="55"/>
      <c r="AO2221" s="55"/>
      <c r="AP2221" s="55"/>
      <c r="DN2221" s="115"/>
    </row>
    <row r="2222" spans="14:118" x14ac:dyDescent="0.25">
      <c r="N2222" s="55"/>
      <c r="O2222" s="55"/>
      <c r="P2222" s="55"/>
      <c r="Q2222" s="55"/>
      <c r="R2222" s="55"/>
      <c r="S2222" s="55"/>
      <c r="T2222" s="55"/>
      <c r="U2222" s="55"/>
      <c r="V2222" s="55"/>
      <c r="W2222" s="55"/>
      <c r="X2222" s="55"/>
      <c r="Y2222" s="55"/>
      <c r="Z2222" s="55"/>
      <c r="AA2222" s="55"/>
      <c r="AB2222" s="55"/>
      <c r="AC2222" s="55"/>
      <c r="AD2222" s="55"/>
      <c r="AE2222" s="55"/>
      <c r="AF2222" s="55"/>
      <c r="AG2222" s="55"/>
      <c r="AH2222" s="55"/>
      <c r="AI2222" s="55"/>
      <c r="AJ2222" s="55"/>
      <c r="AK2222" s="55"/>
      <c r="AL2222" s="55"/>
      <c r="AM2222" s="55"/>
      <c r="AN2222" s="55"/>
      <c r="AO2222" s="55"/>
      <c r="AP2222" s="55"/>
      <c r="DN2222" s="115"/>
    </row>
    <row r="2223" spans="14:118" x14ac:dyDescent="0.25">
      <c r="N2223" s="55"/>
      <c r="O2223" s="55"/>
      <c r="P2223" s="55"/>
      <c r="Q2223" s="55"/>
      <c r="R2223" s="55"/>
      <c r="S2223" s="55"/>
      <c r="T2223" s="55"/>
      <c r="U2223" s="55"/>
      <c r="V2223" s="55"/>
      <c r="W2223" s="55"/>
      <c r="X2223" s="55"/>
      <c r="Y2223" s="55"/>
      <c r="Z2223" s="55"/>
      <c r="AA2223" s="55"/>
      <c r="AB2223" s="55"/>
      <c r="AC2223" s="55"/>
      <c r="AD2223" s="55"/>
      <c r="AE2223" s="55"/>
      <c r="AF2223" s="55"/>
      <c r="AG2223" s="55"/>
      <c r="AH2223" s="55"/>
      <c r="AI2223" s="55"/>
      <c r="AJ2223" s="55"/>
      <c r="AK2223" s="55"/>
      <c r="AL2223" s="55"/>
      <c r="AM2223" s="55"/>
      <c r="AN2223" s="55"/>
      <c r="AO2223" s="55"/>
      <c r="AP2223" s="55"/>
      <c r="DN2223" s="115"/>
    </row>
    <row r="2224" spans="14:118" x14ac:dyDescent="0.25">
      <c r="N2224" s="55"/>
      <c r="O2224" s="55"/>
      <c r="P2224" s="55"/>
      <c r="Q2224" s="55"/>
      <c r="R2224" s="55"/>
      <c r="S2224" s="55"/>
      <c r="T2224" s="55"/>
      <c r="U2224" s="55"/>
      <c r="V2224" s="55"/>
      <c r="W2224" s="55"/>
      <c r="X2224" s="55"/>
      <c r="Y2224" s="55"/>
      <c r="Z2224" s="55"/>
      <c r="AA2224" s="55"/>
      <c r="AB2224" s="55"/>
      <c r="AC2224" s="55"/>
      <c r="AD2224" s="55"/>
      <c r="AE2224" s="55"/>
      <c r="AF2224" s="55"/>
      <c r="AG2224" s="55"/>
      <c r="AH2224" s="55"/>
      <c r="AI2224" s="55"/>
      <c r="AJ2224" s="55"/>
      <c r="AK2224" s="55"/>
      <c r="AL2224" s="55"/>
      <c r="AM2224" s="55"/>
      <c r="AN2224" s="55"/>
      <c r="AO2224" s="55"/>
      <c r="AP2224" s="55"/>
      <c r="DN2224" s="115"/>
    </row>
    <row r="2225" spans="14:118" x14ac:dyDescent="0.25">
      <c r="N2225" s="55"/>
      <c r="O2225" s="55"/>
      <c r="P2225" s="55"/>
      <c r="Q2225" s="55"/>
      <c r="R2225" s="55"/>
      <c r="S2225" s="55"/>
      <c r="T2225" s="55"/>
      <c r="U2225" s="55"/>
      <c r="V2225" s="55"/>
      <c r="W2225" s="55"/>
      <c r="X2225" s="55"/>
      <c r="Y2225" s="55"/>
      <c r="Z2225" s="55"/>
      <c r="AA2225" s="55"/>
      <c r="AB2225" s="55"/>
      <c r="AC2225" s="55"/>
      <c r="AD2225" s="55"/>
      <c r="AE2225" s="55"/>
      <c r="AF2225" s="55"/>
      <c r="AG2225" s="55"/>
      <c r="AH2225" s="55"/>
      <c r="AI2225" s="55"/>
      <c r="AJ2225" s="55"/>
      <c r="AK2225" s="55"/>
      <c r="AL2225" s="55"/>
      <c r="AM2225" s="55"/>
      <c r="AN2225" s="55"/>
      <c r="AO2225" s="55"/>
      <c r="AP2225" s="55"/>
      <c r="DN2225" s="115"/>
    </row>
    <row r="2226" spans="14:118" x14ac:dyDescent="0.25">
      <c r="N2226" s="55"/>
      <c r="O2226" s="55"/>
      <c r="P2226" s="55"/>
      <c r="Q2226" s="55"/>
      <c r="R2226" s="55"/>
      <c r="S2226" s="55"/>
      <c r="T2226" s="55"/>
      <c r="U2226" s="55"/>
      <c r="V2226" s="55"/>
      <c r="W2226" s="55"/>
      <c r="X2226" s="55"/>
      <c r="Y2226" s="55"/>
      <c r="Z2226" s="55"/>
      <c r="AA2226" s="55"/>
      <c r="AB2226" s="55"/>
      <c r="AC2226" s="55"/>
      <c r="AD2226" s="55"/>
      <c r="AE2226" s="55"/>
      <c r="AF2226" s="55"/>
      <c r="AG2226" s="55"/>
      <c r="AH2226" s="55"/>
      <c r="AI2226" s="55"/>
      <c r="AJ2226" s="55"/>
      <c r="AK2226" s="55"/>
      <c r="AL2226" s="55"/>
      <c r="AM2226" s="55"/>
      <c r="AN2226" s="55"/>
      <c r="AO2226" s="55"/>
      <c r="AP2226" s="55"/>
      <c r="DN2226" s="115"/>
    </row>
    <row r="2227" spans="14:118" x14ac:dyDescent="0.25">
      <c r="N2227" s="55"/>
      <c r="O2227" s="55"/>
      <c r="P2227" s="55"/>
      <c r="Q2227" s="55"/>
      <c r="R2227" s="55"/>
      <c r="S2227" s="55"/>
      <c r="T2227" s="55"/>
      <c r="U2227" s="55"/>
      <c r="V2227" s="55"/>
      <c r="W2227" s="55"/>
      <c r="X2227" s="55"/>
      <c r="Y2227" s="55"/>
      <c r="Z2227" s="55"/>
      <c r="AA2227" s="55"/>
      <c r="AB2227" s="55"/>
      <c r="AC2227" s="55"/>
      <c r="AD2227" s="55"/>
      <c r="AE2227" s="55"/>
      <c r="AF2227" s="55"/>
      <c r="AG2227" s="55"/>
      <c r="AH2227" s="55"/>
      <c r="AI2227" s="55"/>
      <c r="AJ2227" s="55"/>
      <c r="AK2227" s="55"/>
      <c r="AL2227" s="55"/>
      <c r="AM2227" s="55"/>
      <c r="AN2227" s="55"/>
      <c r="AO2227" s="55"/>
      <c r="AP2227" s="55"/>
      <c r="DN2227" s="115"/>
    </row>
    <row r="2228" spans="14:118" x14ac:dyDescent="0.25">
      <c r="N2228" s="55"/>
      <c r="O2228" s="55"/>
      <c r="P2228" s="55"/>
      <c r="Q2228" s="55"/>
      <c r="R2228" s="55"/>
      <c r="S2228" s="55"/>
      <c r="T2228" s="55"/>
      <c r="U2228" s="55"/>
      <c r="V2228" s="55"/>
      <c r="W2228" s="55"/>
      <c r="X2228" s="55"/>
      <c r="Y2228" s="55"/>
      <c r="Z2228" s="55"/>
      <c r="AA2228" s="55"/>
      <c r="AB2228" s="55"/>
      <c r="AC2228" s="55"/>
      <c r="AD2228" s="55"/>
      <c r="AE2228" s="55"/>
      <c r="AF2228" s="55"/>
      <c r="AG2228" s="55"/>
      <c r="AH2228" s="55"/>
      <c r="AI2228" s="55"/>
      <c r="AJ2228" s="55"/>
      <c r="AK2228" s="55"/>
      <c r="AL2228" s="55"/>
      <c r="AM2228" s="55"/>
      <c r="AN2228" s="55"/>
      <c r="AO2228" s="55"/>
      <c r="AP2228" s="55"/>
      <c r="DN2228" s="115"/>
    </row>
    <row r="2229" spans="14:118" x14ac:dyDescent="0.25">
      <c r="N2229" s="55"/>
      <c r="O2229" s="55"/>
      <c r="P2229" s="55"/>
      <c r="Q2229" s="55"/>
      <c r="R2229" s="55"/>
      <c r="S2229" s="55"/>
      <c r="T2229" s="55"/>
      <c r="U2229" s="55"/>
      <c r="V2229" s="55"/>
      <c r="W2229" s="55"/>
      <c r="X2229" s="55"/>
      <c r="Y2229" s="55"/>
      <c r="Z2229" s="55"/>
      <c r="AA2229" s="55"/>
      <c r="AB2229" s="55"/>
      <c r="AC2229" s="55"/>
      <c r="AD2229" s="55"/>
      <c r="AE2229" s="55"/>
      <c r="AF2229" s="55"/>
      <c r="AG2229" s="55"/>
      <c r="AH2229" s="55"/>
      <c r="AI2229" s="55"/>
      <c r="AJ2229" s="55"/>
      <c r="AK2229" s="55"/>
      <c r="AL2229" s="55"/>
      <c r="AM2229" s="55"/>
      <c r="AN2229" s="55"/>
      <c r="AO2229" s="55"/>
      <c r="AP2229" s="55"/>
      <c r="DN2229" s="115"/>
    </row>
    <row r="2230" spans="14:118" x14ac:dyDescent="0.25">
      <c r="N2230" s="55"/>
      <c r="O2230" s="55"/>
      <c r="P2230" s="55"/>
      <c r="Q2230" s="55"/>
      <c r="R2230" s="55"/>
      <c r="S2230" s="55"/>
      <c r="T2230" s="55"/>
      <c r="U2230" s="55"/>
      <c r="V2230" s="55"/>
      <c r="W2230" s="55"/>
      <c r="X2230" s="55"/>
      <c r="Y2230" s="55"/>
      <c r="Z2230" s="55"/>
      <c r="AA2230" s="55"/>
      <c r="AB2230" s="55"/>
      <c r="AC2230" s="55"/>
      <c r="AD2230" s="55"/>
      <c r="AE2230" s="55"/>
      <c r="AF2230" s="55"/>
      <c r="AG2230" s="55"/>
      <c r="AH2230" s="55"/>
      <c r="AI2230" s="55"/>
      <c r="AJ2230" s="55"/>
      <c r="AK2230" s="55"/>
      <c r="AL2230" s="55"/>
      <c r="AM2230" s="55"/>
      <c r="AN2230" s="55"/>
      <c r="AO2230" s="55"/>
      <c r="AP2230" s="55"/>
      <c r="DN2230" s="115"/>
    </row>
    <row r="2231" spans="14:118" x14ac:dyDescent="0.25">
      <c r="N2231" s="55"/>
      <c r="O2231" s="55"/>
      <c r="P2231" s="55"/>
      <c r="Q2231" s="55"/>
      <c r="R2231" s="55"/>
      <c r="S2231" s="55"/>
      <c r="T2231" s="55"/>
      <c r="U2231" s="55"/>
      <c r="V2231" s="55"/>
      <c r="W2231" s="55"/>
      <c r="X2231" s="55"/>
      <c r="Y2231" s="55"/>
      <c r="Z2231" s="55"/>
      <c r="AA2231" s="55"/>
      <c r="AB2231" s="55"/>
      <c r="AC2231" s="55"/>
      <c r="AD2231" s="55"/>
      <c r="AE2231" s="55"/>
      <c r="AF2231" s="55"/>
      <c r="AG2231" s="55"/>
      <c r="AH2231" s="55"/>
      <c r="AI2231" s="55"/>
      <c r="AJ2231" s="55"/>
      <c r="AK2231" s="55"/>
      <c r="AL2231" s="55"/>
      <c r="AM2231" s="55"/>
      <c r="AN2231" s="55"/>
      <c r="AO2231" s="55"/>
      <c r="AP2231" s="55"/>
      <c r="DN2231" s="115"/>
    </row>
    <row r="2232" spans="14:118" x14ac:dyDescent="0.25">
      <c r="N2232" s="55"/>
      <c r="O2232" s="55"/>
      <c r="P2232" s="55"/>
      <c r="Q2232" s="55"/>
      <c r="R2232" s="55"/>
      <c r="S2232" s="55"/>
      <c r="T2232" s="55"/>
      <c r="U2232" s="55"/>
      <c r="V2232" s="55"/>
      <c r="W2232" s="55"/>
      <c r="X2232" s="55"/>
      <c r="Y2232" s="55"/>
      <c r="Z2232" s="55"/>
      <c r="AA2232" s="55"/>
      <c r="AB2232" s="55"/>
      <c r="AC2232" s="55"/>
      <c r="AD2232" s="55"/>
      <c r="AE2232" s="55"/>
      <c r="AF2232" s="55"/>
      <c r="AG2232" s="55"/>
      <c r="AH2232" s="55"/>
      <c r="AI2232" s="55"/>
      <c r="AJ2232" s="55"/>
      <c r="AK2232" s="55"/>
      <c r="AL2232" s="55"/>
      <c r="AM2232" s="55"/>
      <c r="AN2232" s="55"/>
      <c r="AO2232" s="55"/>
      <c r="AP2232" s="55"/>
      <c r="DN2232" s="115"/>
    </row>
    <row r="2233" spans="14:118" x14ac:dyDescent="0.25">
      <c r="N2233" s="55"/>
      <c r="O2233" s="55"/>
      <c r="P2233" s="55"/>
      <c r="Q2233" s="55"/>
      <c r="R2233" s="55"/>
      <c r="S2233" s="55"/>
      <c r="T2233" s="55"/>
      <c r="U2233" s="55"/>
      <c r="V2233" s="55"/>
      <c r="W2233" s="55"/>
      <c r="X2233" s="55"/>
      <c r="Y2233" s="55"/>
      <c r="Z2233" s="55"/>
      <c r="AA2233" s="55"/>
      <c r="AB2233" s="55"/>
      <c r="AC2233" s="55"/>
      <c r="AD2233" s="55"/>
      <c r="AE2233" s="55"/>
      <c r="AF2233" s="55"/>
      <c r="AG2233" s="55"/>
      <c r="AH2233" s="55"/>
      <c r="AI2233" s="55"/>
      <c r="AJ2233" s="55"/>
      <c r="AK2233" s="55"/>
      <c r="AL2233" s="55"/>
      <c r="AM2233" s="55"/>
      <c r="AN2233" s="55"/>
      <c r="AO2233" s="55"/>
      <c r="AP2233" s="55"/>
      <c r="DN2233" s="115"/>
    </row>
    <row r="2234" spans="14:118" x14ac:dyDescent="0.25">
      <c r="N2234" s="55"/>
      <c r="O2234" s="55"/>
      <c r="P2234" s="55"/>
      <c r="Q2234" s="55"/>
      <c r="R2234" s="55"/>
      <c r="S2234" s="55"/>
      <c r="T2234" s="55"/>
      <c r="U2234" s="55"/>
      <c r="V2234" s="55"/>
      <c r="W2234" s="55"/>
      <c r="X2234" s="55"/>
      <c r="Y2234" s="55"/>
      <c r="Z2234" s="55"/>
      <c r="AA2234" s="55"/>
      <c r="AB2234" s="55"/>
      <c r="AC2234" s="55"/>
      <c r="AD2234" s="55"/>
      <c r="AE2234" s="55"/>
      <c r="AF2234" s="55"/>
      <c r="AG2234" s="55"/>
      <c r="AH2234" s="55"/>
      <c r="AI2234" s="55"/>
      <c r="AJ2234" s="55"/>
      <c r="AK2234" s="55"/>
      <c r="AL2234" s="55"/>
      <c r="AM2234" s="55"/>
      <c r="AN2234" s="55"/>
      <c r="AO2234" s="55"/>
      <c r="AP2234" s="55"/>
      <c r="DN2234" s="115"/>
    </row>
    <row r="2235" spans="14:118" x14ac:dyDescent="0.25">
      <c r="N2235" s="55"/>
      <c r="O2235" s="55"/>
      <c r="P2235" s="55"/>
      <c r="Q2235" s="55"/>
      <c r="R2235" s="55"/>
      <c r="S2235" s="55"/>
      <c r="T2235" s="55"/>
      <c r="U2235" s="55"/>
      <c r="V2235" s="55"/>
      <c r="W2235" s="55"/>
      <c r="X2235" s="55"/>
      <c r="Y2235" s="55"/>
      <c r="Z2235" s="55"/>
      <c r="AA2235" s="55"/>
      <c r="AB2235" s="55"/>
      <c r="AC2235" s="55"/>
      <c r="AD2235" s="55"/>
      <c r="AE2235" s="55"/>
      <c r="AF2235" s="55"/>
      <c r="AG2235" s="55"/>
      <c r="AH2235" s="55"/>
      <c r="AI2235" s="55"/>
      <c r="AJ2235" s="55"/>
      <c r="AK2235" s="55"/>
      <c r="AL2235" s="55"/>
      <c r="AM2235" s="55"/>
      <c r="AN2235" s="55"/>
      <c r="AO2235" s="55"/>
      <c r="AP2235" s="55"/>
      <c r="DN2235" s="115"/>
    </row>
    <row r="2236" spans="14:118" x14ac:dyDescent="0.25">
      <c r="N2236" s="55"/>
      <c r="O2236" s="55"/>
      <c r="P2236" s="55"/>
      <c r="Q2236" s="55"/>
      <c r="R2236" s="55"/>
      <c r="S2236" s="55"/>
      <c r="T2236" s="55"/>
      <c r="U2236" s="55"/>
      <c r="V2236" s="55"/>
      <c r="W2236" s="55"/>
      <c r="X2236" s="55"/>
      <c r="Y2236" s="55"/>
      <c r="Z2236" s="55"/>
      <c r="AA2236" s="55"/>
      <c r="AB2236" s="55"/>
      <c r="AC2236" s="55"/>
      <c r="AD2236" s="55"/>
      <c r="AE2236" s="55"/>
      <c r="AF2236" s="55"/>
      <c r="AG2236" s="55"/>
      <c r="AH2236" s="55"/>
      <c r="AI2236" s="55"/>
      <c r="AJ2236" s="55"/>
      <c r="AK2236" s="55"/>
      <c r="AL2236" s="55"/>
      <c r="AM2236" s="55"/>
      <c r="AN2236" s="55"/>
      <c r="AO2236" s="55"/>
      <c r="AP2236" s="55"/>
      <c r="DN2236" s="115"/>
    </row>
    <row r="2237" spans="14:118" x14ac:dyDescent="0.25">
      <c r="N2237" s="55"/>
      <c r="O2237" s="55"/>
      <c r="P2237" s="55"/>
      <c r="Q2237" s="55"/>
      <c r="R2237" s="55"/>
      <c r="S2237" s="55"/>
      <c r="T2237" s="55"/>
      <c r="U2237" s="55"/>
      <c r="V2237" s="55"/>
      <c r="W2237" s="55"/>
      <c r="X2237" s="55"/>
      <c r="Y2237" s="55"/>
      <c r="Z2237" s="55"/>
      <c r="AA2237" s="55"/>
      <c r="AB2237" s="55"/>
      <c r="AC2237" s="55"/>
      <c r="AD2237" s="55"/>
      <c r="AE2237" s="55"/>
      <c r="AF2237" s="55"/>
      <c r="AG2237" s="55"/>
      <c r="AH2237" s="55"/>
      <c r="AI2237" s="55"/>
      <c r="AJ2237" s="55"/>
      <c r="AK2237" s="55"/>
      <c r="AL2237" s="55"/>
      <c r="AM2237" s="55"/>
      <c r="AN2237" s="55"/>
      <c r="AO2237" s="55"/>
      <c r="AP2237" s="55"/>
      <c r="DN2237" s="115"/>
    </row>
    <row r="2238" spans="14:118" x14ac:dyDescent="0.25">
      <c r="N2238" s="55"/>
      <c r="O2238" s="55"/>
      <c r="P2238" s="55"/>
      <c r="Q2238" s="55"/>
      <c r="R2238" s="55"/>
      <c r="S2238" s="55"/>
      <c r="T2238" s="55"/>
      <c r="U2238" s="55"/>
      <c r="V2238" s="55"/>
      <c r="W2238" s="55"/>
      <c r="X2238" s="55"/>
      <c r="Y2238" s="55"/>
      <c r="Z2238" s="55"/>
      <c r="AA2238" s="55"/>
      <c r="AB2238" s="55"/>
      <c r="AC2238" s="55"/>
      <c r="AD2238" s="55"/>
      <c r="AE2238" s="55"/>
      <c r="AF2238" s="55"/>
      <c r="AG2238" s="55"/>
      <c r="AH2238" s="55"/>
      <c r="AI2238" s="55"/>
      <c r="AJ2238" s="55"/>
      <c r="AK2238" s="55"/>
      <c r="AL2238" s="55"/>
      <c r="AM2238" s="55"/>
      <c r="AN2238" s="55"/>
      <c r="AO2238" s="55"/>
      <c r="AP2238" s="55"/>
      <c r="DN2238" s="115"/>
    </row>
    <row r="2239" spans="14:118" x14ac:dyDescent="0.25">
      <c r="N2239" s="55"/>
      <c r="O2239" s="55"/>
      <c r="P2239" s="55"/>
      <c r="Q2239" s="55"/>
      <c r="R2239" s="55"/>
      <c r="S2239" s="55"/>
      <c r="T2239" s="55"/>
      <c r="U2239" s="55"/>
      <c r="V2239" s="55"/>
      <c r="W2239" s="55"/>
      <c r="X2239" s="55"/>
      <c r="Y2239" s="55"/>
      <c r="Z2239" s="55"/>
      <c r="AA2239" s="55"/>
      <c r="AB2239" s="55"/>
      <c r="AC2239" s="55"/>
      <c r="AD2239" s="55"/>
      <c r="AE2239" s="55"/>
      <c r="AF2239" s="55"/>
      <c r="AG2239" s="55"/>
      <c r="AH2239" s="55"/>
      <c r="AI2239" s="55"/>
      <c r="AJ2239" s="55"/>
      <c r="AK2239" s="55"/>
      <c r="AL2239" s="55"/>
      <c r="AM2239" s="55"/>
      <c r="AN2239" s="55"/>
      <c r="AO2239" s="55"/>
      <c r="AP2239" s="55"/>
      <c r="DN2239" s="115"/>
    </row>
    <row r="2240" spans="14:118" x14ac:dyDescent="0.25">
      <c r="N2240" s="55"/>
      <c r="O2240" s="55"/>
      <c r="P2240" s="55"/>
      <c r="Q2240" s="55"/>
      <c r="R2240" s="55"/>
      <c r="S2240" s="55"/>
      <c r="T2240" s="55"/>
      <c r="U2240" s="55"/>
      <c r="V2240" s="55"/>
      <c r="W2240" s="55"/>
      <c r="X2240" s="55"/>
      <c r="Y2240" s="55"/>
      <c r="Z2240" s="55"/>
      <c r="AA2240" s="55"/>
      <c r="AB2240" s="55"/>
      <c r="AC2240" s="55"/>
      <c r="AD2240" s="55"/>
      <c r="AE2240" s="55"/>
      <c r="AF2240" s="55"/>
      <c r="AG2240" s="55"/>
      <c r="AH2240" s="55"/>
      <c r="AI2240" s="55"/>
      <c r="AJ2240" s="55"/>
      <c r="AK2240" s="55"/>
      <c r="AL2240" s="55"/>
      <c r="AM2240" s="55"/>
      <c r="AN2240" s="55"/>
      <c r="AO2240" s="55"/>
      <c r="AP2240" s="55"/>
      <c r="DN2240" s="115"/>
    </row>
    <row r="2241" spans="14:118" x14ac:dyDescent="0.25">
      <c r="N2241" s="55"/>
      <c r="O2241" s="55"/>
      <c r="P2241" s="55"/>
      <c r="Q2241" s="55"/>
      <c r="R2241" s="55"/>
      <c r="S2241" s="55"/>
      <c r="T2241" s="55"/>
      <c r="U2241" s="55"/>
      <c r="V2241" s="55"/>
      <c r="W2241" s="55"/>
      <c r="X2241" s="55"/>
      <c r="Y2241" s="55"/>
      <c r="Z2241" s="55"/>
      <c r="AA2241" s="55"/>
      <c r="AB2241" s="55"/>
      <c r="AC2241" s="55"/>
      <c r="AD2241" s="55"/>
      <c r="AE2241" s="55"/>
      <c r="AF2241" s="55"/>
      <c r="AG2241" s="55"/>
      <c r="AH2241" s="55"/>
      <c r="AI2241" s="55"/>
      <c r="AJ2241" s="55"/>
      <c r="AK2241" s="55"/>
      <c r="AL2241" s="55"/>
      <c r="AM2241" s="55"/>
      <c r="AN2241" s="55"/>
      <c r="AO2241" s="55"/>
      <c r="AP2241" s="55"/>
      <c r="DN2241" s="115"/>
    </row>
    <row r="2242" spans="14:118" x14ac:dyDescent="0.25">
      <c r="N2242" s="55"/>
      <c r="O2242" s="55"/>
      <c r="P2242" s="55"/>
      <c r="Q2242" s="55"/>
      <c r="R2242" s="55"/>
      <c r="S2242" s="55"/>
      <c r="T2242" s="55"/>
      <c r="U2242" s="55"/>
      <c r="V2242" s="55"/>
      <c r="W2242" s="55"/>
      <c r="X2242" s="55"/>
      <c r="Y2242" s="55"/>
      <c r="Z2242" s="55"/>
      <c r="AA2242" s="55"/>
      <c r="AB2242" s="55"/>
      <c r="AC2242" s="55"/>
      <c r="AD2242" s="55"/>
      <c r="AE2242" s="55"/>
      <c r="AF2242" s="55"/>
      <c r="AG2242" s="55"/>
      <c r="AH2242" s="55"/>
      <c r="AI2242" s="55"/>
      <c r="AJ2242" s="55"/>
      <c r="AK2242" s="55"/>
      <c r="AL2242" s="55"/>
      <c r="AM2242" s="55"/>
      <c r="AN2242" s="55"/>
      <c r="AO2242" s="55"/>
      <c r="AP2242" s="55"/>
      <c r="DN2242" s="115"/>
    </row>
    <row r="2243" spans="14:118" x14ac:dyDescent="0.25">
      <c r="N2243" s="55"/>
      <c r="O2243" s="55"/>
      <c r="P2243" s="55"/>
      <c r="Q2243" s="55"/>
      <c r="R2243" s="55"/>
      <c r="S2243" s="55"/>
      <c r="T2243" s="55"/>
      <c r="U2243" s="55"/>
      <c r="V2243" s="55"/>
      <c r="W2243" s="55"/>
      <c r="X2243" s="55"/>
      <c r="Y2243" s="55"/>
      <c r="Z2243" s="55"/>
      <c r="AA2243" s="55"/>
      <c r="AB2243" s="55"/>
      <c r="AC2243" s="55"/>
      <c r="AD2243" s="55"/>
      <c r="AE2243" s="55"/>
      <c r="AF2243" s="55"/>
      <c r="AG2243" s="55"/>
      <c r="AH2243" s="55"/>
      <c r="AI2243" s="55"/>
      <c r="AJ2243" s="55"/>
      <c r="AK2243" s="55"/>
      <c r="AL2243" s="55"/>
      <c r="AM2243" s="55"/>
      <c r="AN2243" s="55"/>
      <c r="AO2243" s="55"/>
      <c r="AP2243" s="55"/>
      <c r="DN2243" s="115"/>
    </row>
    <row r="2244" spans="14:118" x14ac:dyDescent="0.25">
      <c r="N2244" s="55"/>
      <c r="O2244" s="55"/>
      <c r="P2244" s="55"/>
      <c r="Q2244" s="55"/>
      <c r="R2244" s="55"/>
      <c r="S2244" s="55"/>
      <c r="T2244" s="55"/>
      <c r="U2244" s="55"/>
      <c r="V2244" s="55"/>
      <c r="W2244" s="55"/>
      <c r="X2244" s="55"/>
      <c r="Y2244" s="55"/>
      <c r="Z2244" s="55"/>
      <c r="AA2244" s="55"/>
      <c r="AB2244" s="55"/>
      <c r="AC2244" s="55"/>
      <c r="AD2244" s="55"/>
      <c r="AE2244" s="55"/>
      <c r="AF2244" s="55"/>
      <c r="AG2244" s="55"/>
      <c r="AH2244" s="55"/>
      <c r="AI2244" s="55"/>
      <c r="AJ2244" s="55"/>
      <c r="AK2244" s="55"/>
      <c r="AL2244" s="55"/>
      <c r="AM2244" s="55"/>
      <c r="AN2244" s="55"/>
      <c r="AO2244" s="55"/>
      <c r="AP2244" s="55"/>
      <c r="DN2244" s="115"/>
    </row>
    <row r="2245" spans="14:118" x14ac:dyDescent="0.25">
      <c r="N2245" s="55"/>
      <c r="O2245" s="55"/>
      <c r="P2245" s="55"/>
      <c r="Q2245" s="55"/>
      <c r="R2245" s="55"/>
      <c r="S2245" s="55"/>
      <c r="T2245" s="55"/>
      <c r="U2245" s="55"/>
      <c r="V2245" s="55"/>
      <c r="W2245" s="55"/>
      <c r="X2245" s="55"/>
      <c r="Y2245" s="55"/>
      <c r="Z2245" s="55"/>
      <c r="AA2245" s="55"/>
      <c r="AB2245" s="55"/>
      <c r="AC2245" s="55"/>
      <c r="AD2245" s="55"/>
      <c r="AE2245" s="55"/>
      <c r="AF2245" s="55"/>
      <c r="AG2245" s="55"/>
      <c r="AH2245" s="55"/>
      <c r="AI2245" s="55"/>
      <c r="AJ2245" s="55"/>
      <c r="AK2245" s="55"/>
      <c r="AL2245" s="55"/>
      <c r="AM2245" s="55"/>
      <c r="AN2245" s="55"/>
      <c r="AO2245" s="55"/>
      <c r="AP2245" s="55"/>
      <c r="DN2245" s="115"/>
    </row>
    <row r="2246" spans="14:118" x14ac:dyDescent="0.25">
      <c r="N2246" s="55"/>
      <c r="O2246" s="55"/>
      <c r="P2246" s="55"/>
      <c r="Q2246" s="55"/>
      <c r="R2246" s="55"/>
      <c r="S2246" s="55"/>
      <c r="T2246" s="55"/>
      <c r="U2246" s="55"/>
      <c r="V2246" s="55"/>
      <c r="W2246" s="55"/>
      <c r="X2246" s="55"/>
      <c r="Y2246" s="55"/>
      <c r="Z2246" s="55"/>
      <c r="AA2246" s="55"/>
      <c r="AB2246" s="55"/>
      <c r="AC2246" s="55"/>
      <c r="AD2246" s="55"/>
      <c r="AE2246" s="55"/>
      <c r="AF2246" s="55"/>
      <c r="AG2246" s="55"/>
      <c r="AH2246" s="55"/>
      <c r="AI2246" s="55"/>
      <c r="AJ2246" s="55"/>
      <c r="AK2246" s="55"/>
      <c r="AL2246" s="55"/>
      <c r="AM2246" s="55"/>
      <c r="AN2246" s="55"/>
      <c r="AO2246" s="55"/>
      <c r="AP2246" s="55"/>
      <c r="DN2246" s="115"/>
    </row>
    <row r="2247" spans="14:118" x14ac:dyDescent="0.25">
      <c r="N2247" s="55"/>
      <c r="O2247" s="55"/>
      <c r="P2247" s="55"/>
      <c r="Q2247" s="55"/>
      <c r="R2247" s="55"/>
      <c r="S2247" s="55"/>
      <c r="T2247" s="55"/>
      <c r="U2247" s="55"/>
      <c r="V2247" s="55"/>
      <c r="W2247" s="55"/>
      <c r="X2247" s="55"/>
      <c r="Y2247" s="55"/>
      <c r="Z2247" s="55"/>
      <c r="AA2247" s="55"/>
      <c r="AB2247" s="55"/>
      <c r="AC2247" s="55"/>
      <c r="AD2247" s="55"/>
      <c r="AE2247" s="55"/>
      <c r="AF2247" s="55"/>
      <c r="AG2247" s="55"/>
      <c r="AH2247" s="55"/>
      <c r="AI2247" s="55"/>
      <c r="AJ2247" s="55"/>
      <c r="AK2247" s="55"/>
      <c r="AL2247" s="55"/>
      <c r="AM2247" s="55"/>
      <c r="AN2247" s="55"/>
      <c r="AO2247" s="55"/>
      <c r="AP2247" s="55"/>
      <c r="DN2247" s="115"/>
    </row>
    <row r="2248" spans="14:118" x14ac:dyDescent="0.25">
      <c r="N2248" s="55"/>
      <c r="O2248" s="55"/>
      <c r="P2248" s="55"/>
      <c r="Q2248" s="55"/>
      <c r="R2248" s="55"/>
      <c r="S2248" s="55"/>
      <c r="T2248" s="55"/>
      <c r="U2248" s="55"/>
      <c r="V2248" s="55"/>
      <c r="W2248" s="55"/>
      <c r="X2248" s="55"/>
      <c r="Y2248" s="55"/>
      <c r="Z2248" s="55"/>
      <c r="AA2248" s="55"/>
      <c r="AB2248" s="55"/>
      <c r="AC2248" s="55"/>
      <c r="AD2248" s="55"/>
      <c r="AE2248" s="55"/>
      <c r="AF2248" s="55"/>
      <c r="AG2248" s="55"/>
      <c r="AH2248" s="55"/>
      <c r="AI2248" s="55"/>
      <c r="AJ2248" s="55"/>
      <c r="AK2248" s="55"/>
      <c r="AL2248" s="55"/>
      <c r="AM2248" s="55"/>
      <c r="AN2248" s="55"/>
      <c r="AO2248" s="55"/>
      <c r="AP2248" s="55"/>
      <c r="DN2248" s="115"/>
    </row>
    <row r="2249" spans="14:118" x14ac:dyDescent="0.25">
      <c r="N2249" s="55"/>
      <c r="O2249" s="55"/>
      <c r="P2249" s="55"/>
      <c r="Q2249" s="55"/>
      <c r="R2249" s="55"/>
      <c r="S2249" s="55"/>
      <c r="T2249" s="55"/>
      <c r="U2249" s="55"/>
      <c r="V2249" s="55"/>
      <c r="W2249" s="55"/>
      <c r="X2249" s="55"/>
      <c r="Y2249" s="55"/>
      <c r="Z2249" s="55"/>
      <c r="AA2249" s="55"/>
      <c r="AB2249" s="55"/>
      <c r="AC2249" s="55"/>
      <c r="AD2249" s="55"/>
      <c r="AE2249" s="55"/>
      <c r="AF2249" s="55"/>
      <c r="AG2249" s="55"/>
      <c r="AH2249" s="55"/>
      <c r="AI2249" s="55"/>
      <c r="AJ2249" s="55"/>
      <c r="AK2249" s="55"/>
      <c r="AL2249" s="55"/>
      <c r="AM2249" s="55"/>
      <c r="AN2249" s="55"/>
      <c r="AO2249" s="55"/>
      <c r="AP2249" s="55"/>
      <c r="DN2249" s="115"/>
    </row>
    <row r="2250" spans="14:118" x14ac:dyDescent="0.25">
      <c r="N2250" s="55"/>
      <c r="O2250" s="55"/>
      <c r="P2250" s="55"/>
      <c r="Q2250" s="55"/>
      <c r="R2250" s="55"/>
      <c r="S2250" s="55"/>
      <c r="T2250" s="55"/>
      <c r="U2250" s="55"/>
      <c r="V2250" s="55"/>
      <c r="W2250" s="55"/>
      <c r="X2250" s="55"/>
      <c r="Y2250" s="55"/>
      <c r="Z2250" s="55"/>
      <c r="AA2250" s="55"/>
      <c r="AB2250" s="55"/>
      <c r="AC2250" s="55"/>
      <c r="AD2250" s="55"/>
      <c r="AE2250" s="55"/>
      <c r="AF2250" s="55"/>
      <c r="AG2250" s="55"/>
      <c r="AH2250" s="55"/>
      <c r="AI2250" s="55"/>
      <c r="AJ2250" s="55"/>
      <c r="AK2250" s="55"/>
      <c r="AL2250" s="55"/>
      <c r="AM2250" s="55"/>
      <c r="AN2250" s="55"/>
      <c r="AO2250" s="55"/>
      <c r="AP2250" s="55"/>
      <c r="DN2250" s="115"/>
    </row>
    <row r="2251" spans="14:118" x14ac:dyDescent="0.25">
      <c r="N2251" s="55"/>
      <c r="O2251" s="55"/>
      <c r="P2251" s="55"/>
      <c r="Q2251" s="55"/>
      <c r="R2251" s="55"/>
      <c r="S2251" s="55"/>
      <c r="T2251" s="55"/>
      <c r="U2251" s="55"/>
      <c r="V2251" s="55"/>
      <c r="W2251" s="55"/>
      <c r="X2251" s="55"/>
      <c r="Y2251" s="55"/>
      <c r="Z2251" s="55"/>
      <c r="AA2251" s="55"/>
      <c r="AB2251" s="55"/>
      <c r="AC2251" s="55"/>
      <c r="AD2251" s="55"/>
      <c r="AE2251" s="55"/>
      <c r="AF2251" s="55"/>
      <c r="AG2251" s="55"/>
      <c r="AH2251" s="55"/>
      <c r="AI2251" s="55"/>
      <c r="AJ2251" s="55"/>
      <c r="AK2251" s="55"/>
      <c r="AL2251" s="55"/>
      <c r="AM2251" s="55"/>
      <c r="AN2251" s="55"/>
      <c r="AO2251" s="55"/>
      <c r="AP2251" s="55"/>
      <c r="DN2251" s="115"/>
    </row>
    <row r="2252" spans="14:118" x14ac:dyDescent="0.25">
      <c r="N2252" s="55"/>
      <c r="O2252" s="55"/>
      <c r="P2252" s="55"/>
      <c r="Q2252" s="55"/>
      <c r="R2252" s="55"/>
      <c r="S2252" s="55"/>
      <c r="T2252" s="55"/>
      <c r="U2252" s="55"/>
      <c r="V2252" s="55"/>
      <c r="W2252" s="55"/>
      <c r="X2252" s="55"/>
      <c r="Y2252" s="55"/>
      <c r="Z2252" s="55"/>
      <c r="AA2252" s="55"/>
      <c r="AB2252" s="55"/>
      <c r="AC2252" s="55"/>
      <c r="AD2252" s="55"/>
      <c r="AE2252" s="55"/>
      <c r="AF2252" s="55"/>
      <c r="AG2252" s="55"/>
      <c r="AH2252" s="55"/>
      <c r="AI2252" s="55"/>
      <c r="AJ2252" s="55"/>
      <c r="AK2252" s="55"/>
      <c r="AL2252" s="55"/>
      <c r="AM2252" s="55"/>
      <c r="AN2252" s="55"/>
      <c r="AO2252" s="55"/>
      <c r="AP2252" s="55"/>
      <c r="DN2252" s="115"/>
    </row>
    <row r="2253" spans="14:118" x14ac:dyDescent="0.25">
      <c r="N2253" s="55"/>
      <c r="O2253" s="55"/>
      <c r="P2253" s="55"/>
      <c r="Q2253" s="55"/>
      <c r="R2253" s="55"/>
      <c r="S2253" s="55"/>
      <c r="T2253" s="55"/>
      <c r="U2253" s="55"/>
      <c r="V2253" s="55"/>
      <c r="W2253" s="55"/>
      <c r="X2253" s="55"/>
      <c r="Y2253" s="55"/>
      <c r="Z2253" s="55"/>
      <c r="AA2253" s="55"/>
      <c r="AB2253" s="55"/>
      <c r="AC2253" s="55"/>
      <c r="AD2253" s="55"/>
      <c r="AE2253" s="55"/>
      <c r="AF2253" s="55"/>
      <c r="AG2253" s="55"/>
      <c r="AH2253" s="55"/>
      <c r="AI2253" s="55"/>
      <c r="AJ2253" s="55"/>
      <c r="AK2253" s="55"/>
      <c r="AL2253" s="55"/>
      <c r="AM2253" s="55"/>
      <c r="AN2253" s="55"/>
      <c r="AO2253" s="55"/>
      <c r="AP2253" s="55"/>
      <c r="DN2253" s="115"/>
    </row>
    <row r="2254" spans="14:118" x14ac:dyDescent="0.25">
      <c r="N2254" s="55"/>
      <c r="O2254" s="55"/>
      <c r="P2254" s="55"/>
      <c r="Q2254" s="55"/>
      <c r="R2254" s="55"/>
      <c r="S2254" s="55"/>
      <c r="T2254" s="55"/>
      <c r="U2254" s="55"/>
      <c r="V2254" s="55"/>
      <c r="W2254" s="55"/>
      <c r="X2254" s="55"/>
      <c r="Y2254" s="55"/>
      <c r="Z2254" s="55"/>
      <c r="AA2254" s="55"/>
      <c r="AB2254" s="55"/>
      <c r="AC2254" s="55"/>
      <c r="AD2254" s="55"/>
      <c r="AE2254" s="55"/>
      <c r="AF2254" s="55"/>
      <c r="AG2254" s="55"/>
      <c r="AH2254" s="55"/>
      <c r="AI2254" s="55"/>
      <c r="AJ2254" s="55"/>
      <c r="AK2254" s="55"/>
      <c r="AL2254" s="55"/>
      <c r="AM2254" s="55"/>
      <c r="AN2254" s="55"/>
      <c r="AO2254" s="55"/>
      <c r="AP2254" s="55"/>
      <c r="DN2254" s="115"/>
    </row>
    <row r="2255" spans="14:118" x14ac:dyDescent="0.25">
      <c r="N2255" s="55"/>
      <c r="O2255" s="55"/>
      <c r="P2255" s="55"/>
      <c r="Q2255" s="55"/>
      <c r="R2255" s="55"/>
      <c r="S2255" s="55"/>
      <c r="T2255" s="55"/>
      <c r="U2255" s="55"/>
      <c r="V2255" s="55"/>
      <c r="W2255" s="55"/>
      <c r="X2255" s="55"/>
      <c r="Y2255" s="55"/>
      <c r="Z2255" s="55"/>
      <c r="AA2255" s="55"/>
      <c r="AB2255" s="55"/>
      <c r="AC2255" s="55"/>
      <c r="AD2255" s="55"/>
      <c r="AE2255" s="55"/>
      <c r="AF2255" s="55"/>
      <c r="AG2255" s="55"/>
      <c r="AH2255" s="55"/>
      <c r="AI2255" s="55"/>
      <c r="AJ2255" s="55"/>
      <c r="AK2255" s="55"/>
      <c r="AL2255" s="55"/>
      <c r="AM2255" s="55"/>
      <c r="AN2255" s="55"/>
      <c r="AO2255" s="55"/>
      <c r="AP2255" s="55"/>
      <c r="DN2255" s="115"/>
    </row>
    <row r="2256" spans="14:118" x14ac:dyDescent="0.25">
      <c r="N2256" s="55"/>
      <c r="O2256" s="55"/>
      <c r="P2256" s="55"/>
      <c r="Q2256" s="55"/>
      <c r="R2256" s="55"/>
      <c r="S2256" s="55"/>
      <c r="T2256" s="55"/>
      <c r="U2256" s="55"/>
      <c r="V2256" s="55"/>
      <c r="W2256" s="55"/>
      <c r="X2256" s="55"/>
      <c r="Y2256" s="55"/>
      <c r="Z2256" s="55"/>
      <c r="AA2256" s="55"/>
      <c r="AB2256" s="55"/>
      <c r="AC2256" s="55"/>
      <c r="AD2256" s="55"/>
      <c r="AE2256" s="55"/>
      <c r="AF2256" s="55"/>
      <c r="AG2256" s="55"/>
      <c r="AH2256" s="55"/>
      <c r="AI2256" s="55"/>
      <c r="AJ2256" s="55"/>
      <c r="AK2256" s="55"/>
      <c r="AL2256" s="55"/>
      <c r="AM2256" s="55"/>
      <c r="AN2256" s="55"/>
      <c r="AO2256" s="55"/>
      <c r="AP2256" s="55"/>
      <c r="DN2256" s="115"/>
    </row>
    <row r="2257" spans="14:118" x14ac:dyDescent="0.25">
      <c r="N2257" s="55"/>
      <c r="O2257" s="55"/>
      <c r="P2257" s="55"/>
      <c r="Q2257" s="55"/>
      <c r="R2257" s="55"/>
      <c r="S2257" s="55"/>
      <c r="T2257" s="55"/>
      <c r="U2257" s="55"/>
      <c r="V2257" s="55"/>
      <c r="W2257" s="55"/>
      <c r="X2257" s="55"/>
      <c r="Y2257" s="55"/>
      <c r="Z2257" s="55"/>
      <c r="AA2257" s="55"/>
      <c r="AB2257" s="55"/>
      <c r="AC2257" s="55"/>
      <c r="AD2257" s="55"/>
      <c r="AE2257" s="55"/>
      <c r="AF2257" s="55"/>
      <c r="AG2257" s="55"/>
      <c r="AH2257" s="55"/>
      <c r="AI2257" s="55"/>
      <c r="AJ2257" s="55"/>
      <c r="AK2257" s="55"/>
      <c r="AL2257" s="55"/>
      <c r="AM2257" s="55"/>
      <c r="AN2257" s="55"/>
      <c r="AO2257" s="55"/>
      <c r="AP2257" s="55"/>
      <c r="DN2257" s="115"/>
    </row>
    <row r="2258" spans="14:118" x14ac:dyDescent="0.25">
      <c r="N2258" s="55"/>
      <c r="O2258" s="55"/>
      <c r="P2258" s="55"/>
      <c r="Q2258" s="55"/>
      <c r="R2258" s="55"/>
      <c r="S2258" s="55"/>
      <c r="T2258" s="55"/>
      <c r="U2258" s="55"/>
      <c r="V2258" s="55"/>
      <c r="W2258" s="55"/>
      <c r="X2258" s="55"/>
      <c r="Y2258" s="55"/>
      <c r="Z2258" s="55"/>
      <c r="AA2258" s="55"/>
      <c r="AB2258" s="55"/>
      <c r="AC2258" s="55"/>
      <c r="AD2258" s="55"/>
      <c r="AE2258" s="55"/>
      <c r="AF2258" s="55"/>
      <c r="AG2258" s="55"/>
      <c r="AH2258" s="55"/>
      <c r="AI2258" s="55"/>
      <c r="AJ2258" s="55"/>
      <c r="AK2258" s="55"/>
      <c r="AL2258" s="55"/>
      <c r="AM2258" s="55"/>
      <c r="AN2258" s="55"/>
      <c r="AO2258" s="55"/>
      <c r="AP2258" s="55"/>
      <c r="DN2258" s="115"/>
    </row>
    <row r="2259" spans="14:118" x14ac:dyDescent="0.25">
      <c r="N2259" s="55"/>
      <c r="O2259" s="55"/>
      <c r="P2259" s="55"/>
      <c r="Q2259" s="55"/>
      <c r="R2259" s="55"/>
      <c r="S2259" s="55"/>
      <c r="T2259" s="55"/>
      <c r="U2259" s="55"/>
      <c r="V2259" s="55"/>
      <c r="W2259" s="55"/>
      <c r="X2259" s="55"/>
      <c r="Y2259" s="55"/>
      <c r="Z2259" s="55"/>
      <c r="AA2259" s="55"/>
      <c r="AB2259" s="55"/>
      <c r="AC2259" s="55"/>
      <c r="AD2259" s="55"/>
      <c r="AE2259" s="55"/>
      <c r="AF2259" s="55"/>
      <c r="AG2259" s="55"/>
      <c r="AH2259" s="55"/>
      <c r="AI2259" s="55"/>
      <c r="AJ2259" s="55"/>
      <c r="AK2259" s="55"/>
      <c r="AL2259" s="55"/>
      <c r="AM2259" s="55"/>
      <c r="AN2259" s="55"/>
      <c r="AO2259" s="55"/>
      <c r="AP2259" s="55"/>
      <c r="DN2259" s="115"/>
    </row>
    <row r="2260" spans="14:118" x14ac:dyDescent="0.25">
      <c r="N2260" s="55"/>
      <c r="O2260" s="55"/>
      <c r="P2260" s="55"/>
      <c r="Q2260" s="55"/>
      <c r="R2260" s="55"/>
      <c r="S2260" s="55"/>
      <c r="T2260" s="55"/>
      <c r="U2260" s="55"/>
      <c r="V2260" s="55"/>
      <c r="W2260" s="55"/>
      <c r="X2260" s="55"/>
      <c r="Y2260" s="55"/>
      <c r="Z2260" s="55"/>
      <c r="AA2260" s="55"/>
      <c r="AB2260" s="55"/>
      <c r="AC2260" s="55"/>
      <c r="AD2260" s="55"/>
      <c r="AE2260" s="55"/>
      <c r="AF2260" s="55"/>
      <c r="AG2260" s="55"/>
      <c r="AH2260" s="55"/>
      <c r="AI2260" s="55"/>
      <c r="AJ2260" s="55"/>
      <c r="AK2260" s="55"/>
      <c r="AL2260" s="55"/>
      <c r="AM2260" s="55"/>
      <c r="AN2260" s="55"/>
      <c r="AO2260" s="55"/>
      <c r="AP2260" s="55"/>
      <c r="DN2260" s="115"/>
    </row>
    <row r="2261" spans="14:118" x14ac:dyDescent="0.25">
      <c r="N2261" s="55"/>
      <c r="O2261" s="55"/>
      <c r="P2261" s="55"/>
      <c r="Q2261" s="55"/>
      <c r="R2261" s="55"/>
      <c r="S2261" s="55"/>
      <c r="T2261" s="55"/>
      <c r="U2261" s="55"/>
      <c r="V2261" s="55"/>
      <c r="W2261" s="55"/>
      <c r="X2261" s="55"/>
      <c r="Y2261" s="55"/>
      <c r="Z2261" s="55"/>
      <c r="AA2261" s="55"/>
      <c r="AB2261" s="55"/>
      <c r="AC2261" s="55"/>
      <c r="AD2261" s="55"/>
      <c r="AE2261" s="55"/>
      <c r="AF2261" s="55"/>
      <c r="AG2261" s="55"/>
      <c r="AH2261" s="55"/>
      <c r="AI2261" s="55"/>
      <c r="AJ2261" s="55"/>
      <c r="AK2261" s="55"/>
      <c r="AL2261" s="55"/>
      <c r="AM2261" s="55"/>
      <c r="AN2261" s="55"/>
      <c r="AO2261" s="55"/>
      <c r="AP2261" s="55"/>
      <c r="DN2261" s="115"/>
    </row>
    <row r="2262" spans="14:118" x14ac:dyDescent="0.25">
      <c r="N2262" s="55"/>
      <c r="O2262" s="55"/>
      <c r="P2262" s="55"/>
      <c r="Q2262" s="55"/>
      <c r="R2262" s="55"/>
      <c r="S2262" s="55"/>
      <c r="T2262" s="55"/>
      <c r="U2262" s="55"/>
      <c r="V2262" s="55"/>
      <c r="W2262" s="55"/>
      <c r="X2262" s="55"/>
      <c r="Y2262" s="55"/>
      <c r="Z2262" s="55"/>
      <c r="AA2262" s="55"/>
      <c r="AB2262" s="55"/>
      <c r="AC2262" s="55"/>
      <c r="AD2262" s="55"/>
      <c r="AE2262" s="55"/>
      <c r="AF2262" s="55"/>
      <c r="AG2262" s="55"/>
      <c r="AH2262" s="55"/>
      <c r="AI2262" s="55"/>
      <c r="AJ2262" s="55"/>
      <c r="AK2262" s="55"/>
      <c r="AL2262" s="55"/>
      <c r="AM2262" s="55"/>
      <c r="AN2262" s="55"/>
      <c r="AO2262" s="55"/>
      <c r="AP2262" s="55"/>
      <c r="DN2262" s="115"/>
    </row>
    <row r="2263" spans="14:118" x14ac:dyDescent="0.25">
      <c r="N2263" s="55"/>
      <c r="O2263" s="55"/>
      <c r="P2263" s="55"/>
      <c r="Q2263" s="55"/>
      <c r="R2263" s="55"/>
      <c r="S2263" s="55"/>
      <c r="T2263" s="55"/>
      <c r="U2263" s="55"/>
      <c r="V2263" s="55"/>
      <c r="W2263" s="55"/>
      <c r="X2263" s="55"/>
      <c r="Y2263" s="55"/>
      <c r="Z2263" s="55"/>
      <c r="AA2263" s="55"/>
      <c r="AB2263" s="55"/>
      <c r="AC2263" s="55"/>
      <c r="AD2263" s="55"/>
      <c r="AE2263" s="55"/>
      <c r="AF2263" s="55"/>
      <c r="AG2263" s="55"/>
      <c r="AH2263" s="55"/>
      <c r="AI2263" s="55"/>
      <c r="AJ2263" s="55"/>
      <c r="AK2263" s="55"/>
      <c r="AL2263" s="55"/>
      <c r="AM2263" s="55"/>
      <c r="AN2263" s="55"/>
      <c r="AO2263" s="55"/>
      <c r="AP2263" s="55"/>
      <c r="DN2263" s="115"/>
    </row>
    <row r="2264" spans="14:118" x14ac:dyDescent="0.25">
      <c r="N2264" s="55"/>
      <c r="O2264" s="55"/>
      <c r="P2264" s="55"/>
      <c r="Q2264" s="55"/>
      <c r="R2264" s="55"/>
      <c r="S2264" s="55"/>
      <c r="T2264" s="55"/>
      <c r="U2264" s="55"/>
      <c r="V2264" s="55"/>
      <c r="W2264" s="55"/>
      <c r="X2264" s="55"/>
      <c r="Y2264" s="55"/>
      <c r="Z2264" s="55"/>
      <c r="AA2264" s="55"/>
      <c r="AB2264" s="55"/>
      <c r="AC2264" s="55"/>
      <c r="AD2264" s="55"/>
      <c r="AE2264" s="55"/>
      <c r="AF2264" s="55"/>
      <c r="AG2264" s="55"/>
      <c r="AH2264" s="55"/>
      <c r="AI2264" s="55"/>
      <c r="AJ2264" s="55"/>
      <c r="AK2264" s="55"/>
      <c r="AL2264" s="55"/>
      <c r="AM2264" s="55"/>
      <c r="AN2264" s="55"/>
      <c r="AO2264" s="55"/>
      <c r="AP2264" s="55"/>
      <c r="DN2264" s="115"/>
    </row>
    <row r="2265" spans="14:118" x14ac:dyDescent="0.25">
      <c r="N2265" s="55"/>
      <c r="O2265" s="55"/>
      <c r="P2265" s="55"/>
      <c r="Q2265" s="55"/>
      <c r="R2265" s="55"/>
      <c r="S2265" s="55"/>
      <c r="T2265" s="55"/>
      <c r="U2265" s="55"/>
      <c r="V2265" s="55"/>
      <c r="W2265" s="55"/>
      <c r="X2265" s="55"/>
      <c r="Y2265" s="55"/>
      <c r="Z2265" s="55"/>
      <c r="AA2265" s="55"/>
      <c r="AB2265" s="55"/>
      <c r="AC2265" s="55"/>
      <c r="AD2265" s="55"/>
      <c r="AE2265" s="55"/>
      <c r="AF2265" s="55"/>
      <c r="AG2265" s="55"/>
      <c r="AH2265" s="55"/>
      <c r="AI2265" s="55"/>
      <c r="AJ2265" s="55"/>
      <c r="AK2265" s="55"/>
      <c r="AL2265" s="55"/>
      <c r="AM2265" s="55"/>
      <c r="AN2265" s="55"/>
      <c r="AO2265" s="55"/>
      <c r="AP2265" s="55"/>
      <c r="DN2265" s="115"/>
    </row>
    <row r="2266" spans="14:118" x14ac:dyDescent="0.25">
      <c r="N2266" s="55"/>
      <c r="O2266" s="55"/>
      <c r="P2266" s="55"/>
      <c r="Q2266" s="55"/>
      <c r="R2266" s="55"/>
      <c r="S2266" s="55"/>
      <c r="T2266" s="55"/>
      <c r="U2266" s="55"/>
      <c r="V2266" s="55"/>
      <c r="W2266" s="55"/>
      <c r="X2266" s="55"/>
      <c r="Y2266" s="55"/>
      <c r="Z2266" s="55"/>
      <c r="AA2266" s="55"/>
      <c r="AB2266" s="55"/>
      <c r="AC2266" s="55"/>
      <c r="AD2266" s="55"/>
      <c r="AE2266" s="55"/>
      <c r="AF2266" s="55"/>
      <c r="AG2266" s="55"/>
      <c r="AH2266" s="55"/>
      <c r="AI2266" s="55"/>
      <c r="AJ2266" s="55"/>
      <c r="AK2266" s="55"/>
      <c r="AL2266" s="55"/>
      <c r="AM2266" s="55"/>
      <c r="AN2266" s="55"/>
      <c r="AO2266" s="55"/>
      <c r="AP2266" s="55"/>
      <c r="DN2266" s="115"/>
    </row>
    <row r="2267" spans="14:118" x14ac:dyDescent="0.25">
      <c r="N2267" s="55"/>
      <c r="O2267" s="55"/>
      <c r="P2267" s="55"/>
      <c r="Q2267" s="55"/>
      <c r="R2267" s="55"/>
      <c r="S2267" s="55"/>
      <c r="T2267" s="55"/>
      <c r="U2267" s="55"/>
      <c r="V2267" s="55"/>
      <c r="W2267" s="55"/>
      <c r="X2267" s="55"/>
      <c r="Y2267" s="55"/>
      <c r="Z2267" s="55"/>
      <c r="AA2267" s="55"/>
      <c r="AB2267" s="55"/>
      <c r="AC2267" s="55"/>
      <c r="AD2267" s="55"/>
      <c r="AE2267" s="55"/>
      <c r="AF2267" s="55"/>
      <c r="AG2267" s="55"/>
      <c r="AH2267" s="55"/>
      <c r="AI2267" s="55"/>
      <c r="AJ2267" s="55"/>
      <c r="AK2267" s="55"/>
      <c r="AL2267" s="55"/>
      <c r="AM2267" s="55"/>
      <c r="AN2267" s="55"/>
      <c r="AO2267" s="55"/>
      <c r="AP2267" s="55"/>
      <c r="DN2267" s="115"/>
    </row>
    <row r="2268" spans="14:118" x14ac:dyDescent="0.25">
      <c r="N2268" s="55"/>
      <c r="O2268" s="55"/>
      <c r="P2268" s="55"/>
      <c r="Q2268" s="55"/>
      <c r="R2268" s="55"/>
      <c r="S2268" s="55"/>
      <c r="T2268" s="55"/>
      <c r="U2268" s="55"/>
      <c r="V2268" s="55"/>
      <c r="W2268" s="55"/>
      <c r="X2268" s="55"/>
      <c r="Y2268" s="55"/>
      <c r="Z2268" s="55"/>
      <c r="AA2268" s="55"/>
      <c r="AB2268" s="55"/>
      <c r="AC2268" s="55"/>
      <c r="AD2268" s="55"/>
      <c r="AE2268" s="55"/>
      <c r="AF2268" s="55"/>
      <c r="AG2268" s="55"/>
      <c r="AH2268" s="55"/>
      <c r="AI2268" s="55"/>
      <c r="AJ2268" s="55"/>
      <c r="AK2268" s="55"/>
      <c r="AL2268" s="55"/>
      <c r="AM2268" s="55"/>
      <c r="AN2268" s="55"/>
      <c r="AO2268" s="55"/>
      <c r="AP2268" s="55"/>
      <c r="DN2268" s="115"/>
    </row>
    <row r="2269" spans="14:118" x14ac:dyDescent="0.25">
      <c r="N2269" s="55"/>
      <c r="O2269" s="55"/>
      <c r="P2269" s="55"/>
      <c r="Q2269" s="55"/>
      <c r="R2269" s="55"/>
      <c r="S2269" s="55"/>
      <c r="T2269" s="55"/>
      <c r="U2269" s="55"/>
      <c r="V2269" s="55"/>
      <c r="W2269" s="55"/>
      <c r="X2269" s="55"/>
      <c r="Y2269" s="55"/>
      <c r="Z2269" s="55"/>
      <c r="AA2269" s="55"/>
      <c r="AB2269" s="55"/>
      <c r="AC2269" s="55"/>
      <c r="AD2269" s="55"/>
      <c r="AE2269" s="55"/>
      <c r="AF2269" s="55"/>
      <c r="AG2269" s="55"/>
      <c r="AH2269" s="55"/>
      <c r="AI2269" s="55"/>
      <c r="AJ2269" s="55"/>
      <c r="AK2269" s="55"/>
      <c r="AL2269" s="55"/>
      <c r="AM2269" s="55"/>
      <c r="AN2269" s="55"/>
      <c r="AO2269" s="55"/>
      <c r="AP2269" s="55"/>
      <c r="DN2269" s="115"/>
    </row>
    <row r="2270" spans="14:118" x14ac:dyDescent="0.25">
      <c r="N2270" s="55"/>
      <c r="O2270" s="55"/>
      <c r="P2270" s="55"/>
      <c r="Q2270" s="55"/>
      <c r="R2270" s="55"/>
      <c r="S2270" s="55"/>
      <c r="T2270" s="55"/>
      <c r="U2270" s="55"/>
      <c r="V2270" s="55"/>
      <c r="W2270" s="55"/>
      <c r="X2270" s="55"/>
      <c r="Y2270" s="55"/>
      <c r="Z2270" s="55"/>
      <c r="AA2270" s="55"/>
      <c r="AB2270" s="55"/>
      <c r="AC2270" s="55"/>
      <c r="AD2270" s="55"/>
      <c r="AE2270" s="55"/>
      <c r="AF2270" s="55"/>
      <c r="AG2270" s="55"/>
      <c r="AH2270" s="55"/>
      <c r="AI2270" s="55"/>
      <c r="AJ2270" s="55"/>
      <c r="AK2270" s="55"/>
      <c r="AL2270" s="55"/>
      <c r="AM2270" s="55"/>
      <c r="AN2270" s="55"/>
      <c r="AO2270" s="55"/>
      <c r="AP2270" s="55"/>
      <c r="DN2270" s="115"/>
    </row>
    <row r="2271" spans="14:118" x14ac:dyDescent="0.25">
      <c r="N2271" s="55"/>
      <c r="O2271" s="55"/>
      <c r="P2271" s="55"/>
      <c r="Q2271" s="55"/>
      <c r="R2271" s="55"/>
      <c r="S2271" s="55"/>
      <c r="T2271" s="55"/>
      <c r="U2271" s="55"/>
      <c r="V2271" s="55"/>
      <c r="W2271" s="55"/>
      <c r="X2271" s="55"/>
      <c r="Y2271" s="55"/>
      <c r="Z2271" s="55"/>
      <c r="AA2271" s="55"/>
      <c r="AB2271" s="55"/>
      <c r="AC2271" s="55"/>
      <c r="AD2271" s="55"/>
      <c r="AE2271" s="55"/>
      <c r="AF2271" s="55"/>
      <c r="AG2271" s="55"/>
      <c r="AH2271" s="55"/>
      <c r="AI2271" s="55"/>
      <c r="AJ2271" s="55"/>
      <c r="AK2271" s="55"/>
      <c r="AL2271" s="55"/>
      <c r="AM2271" s="55"/>
      <c r="AN2271" s="55"/>
      <c r="AO2271" s="55"/>
      <c r="AP2271" s="55"/>
      <c r="DN2271" s="115"/>
    </row>
    <row r="2272" spans="14:118" x14ac:dyDescent="0.25">
      <c r="N2272" s="55"/>
      <c r="O2272" s="55"/>
      <c r="P2272" s="55"/>
      <c r="Q2272" s="55"/>
      <c r="R2272" s="55"/>
      <c r="S2272" s="55"/>
      <c r="T2272" s="55"/>
      <c r="U2272" s="55"/>
      <c r="V2272" s="55"/>
      <c r="W2272" s="55"/>
      <c r="X2272" s="55"/>
      <c r="Y2272" s="55"/>
      <c r="Z2272" s="55"/>
      <c r="AA2272" s="55"/>
      <c r="AB2272" s="55"/>
      <c r="AC2272" s="55"/>
      <c r="AD2272" s="55"/>
      <c r="AE2272" s="55"/>
      <c r="AF2272" s="55"/>
      <c r="AG2272" s="55"/>
      <c r="AH2272" s="55"/>
      <c r="AI2272" s="55"/>
      <c r="AJ2272" s="55"/>
      <c r="AK2272" s="55"/>
      <c r="AL2272" s="55"/>
      <c r="AM2272" s="55"/>
      <c r="AN2272" s="55"/>
      <c r="AO2272" s="55"/>
      <c r="AP2272" s="55"/>
      <c r="DN2272" s="115"/>
    </row>
    <row r="2273" spans="14:118" x14ac:dyDescent="0.25">
      <c r="N2273" s="55"/>
      <c r="O2273" s="55"/>
      <c r="P2273" s="55"/>
      <c r="Q2273" s="55"/>
      <c r="R2273" s="55"/>
      <c r="S2273" s="55"/>
      <c r="T2273" s="55"/>
      <c r="U2273" s="55"/>
      <c r="V2273" s="55"/>
      <c r="W2273" s="55"/>
      <c r="X2273" s="55"/>
      <c r="Y2273" s="55"/>
      <c r="Z2273" s="55"/>
      <c r="AA2273" s="55"/>
      <c r="AB2273" s="55"/>
      <c r="AC2273" s="55"/>
      <c r="AD2273" s="55"/>
      <c r="AE2273" s="55"/>
      <c r="AF2273" s="55"/>
      <c r="AG2273" s="55"/>
      <c r="AH2273" s="55"/>
      <c r="AI2273" s="55"/>
      <c r="AJ2273" s="55"/>
      <c r="AK2273" s="55"/>
      <c r="AL2273" s="55"/>
      <c r="AM2273" s="55"/>
      <c r="AN2273" s="55"/>
      <c r="AO2273" s="55"/>
      <c r="AP2273" s="55"/>
      <c r="DN2273" s="115"/>
    </row>
    <row r="2274" spans="14:118" x14ac:dyDescent="0.25">
      <c r="N2274" s="55"/>
      <c r="O2274" s="55"/>
      <c r="P2274" s="55"/>
      <c r="Q2274" s="55"/>
      <c r="R2274" s="55"/>
      <c r="S2274" s="55"/>
      <c r="T2274" s="55"/>
      <c r="U2274" s="55"/>
      <c r="V2274" s="55"/>
      <c r="W2274" s="55"/>
      <c r="X2274" s="55"/>
      <c r="Y2274" s="55"/>
      <c r="Z2274" s="55"/>
      <c r="AA2274" s="55"/>
      <c r="AB2274" s="55"/>
      <c r="AC2274" s="55"/>
      <c r="AD2274" s="55"/>
      <c r="AE2274" s="55"/>
      <c r="AF2274" s="55"/>
      <c r="AG2274" s="55"/>
      <c r="AH2274" s="55"/>
      <c r="AI2274" s="55"/>
      <c r="AJ2274" s="55"/>
      <c r="AK2274" s="55"/>
      <c r="AL2274" s="55"/>
      <c r="AM2274" s="55"/>
      <c r="AN2274" s="55"/>
      <c r="AO2274" s="55"/>
      <c r="AP2274" s="55"/>
      <c r="DN2274" s="115"/>
    </row>
    <row r="2275" spans="14:118" x14ac:dyDescent="0.25">
      <c r="N2275" s="55"/>
      <c r="O2275" s="55"/>
      <c r="P2275" s="55"/>
      <c r="Q2275" s="55"/>
      <c r="R2275" s="55"/>
      <c r="S2275" s="55"/>
      <c r="T2275" s="55"/>
      <c r="U2275" s="55"/>
      <c r="V2275" s="55"/>
      <c r="W2275" s="55"/>
      <c r="X2275" s="55"/>
      <c r="Y2275" s="55"/>
      <c r="Z2275" s="55"/>
      <c r="AA2275" s="55"/>
      <c r="AB2275" s="55"/>
      <c r="AC2275" s="55"/>
      <c r="AD2275" s="55"/>
      <c r="AE2275" s="55"/>
      <c r="AF2275" s="55"/>
      <c r="AG2275" s="55"/>
      <c r="AH2275" s="55"/>
      <c r="AI2275" s="55"/>
      <c r="AJ2275" s="55"/>
      <c r="AK2275" s="55"/>
      <c r="AL2275" s="55"/>
      <c r="AM2275" s="55"/>
      <c r="AN2275" s="55"/>
      <c r="AO2275" s="55"/>
      <c r="AP2275" s="55"/>
      <c r="DN2275" s="115"/>
    </row>
    <row r="2276" spans="14:118" x14ac:dyDescent="0.25">
      <c r="N2276" s="55"/>
      <c r="O2276" s="55"/>
      <c r="P2276" s="55"/>
      <c r="Q2276" s="55"/>
      <c r="R2276" s="55"/>
      <c r="S2276" s="55"/>
      <c r="T2276" s="55"/>
      <c r="U2276" s="55"/>
      <c r="V2276" s="55"/>
      <c r="W2276" s="55"/>
      <c r="X2276" s="55"/>
      <c r="Y2276" s="55"/>
      <c r="Z2276" s="55"/>
      <c r="AA2276" s="55"/>
      <c r="AB2276" s="55"/>
      <c r="AC2276" s="55"/>
      <c r="AD2276" s="55"/>
      <c r="AE2276" s="55"/>
      <c r="AF2276" s="55"/>
      <c r="AG2276" s="55"/>
      <c r="AH2276" s="55"/>
      <c r="AI2276" s="55"/>
      <c r="AJ2276" s="55"/>
      <c r="AK2276" s="55"/>
      <c r="AL2276" s="55"/>
      <c r="AM2276" s="55"/>
      <c r="AN2276" s="55"/>
      <c r="AO2276" s="55"/>
      <c r="AP2276" s="55"/>
      <c r="DN2276" s="115"/>
    </row>
    <row r="2277" spans="14:118" x14ac:dyDescent="0.25">
      <c r="N2277" s="55"/>
      <c r="O2277" s="55"/>
      <c r="P2277" s="55"/>
      <c r="Q2277" s="55"/>
      <c r="R2277" s="55"/>
      <c r="S2277" s="55"/>
      <c r="T2277" s="55"/>
      <c r="U2277" s="55"/>
      <c r="V2277" s="55"/>
      <c r="W2277" s="55"/>
      <c r="X2277" s="55"/>
      <c r="Y2277" s="55"/>
      <c r="Z2277" s="55"/>
      <c r="AA2277" s="55"/>
      <c r="AB2277" s="55"/>
      <c r="AC2277" s="55"/>
      <c r="AD2277" s="55"/>
      <c r="AE2277" s="55"/>
      <c r="AF2277" s="55"/>
      <c r="AG2277" s="55"/>
      <c r="AH2277" s="55"/>
      <c r="AI2277" s="55"/>
      <c r="AJ2277" s="55"/>
      <c r="AK2277" s="55"/>
      <c r="AL2277" s="55"/>
      <c r="AM2277" s="55"/>
      <c r="AN2277" s="55"/>
      <c r="AO2277" s="55"/>
      <c r="AP2277" s="55"/>
      <c r="DN2277" s="115"/>
    </row>
    <row r="2278" spans="14:118" x14ac:dyDescent="0.25">
      <c r="N2278" s="55"/>
      <c r="O2278" s="55"/>
      <c r="P2278" s="55"/>
      <c r="Q2278" s="55"/>
      <c r="R2278" s="55"/>
      <c r="S2278" s="55"/>
      <c r="T2278" s="55"/>
      <c r="U2278" s="55"/>
      <c r="V2278" s="55"/>
      <c r="W2278" s="55"/>
      <c r="X2278" s="55"/>
      <c r="Y2278" s="55"/>
      <c r="Z2278" s="55"/>
      <c r="AA2278" s="55"/>
      <c r="AB2278" s="55"/>
      <c r="AC2278" s="55"/>
      <c r="AD2278" s="55"/>
      <c r="AE2278" s="55"/>
      <c r="AF2278" s="55"/>
      <c r="AG2278" s="55"/>
      <c r="AH2278" s="55"/>
      <c r="AI2278" s="55"/>
      <c r="AJ2278" s="55"/>
      <c r="AK2278" s="55"/>
      <c r="AL2278" s="55"/>
      <c r="AM2278" s="55"/>
      <c r="AN2278" s="55"/>
      <c r="AO2278" s="55"/>
      <c r="AP2278" s="55"/>
      <c r="DN2278" s="115"/>
    </row>
    <row r="2279" spans="14:118" x14ac:dyDescent="0.25">
      <c r="N2279" s="55"/>
      <c r="O2279" s="55"/>
      <c r="P2279" s="55"/>
      <c r="Q2279" s="55"/>
      <c r="R2279" s="55"/>
      <c r="S2279" s="55"/>
      <c r="T2279" s="55"/>
      <c r="U2279" s="55"/>
      <c r="V2279" s="55"/>
      <c r="W2279" s="55"/>
      <c r="X2279" s="55"/>
      <c r="Y2279" s="55"/>
      <c r="Z2279" s="55"/>
      <c r="AA2279" s="55"/>
      <c r="AB2279" s="55"/>
      <c r="AC2279" s="55"/>
      <c r="AD2279" s="55"/>
      <c r="AE2279" s="55"/>
      <c r="AF2279" s="55"/>
      <c r="AG2279" s="55"/>
      <c r="AH2279" s="55"/>
      <c r="AI2279" s="55"/>
      <c r="AJ2279" s="55"/>
      <c r="AK2279" s="55"/>
      <c r="AL2279" s="55"/>
      <c r="AM2279" s="55"/>
      <c r="AN2279" s="55"/>
      <c r="AO2279" s="55"/>
      <c r="AP2279" s="55"/>
      <c r="DN2279" s="115"/>
    </row>
    <row r="2280" spans="14:118" x14ac:dyDescent="0.25">
      <c r="N2280" s="55"/>
      <c r="O2280" s="55"/>
      <c r="P2280" s="55"/>
      <c r="Q2280" s="55"/>
      <c r="R2280" s="55"/>
      <c r="S2280" s="55"/>
      <c r="T2280" s="55"/>
      <c r="U2280" s="55"/>
      <c r="V2280" s="55"/>
      <c r="W2280" s="55"/>
      <c r="X2280" s="55"/>
      <c r="Y2280" s="55"/>
      <c r="Z2280" s="55"/>
      <c r="AA2280" s="55"/>
      <c r="AB2280" s="55"/>
      <c r="AC2280" s="55"/>
      <c r="AD2280" s="55"/>
      <c r="AE2280" s="55"/>
      <c r="AF2280" s="55"/>
      <c r="AG2280" s="55"/>
      <c r="AH2280" s="55"/>
      <c r="AI2280" s="55"/>
      <c r="AJ2280" s="55"/>
      <c r="AK2280" s="55"/>
      <c r="AL2280" s="55"/>
      <c r="AM2280" s="55"/>
      <c r="AN2280" s="55"/>
      <c r="AO2280" s="55"/>
      <c r="AP2280" s="55"/>
      <c r="DN2280" s="115"/>
    </row>
    <row r="2281" spans="14:118" x14ac:dyDescent="0.25">
      <c r="N2281" s="55"/>
      <c r="O2281" s="55"/>
      <c r="P2281" s="55"/>
      <c r="Q2281" s="55"/>
      <c r="R2281" s="55"/>
      <c r="S2281" s="55"/>
      <c r="T2281" s="55"/>
      <c r="U2281" s="55"/>
      <c r="V2281" s="55"/>
      <c r="W2281" s="55"/>
      <c r="X2281" s="55"/>
      <c r="Y2281" s="55"/>
      <c r="Z2281" s="55"/>
      <c r="AA2281" s="55"/>
      <c r="AB2281" s="55"/>
      <c r="AC2281" s="55"/>
      <c r="AD2281" s="55"/>
      <c r="AE2281" s="55"/>
      <c r="AF2281" s="55"/>
      <c r="AG2281" s="55"/>
      <c r="AH2281" s="55"/>
      <c r="AI2281" s="55"/>
      <c r="AJ2281" s="55"/>
      <c r="AK2281" s="55"/>
      <c r="AL2281" s="55"/>
      <c r="AM2281" s="55"/>
      <c r="AN2281" s="55"/>
      <c r="AO2281" s="55"/>
      <c r="AP2281" s="55"/>
      <c r="DN2281" s="115"/>
    </row>
    <row r="2282" spans="14:118" x14ac:dyDescent="0.25">
      <c r="N2282" s="55"/>
      <c r="O2282" s="55"/>
      <c r="P2282" s="55"/>
      <c r="Q2282" s="55"/>
      <c r="R2282" s="55"/>
      <c r="S2282" s="55"/>
      <c r="T2282" s="55"/>
      <c r="U2282" s="55"/>
      <c r="V2282" s="55"/>
      <c r="W2282" s="55"/>
      <c r="X2282" s="55"/>
      <c r="Y2282" s="55"/>
      <c r="Z2282" s="55"/>
      <c r="AA2282" s="55"/>
      <c r="AB2282" s="55"/>
      <c r="AC2282" s="55"/>
      <c r="AD2282" s="55"/>
      <c r="AE2282" s="55"/>
      <c r="AF2282" s="55"/>
      <c r="AG2282" s="55"/>
      <c r="AH2282" s="55"/>
      <c r="AI2282" s="55"/>
      <c r="AJ2282" s="55"/>
      <c r="AK2282" s="55"/>
      <c r="AL2282" s="55"/>
      <c r="AM2282" s="55"/>
      <c r="AN2282" s="55"/>
      <c r="AO2282" s="55"/>
      <c r="AP2282" s="55"/>
      <c r="DN2282" s="115"/>
    </row>
    <row r="2283" spans="14:118" x14ac:dyDescent="0.25">
      <c r="N2283" s="55"/>
      <c r="O2283" s="55"/>
      <c r="P2283" s="55"/>
      <c r="Q2283" s="55"/>
      <c r="R2283" s="55"/>
      <c r="S2283" s="55"/>
      <c r="T2283" s="55"/>
      <c r="U2283" s="55"/>
      <c r="V2283" s="55"/>
      <c r="W2283" s="55"/>
      <c r="X2283" s="55"/>
      <c r="Y2283" s="55"/>
      <c r="Z2283" s="55"/>
      <c r="AA2283" s="55"/>
      <c r="AB2283" s="55"/>
      <c r="AC2283" s="55"/>
      <c r="AD2283" s="55"/>
      <c r="AE2283" s="55"/>
      <c r="AF2283" s="55"/>
      <c r="AG2283" s="55"/>
      <c r="AH2283" s="55"/>
      <c r="AI2283" s="55"/>
      <c r="AJ2283" s="55"/>
      <c r="AK2283" s="55"/>
      <c r="AL2283" s="55"/>
      <c r="AM2283" s="55"/>
      <c r="AN2283" s="55"/>
      <c r="AO2283" s="55"/>
      <c r="AP2283" s="55"/>
      <c r="DN2283" s="115"/>
    </row>
    <row r="2284" spans="14:118" x14ac:dyDescent="0.25">
      <c r="N2284" s="55"/>
      <c r="O2284" s="55"/>
      <c r="P2284" s="55"/>
      <c r="Q2284" s="55"/>
      <c r="R2284" s="55"/>
      <c r="S2284" s="55"/>
      <c r="T2284" s="55"/>
      <c r="U2284" s="55"/>
      <c r="V2284" s="55"/>
      <c r="W2284" s="55"/>
      <c r="X2284" s="55"/>
      <c r="Y2284" s="55"/>
      <c r="Z2284" s="55"/>
      <c r="AA2284" s="55"/>
      <c r="AB2284" s="55"/>
      <c r="AC2284" s="55"/>
      <c r="AD2284" s="55"/>
      <c r="AE2284" s="55"/>
      <c r="AF2284" s="55"/>
      <c r="AG2284" s="55"/>
      <c r="AH2284" s="55"/>
      <c r="AI2284" s="55"/>
      <c r="AJ2284" s="55"/>
      <c r="AK2284" s="55"/>
      <c r="AL2284" s="55"/>
      <c r="AM2284" s="55"/>
      <c r="AN2284" s="55"/>
      <c r="AO2284" s="55"/>
      <c r="AP2284" s="55"/>
      <c r="DN2284" s="115"/>
    </row>
    <row r="2285" spans="14:118" x14ac:dyDescent="0.25">
      <c r="N2285" s="55"/>
      <c r="O2285" s="55"/>
      <c r="P2285" s="55"/>
      <c r="Q2285" s="55"/>
      <c r="R2285" s="55"/>
      <c r="S2285" s="55"/>
      <c r="T2285" s="55"/>
      <c r="U2285" s="55"/>
      <c r="V2285" s="55"/>
      <c r="W2285" s="55"/>
      <c r="X2285" s="55"/>
      <c r="Y2285" s="55"/>
      <c r="Z2285" s="55"/>
      <c r="AA2285" s="55"/>
      <c r="AB2285" s="55"/>
      <c r="AC2285" s="55"/>
      <c r="AD2285" s="55"/>
      <c r="AE2285" s="55"/>
      <c r="AF2285" s="55"/>
      <c r="AG2285" s="55"/>
      <c r="AH2285" s="55"/>
      <c r="AI2285" s="55"/>
      <c r="AJ2285" s="55"/>
      <c r="AK2285" s="55"/>
      <c r="AL2285" s="55"/>
      <c r="AM2285" s="55"/>
      <c r="AN2285" s="55"/>
      <c r="AO2285" s="55"/>
      <c r="AP2285" s="55"/>
      <c r="DN2285" s="115"/>
    </row>
    <row r="2286" spans="14:118" x14ac:dyDescent="0.25">
      <c r="N2286" s="55"/>
      <c r="O2286" s="55"/>
      <c r="P2286" s="55"/>
      <c r="Q2286" s="55"/>
      <c r="R2286" s="55"/>
      <c r="S2286" s="55"/>
      <c r="T2286" s="55"/>
      <c r="U2286" s="55"/>
      <c r="V2286" s="55"/>
      <c r="W2286" s="55"/>
      <c r="X2286" s="55"/>
      <c r="Y2286" s="55"/>
      <c r="Z2286" s="55"/>
      <c r="AA2286" s="55"/>
      <c r="AB2286" s="55"/>
      <c r="AC2286" s="55"/>
      <c r="AD2286" s="55"/>
      <c r="AE2286" s="55"/>
      <c r="AF2286" s="55"/>
      <c r="AG2286" s="55"/>
      <c r="AH2286" s="55"/>
      <c r="AI2286" s="55"/>
      <c r="AJ2286" s="55"/>
      <c r="AK2286" s="55"/>
      <c r="AL2286" s="55"/>
      <c r="AM2286" s="55"/>
      <c r="AN2286" s="55"/>
      <c r="AO2286" s="55"/>
      <c r="AP2286" s="55"/>
      <c r="DN2286" s="115"/>
    </row>
    <row r="2287" spans="14:118" x14ac:dyDescent="0.25">
      <c r="N2287" s="55"/>
      <c r="O2287" s="55"/>
      <c r="P2287" s="55"/>
      <c r="Q2287" s="55"/>
      <c r="R2287" s="55"/>
      <c r="S2287" s="55"/>
      <c r="T2287" s="55"/>
      <c r="U2287" s="55"/>
      <c r="V2287" s="55"/>
      <c r="W2287" s="55"/>
      <c r="X2287" s="55"/>
      <c r="Y2287" s="55"/>
      <c r="Z2287" s="55"/>
      <c r="AA2287" s="55"/>
      <c r="AB2287" s="55"/>
      <c r="AC2287" s="55"/>
      <c r="AD2287" s="55"/>
      <c r="AE2287" s="55"/>
      <c r="AF2287" s="55"/>
      <c r="AG2287" s="55"/>
      <c r="AH2287" s="55"/>
      <c r="AI2287" s="55"/>
      <c r="AJ2287" s="55"/>
      <c r="AK2287" s="55"/>
      <c r="AL2287" s="55"/>
      <c r="AM2287" s="55"/>
      <c r="AN2287" s="55"/>
      <c r="AO2287" s="55"/>
      <c r="AP2287" s="55"/>
      <c r="DN2287" s="115"/>
    </row>
    <row r="2288" spans="14:118" x14ac:dyDescent="0.25">
      <c r="N2288" s="55"/>
      <c r="O2288" s="55"/>
      <c r="P2288" s="55"/>
      <c r="Q2288" s="55"/>
      <c r="R2288" s="55"/>
      <c r="S2288" s="55"/>
      <c r="T2288" s="55"/>
      <c r="U2288" s="55"/>
      <c r="V2288" s="55"/>
      <c r="W2288" s="55"/>
      <c r="X2288" s="55"/>
      <c r="Y2288" s="55"/>
      <c r="Z2288" s="55"/>
      <c r="AA2288" s="55"/>
      <c r="AB2288" s="55"/>
      <c r="AC2288" s="55"/>
      <c r="AD2288" s="55"/>
      <c r="AE2288" s="55"/>
      <c r="AF2288" s="55"/>
      <c r="AG2288" s="55"/>
      <c r="AH2288" s="55"/>
      <c r="AI2288" s="55"/>
      <c r="AJ2288" s="55"/>
      <c r="AK2288" s="55"/>
      <c r="AL2288" s="55"/>
      <c r="AM2288" s="55"/>
      <c r="AN2288" s="55"/>
      <c r="AO2288" s="55"/>
      <c r="AP2288" s="55"/>
      <c r="DN2288" s="115"/>
    </row>
    <row r="2289" spans="14:118" x14ac:dyDescent="0.25">
      <c r="N2289" s="55"/>
      <c r="O2289" s="55"/>
      <c r="P2289" s="55"/>
      <c r="Q2289" s="55"/>
      <c r="R2289" s="55"/>
      <c r="S2289" s="55"/>
      <c r="T2289" s="55"/>
      <c r="U2289" s="55"/>
      <c r="V2289" s="55"/>
      <c r="W2289" s="55"/>
      <c r="X2289" s="55"/>
      <c r="Y2289" s="55"/>
      <c r="Z2289" s="55"/>
      <c r="AA2289" s="55"/>
      <c r="AB2289" s="55"/>
      <c r="AC2289" s="55"/>
      <c r="AD2289" s="55"/>
      <c r="AE2289" s="55"/>
      <c r="AF2289" s="55"/>
      <c r="AG2289" s="55"/>
      <c r="AH2289" s="55"/>
      <c r="AI2289" s="55"/>
      <c r="AJ2289" s="55"/>
      <c r="AK2289" s="55"/>
      <c r="AL2289" s="55"/>
      <c r="AM2289" s="55"/>
      <c r="AN2289" s="55"/>
      <c r="AO2289" s="55"/>
      <c r="AP2289" s="55"/>
      <c r="DN2289" s="115"/>
    </row>
    <row r="2290" spans="14:118" x14ac:dyDescent="0.25">
      <c r="N2290" s="55"/>
      <c r="O2290" s="55"/>
      <c r="P2290" s="55"/>
      <c r="Q2290" s="55"/>
      <c r="R2290" s="55"/>
      <c r="S2290" s="55"/>
      <c r="T2290" s="55"/>
      <c r="U2290" s="55"/>
      <c r="V2290" s="55"/>
      <c r="W2290" s="55"/>
      <c r="X2290" s="55"/>
      <c r="Y2290" s="55"/>
      <c r="Z2290" s="55"/>
      <c r="AA2290" s="55"/>
      <c r="AB2290" s="55"/>
      <c r="AC2290" s="55"/>
      <c r="AD2290" s="55"/>
      <c r="AE2290" s="55"/>
      <c r="AF2290" s="55"/>
      <c r="AG2290" s="55"/>
      <c r="AH2290" s="55"/>
      <c r="AI2290" s="55"/>
      <c r="AJ2290" s="55"/>
      <c r="AK2290" s="55"/>
      <c r="AL2290" s="55"/>
      <c r="AM2290" s="55"/>
      <c r="AN2290" s="55"/>
      <c r="AO2290" s="55"/>
      <c r="AP2290" s="55"/>
      <c r="DN2290" s="115"/>
    </row>
    <row r="2291" spans="14:118" x14ac:dyDescent="0.25">
      <c r="N2291" s="55"/>
      <c r="O2291" s="55"/>
      <c r="P2291" s="55"/>
      <c r="Q2291" s="55"/>
      <c r="R2291" s="55"/>
      <c r="S2291" s="55"/>
      <c r="T2291" s="55"/>
      <c r="U2291" s="55"/>
      <c r="V2291" s="55"/>
      <c r="W2291" s="55"/>
      <c r="X2291" s="55"/>
      <c r="Y2291" s="55"/>
      <c r="Z2291" s="55"/>
      <c r="AA2291" s="55"/>
      <c r="AB2291" s="55"/>
      <c r="AC2291" s="55"/>
      <c r="AD2291" s="55"/>
      <c r="AE2291" s="55"/>
      <c r="AF2291" s="55"/>
      <c r="AG2291" s="55"/>
      <c r="AH2291" s="55"/>
      <c r="AI2291" s="55"/>
      <c r="AJ2291" s="55"/>
      <c r="AK2291" s="55"/>
      <c r="AL2291" s="55"/>
      <c r="AM2291" s="55"/>
      <c r="AN2291" s="55"/>
      <c r="AO2291" s="55"/>
      <c r="AP2291" s="55"/>
      <c r="DN2291" s="115"/>
    </row>
    <row r="2292" spans="14:118" x14ac:dyDescent="0.25">
      <c r="N2292" s="55"/>
      <c r="O2292" s="55"/>
      <c r="P2292" s="55"/>
      <c r="Q2292" s="55"/>
      <c r="R2292" s="55"/>
      <c r="S2292" s="55"/>
      <c r="T2292" s="55"/>
      <c r="U2292" s="55"/>
      <c r="V2292" s="55"/>
      <c r="W2292" s="55"/>
      <c r="X2292" s="55"/>
      <c r="Y2292" s="55"/>
      <c r="Z2292" s="55"/>
      <c r="AA2292" s="55"/>
      <c r="AB2292" s="55"/>
      <c r="AC2292" s="55"/>
      <c r="AD2292" s="55"/>
      <c r="AE2292" s="55"/>
      <c r="AF2292" s="55"/>
      <c r="AG2292" s="55"/>
      <c r="AH2292" s="55"/>
      <c r="AI2292" s="55"/>
      <c r="AJ2292" s="55"/>
      <c r="AK2292" s="55"/>
      <c r="AL2292" s="55"/>
      <c r="AM2292" s="55"/>
      <c r="AN2292" s="55"/>
      <c r="AO2292" s="55"/>
      <c r="AP2292" s="55"/>
      <c r="DN2292" s="115"/>
    </row>
    <row r="2293" spans="14:118" x14ac:dyDescent="0.25">
      <c r="N2293" s="55"/>
      <c r="O2293" s="55"/>
      <c r="P2293" s="55"/>
      <c r="Q2293" s="55"/>
      <c r="R2293" s="55"/>
      <c r="S2293" s="55"/>
      <c r="T2293" s="55"/>
      <c r="U2293" s="55"/>
      <c r="V2293" s="55"/>
      <c r="W2293" s="55"/>
      <c r="X2293" s="55"/>
      <c r="Y2293" s="55"/>
      <c r="Z2293" s="55"/>
      <c r="AA2293" s="55"/>
      <c r="AB2293" s="55"/>
      <c r="AC2293" s="55"/>
      <c r="AD2293" s="55"/>
      <c r="AE2293" s="55"/>
      <c r="AF2293" s="55"/>
      <c r="AG2293" s="55"/>
      <c r="AH2293" s="55"/>
      <c r="AI2293" s="55"/>
      <c r="AJ2293" s="55"/>
      <c r="AK2293" s="55"/>
      <c r="AL2293" s="55"/>
      <c r="AM2293" s="55"/>
      <c r="AN2293" s="55"/>
      <c r="AO2293" s="55"/>
      <c r="AP2293" s="55"/>
      <c r="DN2293" s="115"/>
    </row>
    <row r="2294" spans="14:118" x14ac:dyDescent="0.25">
      <c r="N2294" s="55"/>
      <c r="O2294" s="55"/>
      <c r="P2294" s="55"/>
      <c r="Q2294" s="55"/>
      <c r="R2294" s="55"/>
      <c r="S2294" s="55"/>
      <c r="T2294" s="55"/>
      <c r="U2294" s="55"/>
      <c r="V2294" s="55"/>
      <c r="W2294" s="55"/>
      <c r="X2294" s="55"/>
      <c r="Y2294" s="55"/>
      <c r="Z2294" s="55"/>
      <c r="AA2294" s="55"/>
      <c r="AB2294" s="55"/>
      <c r="AC2294" s="55"/>
      <c r="AD2294" s="55"/>
      <c r="AE2294" s="55"/>
      <c r="AF2294" s="55"/>
      <c r="AG2294" s="55"/>
      <c r="AH2294" s="55"/>
      <c r="AI2294" s="55"/>
      <c r="AJ2294" s="55"/>
      <c r="AK2294" s="55"/>
      <c r="AL2294" s="55"/>
      <c r="AM2294" s="55"/>
      <c r="AN2294" s="55"/>
      <c r="AO2294" s="55"/>
      <c r="AP2294" s="55"/>
      <c r="DN2294" s="115"/>
    </row>
    <row r="2295" spans="14:118" x14ac:dyDescent="0.25">
      <c r="N2295" s="55"/>
      <c r="O2295" s="55"/>
      <c r="P2295" s="55"/>
      <c r="Q2295" s="55"/>
      <c r="R2295" s="55"/>
      <c r="S2295" s="55"/>
      <c r="T2295" s="55"/>
      <c r="U2295" s="55"/>
      <c r="V2295" s="55"/>
      <c r="W2295" s="55"/>
      <c r="X2295" s="55"/>
      <c r="Y2295" s="55"/>
      <c r="Z2295" s="55"/>
      <c r="AA2295" s="55"/>
      <c r="AB2295" s="55"/>
      <c r="AC2295" s="55"/>
      <c r="AD2295" s="55"/>
      <c r="AE2295" s="55"/>
      <c r="AF2295" s="55"/>
      <c r="AG2295" s="55"/>
      <c r="AH2295" s="55"/>
      <c r="AI2295" s="55"/>
      <c r="AJ2295" s="55"/>
      <c r="AK2295" s="55"/>
      <c r="AL2295" s="55"/>
      <c r="AM2295" s="55"/>
      <c r="AN2295" s="55"/>
      <c r="AO2295" s="55"/>
      <c r="AP2295" s="55"/>
      <c r="DN2295" s="115"/>
    </row>
    <row r="2296" spans="14:118" x14ac:dyDescent="0.25">
      <c r="N2296" s="55"/>
      <c r="O2296" s="55"/>
      <c r="P2296" s="55"/>
      <c r="Q2296" s="55"/>
      <c r="R2296" s="55"/>
      <c r="S2296" s="55"/>
      <c r="T2296" s="55"/>
      <c r="U2296" s="55"/>
      <c r="V2296" s="55"/>
      <c r="W2296" s="55"/>
      <c r="X2296" s="55"/>
      <c r="Y2296" s="55"/>
      <c r="Z2296" s="55"/>
      <c r="AA2296" s="55"/>
      <c r="AB2296" s="55"/>
      <c r="AC2296" s="55"/>
      <c r="AD2296" s="55"/>
      <c r="AE2296" s="55"/>
      <c r="AF2296" s="55"/>
      <c r="AG2296" s="55"/>
      <c r="AH2296" s="55"/>
      <c r="AI2296" s="55"/>
      <c r="AJ2296" s="55"/>
      <c r="AK2296" s="55"/>
      <c r="AL2296" s="55"/>
      <c r="AM2296" s="55"/>
      <c r="AN2296" s="55"/>
      <c r="AO2296" s="55"/>
      <c r="AP2296" s="55"/>
      <c r="DN2296" s="115"/>
    </row>
    <row r="2297" spans="14:118" x14ac:dyDescent="0.25">
      <c r="N2297" s="55"/>
      <c r="O2297" s="55"/>
      <c r="P2297" s="55"/>
      <c r="Q2297" s="55"/>
      <c r="R2297" s="55"/>
      <c r="S2297" s="55"/>
      <c r="T2297" s="55"/>
      <c r="U2297" s="55"/>
      <c r="V2297" s="55"/>
      <c r="W2297" s="55"/>
      <c r="X2297" s="55"/>
      <c r="Y2297" s="55"/>
      <c r="Z2297" s="55"/>
      <c r="AA2297" s="55"/>
      <c r="AB2297" s="55"/>
      <c r="AC2297" s="55"/>
      <c r="AD2297" s="55"/>
      <c r="AE2297" s="55"/>
      <c r="AF2297" s="55"/>
      <c r="AG2297" s="55"/>
      <c r="AH2297" s="55"/>
      <c r="AI2297" s="55"/>
      <c r="AJ2297" s="55"/>
      <c r="AK2297" s="55"/>
      <c r="AL2297" s="55"/>
      <c r="AM2297" s="55"/>
      <c r="AN2297" s="55"/>
      <c r="AO2297" s="55"/>
      <c r="AP2297" s="55"/>
      <c r="DN2297" s="115"/>
    </row>
    <row r="2298" spans="14:118" x14ac:dyDescent="0.25">
      <c r="N2298" s="55"/>
      <c r="O2298" s="55"/>
      <c r="P2298" s="55"/>
      <c r="Q2298" s="55"/>
      <c r="R2298" s="55"/>
      <c r="S2298" s="55"/>
      <c r="T2298" s="55"/>
      <c r="U2298" s="55"/>
      <c r="V2298" s="55"/>
      <c r="W2298" s="55"/>
      <c r="X2298" s="55"/>
      <c r="Y2298" s="55"/>
      <c r="Z2298" s="55"/>
      <c r="AA2298" s="55"/>
      <c r="AB2298" s="55"/>
      <c r="AC2298" s="55"/>
      <c r="AD2298" s="55"/>
      <c r="AE2298" s="55"/>
      <c r="AF2298" s="55"/>
      <c r="AG2298" s="55"/>
      <c r="AH2298" s="55"/>
      <c r="AI2298" s="55"/>
      <c r="AJ2298" s="55"/>
      <c r="AK2298" s="55"/>
      <c r="AL2298" s="55"/>
      <c r="AM2298" s="55"/>
      <c r="AN2298" s="55"/>
      <c r="AO2298" s="55"/>
      <c r="AP2298" s="55"/>
      <c r="DN2298" s="115"/>
    </row>
    <row r="2299" spans="14:118" x14ac:dyDescent="0.25">
      <c r="N2299" s="55"/>
      <c r="O2299" s="55"/>
      <c r="P2299" s="55"/>
      <c r="Q2299" s="55"/>
      <c r="R2299" s="55"/>
      <c r="S2299" s="55"/>
      <c r="T2299" s="55"/>
      <c r="U2299" s="55"/>
      <c r="V2299" s="55"/>
      <c r="W2299" s="55"/>
      <c r="X2299" s="55"/>
      <c r="Y2299" s="55"/>
      <c r="Z2299" s="55"/>
      <c r="AA2299" s="55"/>
      <c r="AB2299" s="55"/>
      <c r="AC2299" s="55"/>
      <c r="AD2299" s="55"/>
      <c r="AE2299" s="55"/>
      <c r="AF2299" s="55"/>
      <c r="AG2299" s="55"/>
      <c r="AH2299" s="55"/>
      <c r="AI2299" s="55"/>
      <c r="AJ2299" s="55"/>
      <c r="AK2299" s="55"/>
      <c r="AL2299" s="55"/>
      <c r="AM2299" s="55"/>
      <c r="AN2299" s="55"/>
      <c r="AO2299" s="55"/>
      <c r="AP2299" s="55"/>
      <c r="DN2299" s="115"/>
    </row>
    <row r="2300" spans="14:118" x14ac:dyDescent="0.25">
      <c r="N2300" s="55"/>
      <c r="O2300" s="55"/>
      <c r="P2300" s="55"/>
      <c r="Q2300" s="55"/>
      <c r="R2300" s="55"/>
      <c r="S2300" s="55"/>
      <c r="T2300" s="55"/>
      <c r="U2300" s="55"/>
      <c r="V2300" s="55"/>
      <c r="W2300" s="55"/>
      <c r="X2300" s="55"/>
      <c r="Y2300" s="55"/>
      <c r="Z2300" s="55"/>
      <c r="AA2300" s="55"/>
      <c r="AB2300" s="55"/>
      <c r="AC2300" s="55"/>
      <c r="AD2300" s="55"/>
      <c r="AE2300" s="55"/>
      <c r="AF2300" s="55"/>
      <c r="AG2300" s="55"/>
      <c r="AH2300" s="55"/>
      <c r="AI2300" s="55"/>
      <c r="AJ2300" s="55"/>
      <c r="AK2300" s="55"/>
      <c r="AL2300" s="55"/>
      <c r="AM2300" s="55"/>
      <c r="AN2300" s="55"/>
      <c r="AO2300" s="55"/>
      <c r="AP2300" s="55"/>
      <c r="DN2300" s="115"/>
    </row>
    <row r="2301" spans="14:118" x14ac:dyDescent="0.25">
      <c r="N2301" s="55"/>
      <c r="O2301" s="55"/>
      <c r="P2301" s="55"/>
      <c r="Q2301" s="55"/>
      <c r="R2301" s="55"/>
      <c r="S2301" s="55"/>
      <c r="T2301" s="55"/>
      <c r="U2301" s="55"/>
      <c r="V2301" s="55"/>
      <c r="W2301" s="55"/>
      <c r="X2301" s="55"/>
      <c r="Y2301" s="55"/>
      <c r="Z2301" s="55"/>
      <c r="AA2301" s="55"/>
      <c r="AB2301" s="55"/>
      <c r="AC2301" s="55"/>
      <c r="AD2301" s="55"/>
      <c r="AE2301" s="55"/>
      <c r="AF2301" s="55"/>
      <c r="AG2301" s="55"/>
      <c r="AH2301" s="55"/>
      <c r="AI2301" s="55"/>
      <c r="AJ2301" s="55"/>
      <c r="AK2301" s="55"/>
      <c r="AL2301" s="55"/>
      <c r="AM2301" s="55"/>
      <c r="AN2301" s="55"/>
      <c r="AO2301" s="55"/>
      <c r="AP2301" s="55"/>
      <c r="DN2301" s="115"/>
    </row>
    <row r="2302" spans="14:118" x14ac:dyDescent="0.25">
      <c r="N2302" s="55"/>
      <c r="O2302" s="55"/>
      <c r="P2302" s="55"/>
      <c r="Q2302" s="55"/>
      <c r="R2302" s="55"/>
      <c r="S2302" s="55"/>
      <c r="T2302" s="55"/>
      <c r="U2302" s="55"/>
      <c r="V2302" s="55"/>
      <c r="W2302" s="55"/>
      <c r="X2302" s="55"/>
      <c r="Y2302" s="55"/>
      <c r="Z2302" s="55"/>
      <c r="AA2302" s="55"/>
      <c r="AB2302" s="55"/>
      <c r="AC2302" s="55"/>
      <c r="AD2302" s="55"/>
      <c r="AE2302" s="55"/>
      <c r="AF2302" s="55"/>
      <c r="AG2302" s="55"/>
      <c r="AH2302" s="55"/>
      <c r="AI2302" s="55"/>
      <c r="AJ2302" s="55"/>
      <c r="AK2302" s="55"/>
      <c r="AL2302" s="55"/>
      <c r="AM2302" s="55"/>
      <c r="AN2302" s="55"/>
      <c r="AO2302" s="55"/>
      <c r="AP2302" s="55"/>
      <c r="DN2302" s="115"/>
    </row>
    <row r="2303" spans="14:118" x14ac:dyDescent="0.25">
      <c r="N2303" s="55"/>
      <c r="O2303" s="55"/>
      <c r="P2303" s="55"/>
      <c r="Q2303" s="55"/>
      <c r="R2303" s="55"/>
      <c r="S2303" s="55"/>
      <c r="T2303" s="55"/>
      <c r="U2303" s="55"/>
      <c r="V2303" s="55"/>
      <c r="W2303" s="55"/>
      <c r="X2303" s="55"/>
      <c r="Y2303" s="55"/>
      <c r="Z2303" s="55"/>
      <c r="AA2303" s="55"/>
      <c r="AB2303" s="55"/>
      <c r="AC2303" s="55"/>
      <c r="AD2303" s="55"/>
      <c r="AE2303" s="55"/>
      <c r="AF2303" s="55"/>
      <c r="AG2303" s="55"/>
      <c r="AH2303" s="55"/>
      <c r="AI2303" s="55"/>
      <c r="AJ2303" s="55"/>
      <c r="AK2303" s="55"/>
      <c r="AL2303" s="55"/>
      <c r="AM2303" s="55"/>
      <c r="AN2303" s="55"/>
      <c r="AO2303" s="55"/>
      <c r="AP2303" s="55"/>
      <c r="DN2303" s="115"/>
    </row>
    <row r="2304" spans="14:118" x14ac:dyDescent="0.25">
      <c r="N2304" s="55"/>
      <c r="O2304" s="55"/>
      <c r="P2304" s="55"/>
      <c r="Q2304" s="55"/>
      <c r="R2304" s="55"/>
      <c r="S2304" s="55"/>
      <c r="T2304" s="55"/>
      <c r="U2304" s="55"/>
      <c r="V2304" s="55"/>
      <c r="W2304" s="55"/>
      <c r="X2304" s="55"/>
      <c r="Y2304" s="55"/>
      <c r="Z2304" s="55"/>
      <c r="AA2304" s="55"/>
      <c r="AB2304" s="55"/>
      <c r="AC2304" s="55"/>
      <c r="AD2304" s="55"/>
      <c r="AE2304" s="55"/>
      <c r="AF2304" s="55"/>
      <c r="AG2304" s="55"/>
      <c r="AH2304" s="55"/>
      <c r="AI2304" s="55"/>
      <c r="AJ2304" s="55"/>
      <c r="AK2304" s="55"/>
      <c r="AL2304" s="55"/>
      <c r="AM2304" s="55"/>
      <c r="AN2304" s="55"/>
      <c r="AO2304" s="55"/>
      <c r="AP2304" s="55"/>
      <c r="DN2304" s="115"/>
    </row>
    <row r="2305" spans="14:118" x14ac:dyDescent="0.25">
      <c r="N2305" s="55"/>
      <c r="O2305" s="55"/>
      <c r="P2305" s="55"/>
      <c r="Q2305" s="55"/>
      <c r="R2305" s="55"/>
      <c r="S2305" s="55"/>
      <c r="T2305" s="55"/>
      <c r="U2305" s="55"/>
      <c r="V2305" s="55"/>
      <c r="W2305" s="55"/>
      <c r="X2305" s="55"/>
      <c r="Y2305" s="55"/>
      <c r="Z2305" s="55"/>
      <c r="AA2305" s="55"/>
      <c r="AB2305" s="55"/>
      <c r="AC2305" s="55"/>
      <c r="AD2305" s="55"/>
      <c r="AE2305" s="55"/>
      <c r="AF2305" s="55"/>
      <c r="AG2305" s="55"/>
      <c r="AH2305" s="55"/>
      <c r="AI2305" s="55"/>
      <c r="AJ2305" s="55"/>
      <c r="AK2305" s="55"/>
      <c r="AL2305" s="55"/>
      <c r="AM2305" s="55"/>
      <c r="AN2305" s="55"/>
      <c r="AO2305" s="55"/>
      <c r="AP2305" s="55"/>
      <c r="DN2305" s="115"/>
    </row>
    <row r="2306" spans="14:118" x14ac:dyDescent="0.25">
      <c r="N2306" s="55"/>
      <c r="O2306" s="55"/>
      <c r="P2306" s="55"/>
      <c r="Q2306" s="55"/>
      <c r="R2306" s="55"/>
      <c r="S2306" s="55"/>
      <c r="T2306" s="55"/>
      <c r="U2306" s="55"/>
      <c r="V2306" s="55"/>
      <c r="W2306" s="55"/>
      <c r="X2306" s="55"/>
      <c r="Y2306" s="55"/>
      <c r="Z2306" s="55"/>
      <c r="AA2306" s="55"/>
      <c r="AB2306" s="55"/>
      <c r="AC2306" s="55"/>
      <c r="AD2306" s="55"/>
      <c r="AE2306" s="55"/>
      <c r="AF2306" s="55"/>
      <c r="AG2306" s="55"/>
      <c r="AH2306" s="55"/>
      <c r="AI2306" s="55"/>
      <c r="AJ2306" s="55"/>
      <c r="AK2306" s="55"/>
      <c r="AL2306" s="55"/>
      <c r="AM2306" s="55"/>
      <c r="AN2306" s="55"/>
      <c r="AO2306" s="55"/>
      <c r="AP2306" s="55"/>
      <c r="DN2306" s="115"/>
    </row>
    <row r="2307" spans="14:118" x14ac:dyDescent="0.25">
      <c r="N2307" s="55"/>
      <c r="O2307" s="55"/>
      <c r="P2307" s="55"/>
      <c r="Q2307" s="55"/>
      <c r="R2307" s="55"/>
      <c r="S2307" s="55"/>
      <c r="T2307" s="55"/>
      <c r="U2307" s="55"/>
      <c r="V2307" s="55"/>
      <c r="W2307" s="55"/>
      <c r="X2307" s="55"/>
      <c r="Y2307" s="55"/>
      <c r="Z2307" s="55"/>
      <c r="AA2307" s="55"/>
      <c r="AB2307" s="55"/>
      <c r="AC2307" s="55"/>
      <c r="AD2307" s="55"/>
      <c r="AE2307" s="55"/>
      <c r="AF2307" s="55"/>
      <c r="AG2307" s="55"/>
      <c r="AH2307" s="55"/>
      <c r="AI2307" s="55"/>
      <c r="AJ2307" s="55"/>
      <c r="AK2307" s="55"/>
      <c r="AL2307" s="55"/>
      <c r="AM2307" s="55"/>
      <c r="AN2307" s="55"/>
      <c r="AO2307" s="55"/>
      <c r="AP2307" s="55"/>
      <c r="DN2307" s="115"/>
    </row>
    <row r="2308" spans="14:118" x14ac:dyDescent="0.25">
      <c r="N2308" s="55"/>
      <c r="O2308" s="55"/>
      <c r="P2308" s="55"/>
      <c r="Q2308" s="55"/>
      <c r="R2308" s="55"/>
      <c r="S2308" s="55"/>
      <c r="T2308" s="55"/>
      <c r="U2308" s="55"/>
      <c r="V2308" s="55"/>
      <c r="W2308" s="55"/>
      <c r="X2308" s="55"/>
      <c r="Y2308" s="55"/>
      <c r="Z2308" s="55"/>
      <c r="AA2308" s="55"/>
      <c r="AB2308" s="55"/>
      <c r="AC2308" s="55"/>
      <c r="AD2308" s="55"/>
      <c r="AE2308" s="55"/>
      <c r="AF2308" s="55"/>
      <c r="AG2308" s="55"/>
      <c r="AH2308" s="55"/>
      <c r="AI2308" s="55"/>
      <c r="AJ2308" s="55"/>
      <c r="AK2308" s="55"/>
      <c r="AL2308" s="55"/>
      <c r="AM2308" s="55"/>
      <c r="AN2308" s="55"/>
      <c r="AO2308" s="55"/>
      <c r="AP2308" s="55"/>
      <c r="DN2308" s="115"/>
    </row>
    <row r="2309" spans="14:118" x14ac:dyDescent="0.25">
      <c r="N2309" s="55"/>
      <c r="O2309" s="55"/>
      <c r="P2309" s="55"/>
      <c r="Q2309" s="55"/>
      <c r="R2309" s="55"/>
      <c r="S2309" s="55"/>
      <c r="T2309" s="55"/>
      <c r="U2309" s="55"/>
      <c r="V2309" s="55"/>
      <c r="W2309" s="55"/>
      <c r="X2309" s="55"/>
      <c r="Y2309" s="55"/>
      <c r="Z2309" s="55"/>
      <c r="AA2309" s="55"/>
      <c r="AB2309" s="55"/>
      <c r="AC2309" s="55"/>
      <c r="AD2309" s="55"/>
      <c r="AE2309" s="55"/>
      <c r="AF2309" s="55"/>
      <c r="AG2309" s="55"/>
      <c r="AH2309" s="55"/>
      <c r="AI2309" s="55"/>
      <c r="AJ2309" s="55"/>
      <c r="AK2309" s="55"/>
      <c r="AL2309" s="55"/>
      <c r="AM2309" s="55"/>
      <c r="AN2309" s="55"/>
      <c r="AO2309" s="55"/>
      <c r="AP2309" s="55"/>
      <c r="DN2309" s="115"/>
    </row>
    <row r="2310" spans="14:118" x14ac:dyDescent="0.25">
      <c r="N2310" s="55"/>
      <c r="O2310" s="55"/>
      <c r="P2310" s="55"/>
      <c r="Q2310" s="55"/>
      <c r="R2310" s="55"/>
      <c r="S2310" s="55"/>
      <c r="T2310" s="55"/>
      <c r="U2310" s="55"/>
      <c r="V2310" s="55"/>
      <c r="W2310" s="55"/>
      <c r="X2310" s="55"/>
      <c r="Y2310" s="55"/>
      <c r="Z2310" s="55"/>
      <c r="AA2310" s="55"/>
      <c r="AB2310" s="55"/>
      <c r="AC2310" s="55"/>
      <c r="AD2310" s="55"/>
      <c r="AE2310" s="55"/>
      <c r="AF2310" s="55"/>
      <c r="AG2310" s="55"/>
      <c r="AH2310" s="55"/>
      <c r="AI2310" s="55"/>
      <c r="AJ2310" s="55"/>
      <c r="AK2310" s="55"/>
      <c r="AL2310" s="55"/>
      <c r="AM2310" s="55"/>
      <c r="AN2310" s="55"/>
      <c r="AO2310" s="55"/>
      <c r="AP2310" s="55"/>
      <c r="DN2310" s="115"/>
    </row>
    <row r="2311" spans="14:118" x14ac:dyDescent="0.25">
      <c r="N2311" s="55"/>
      <c r="O2311" s="55"/>
      <c r="P2311" s="55"/>
      <c r="Q2311" s="55"/>
      <c r="R2311" s="55"/>
      <c r="S2311" s="55"/>
      <c r="T2311" s="55"/>
      <c r="U2311" s="55"/>
      <c r="V2311" s="55"/>
      <c r="W2311" s="55"/>
      <c r="X2311" s="55"/>
      <c r="Y2311" s="55"/>
      <c r="Z2311" s="55"/>
      <c r="AA2311" s="55"/>
      <c r="AB2311" s="55"/>
      <c r="AC2311" s="55"/>
      <c r="AD2311" s="55"/>
      <c r="AE2311" s="55"/>
      <c r="AF2311" s="55"/>
      <c r="AG2311" s="55"/>
      <c r="AH2311" s="55"/>
      <c r="AI2311" s="55"/>
      <c r="AJ2311" s="55"/>
      <c r="AK2311" s="55"/>
      <c r="AL2311" s="55"/>
      <c r="AM2311" s="55"/>
      <c r="AN2311" s="55"/>
      <c r="AO2311" s="55"/>
      <c r="AP2311" s="55"/>
      <c r="DN2311" s="115"/>
    </row>
    <row r="2312" spans="14:118" x14ac:dyDescent="0.25">
      <c r="N2312" s="55"/>
      <c r="O2312" s="55"/>
      <c r="P2312" s="55"/>
      <c r="Q2312" s="55"/>
      <c r="R2312" s="55"/>
      <c r="S2312" s="55"/>
      <c r="T2312" s="55"/>
      <c r="U2312" s="55"/>
      <c r="V2312" s="55"/>
      <c r="W2312" s="55"/>
      <c r="X2312" s="55"/>
      <c r="Y2312" s="55"/>
      <c r="Z2312" s="55"/>
      <c r="AA2312" s="55"/>
      <c r="AB2312" s="55"/>
      <c r="AC2312" s="55"/>
      <c r="AD2312" s="55"/>
      <c r="AE2312" s="55"/>
      <c r="AF2312" s="55"/>
      <c r="AG2312" s="55"/>
      <c r="AH2312" s="55"/>
      <c r="AI2312" s="55"/>
      <c r="AJ2312" s="55"/>
      <c r="AK2312" s="55"/>
      <c r="AL2312" s="55"/>
      <c r="AM2312" s="55"/>
      <c r="AN2312" s="55"/>
      <c r="AO2312" s="55"/>
      <c r="AP2312" s="55"/>
      <c r="DN2312" s="115"/>
    </row>
    <row r="2313" spans="14:118" x14ac:dyDescent="0.25">
      <c r="N2313" s="55"/>
      <c r="O2313" s="55"/>
      <c r="P2313" s="55"/>
      <c r="Q2313" s="55"/>
      <c r="R2313" s="55"/>
      <c r="S2313" s="55"/>
      <c r="T2313" s="55"/>
      <c r="U2313" s="55"/>
      <c r="V2313" s="55"/>
      <c r="W2313" s="55"/>
      <c r="X2313" s="55"/>
      <c r="Y2313" s="55"/>
      <c r="Z2313" s="55"/>
      <c r="AA2313" s="55"/>
      <c r="AB2313" s="55"/>
      <c r="AC2313" s="55"/>
      <c r="AD2313" s="55"/>
      <c r="AE2313" s="55"/>
      <c r="AF2313" s="55"/>
      <c r="AG2313" s="55"/>
      <c r="AH2313" s="55"/>
      <c r="AI2313" s="55"/>
      <c r="AJ2313" s="55"/>
      <c r="AK2313" s="55"/>
      <c r="AL2313" s="55"/>
      <c r="AM2313" s="55"/>
      <c r="AN2313" s="55"/>
      <c r="AO2313" s="55"/>
      <c r="AP2313" s="55"/>
      <c r="DN2313" s="115"/>
    </row>
    <row r="2314" spans="14:118" x14ac:dyDescent="0.25">
      <c r="N2314" s="55"/>
      <c r="O2314" s="55"/>
      <c r="P2314" s="55"/>
      <c r="Q2314" s="55"/>
      <c r="R2314" s="55"/>
      <c r="S2314" s="55"/>
      <c r="T2314" s="55"/>
      <c r="U2314" s="55"/>
      <c r="V2314" s="55"/>
      <c r="W2314" s="55"/>
      <c r="X2314" s="55"/>
      <c r="Y2314" s="55"/>
      <c r="Z2314" s="55"/>
      <c r="AA2314" s="55"/>
      <c r="AB2314" s="55"/>
      <c r="AC2314" s="55"/>
      <c r="AD2314" s="55"/>
      <c r="AE2314" s="55"/>
      <c r="AF2314" s="55"/>
      <c r="AG2314" s="55"/>
      <c r="AH2314" s="55"/>
      <c r="AI2314" s="55"/>
      <c r="AJ2314" s="55"/>
      <c r="AK2314" s="55"/>
      <c r="AL2314" s="55"/>
      <c r="AM2314" s="55"/>
      <c r="AN2314" s="55"/>
      <c r="AO2314" s="55"/>
      <c r="AP2314" s="55"/>
      <c r="DN2314" s="115"/>
    </row>
    <row r="2315" spans="14:118" x14ac:dyDescent="0.25">
      <c r="N2315" s="55"/>
      <c r="O2315" s="55"/>
      <c r="P2315" s="55"/>
      <c r="Q2315" s="55"/>
      <c r="R2315" s="55"/>
      <c r="S2315" s="55"/>
      <c r="T2315" s="55"/>
      <c r="U2315" s="55"/>
      <c r="V2315" s="55"/>
      <c r="W2315" s="55"/>
      <c r="X2315" s="55"/>
      <c r="Y2315" s="55"/>
      <c r="Z2315" s="55"/>
      <c r="AA2315" s="55"/>
      <c r="AB2315" s="55"/>
      <c r="AC2315" s="55"/>
      <c r="AD2315" s="55"/>
      <c r="AE2315" s="55"/>
      <c r="AF2315" s="55"/>
      <c r="AG2315" s="55"/>
      <c r="AH2315" s="55"/>
      <c r="AI2315" s="55"/>
      <c r="AJ2315" s="55"/>
      <c r="AK2315" s="55"/>
      <c r="AL2315" s="55"/>
      <c r="AM2315" s="55"/>
      <c r="AN2315" s="55"/>
      <c r="AO2315" s="55"/>
      <c r="AP2315" s="55"/>
      <c r="DN2315" s="115"/>
    </row>
    <row r="2316" spans="14:118" x14ac:dyDescent="0.25">
      <c r="N2316" s="55"/>
      <c r="O2316" s="55"/>
      <c r="P2316" s="55"/>
      <c r="Q2316" s="55"/>
      <c r="R2316" s="55"/>
      <c r="S2316" s="55"/>
      <c r="T2316" s="55"/>
      <c r="U2316" s="55"/>
      <c r="V2316" s="55"/>
      <c r="W2316" s="55"/>
      <c r="X2316" s="55"/>
      <c r="Y2316" s="55"/>
      <c r="Z2316" s="55"/>
      <c r="AA2316" s="55"/>
      <c r="AB2316" s="55"/>
      <c r="AC2316" s="55"/>
      <c r="AD2316" s="55"/>
      <c r="AE2316" s="55"/>
      <c r="AF2316" s="55"/>
      <c r="AG2316" s="55"/>
      <c r="AH2316" s="55"/>
      <c r="AI2316" s="55"/>
      <c r="AJ2316" s="55"/>
      <c r="AK2316" s="55"/>
      <c r="AL2316" s="55"/>
      <c r="AM2316" s="55"/>
      <c r="AN2316" s="55"/>
      <c r="AO2316" s="55"/>
      <c r="AP2316" s="55"/>
      <c r="DN2316" s="115"/>
    </row>
    <row r="2317" spans="14:118" x14ac:dyDescent="0.25">
      <c r="N2317" s="55"/>
      <c r="O2317" s="55"/>
      <c r="P2317" s="55"/>
      <c r="Q2317" s="55"/>
      <c r="R2317" s="55"/>
      <c r="S2317" s="55"/>
      <c r="T2317" s="55"/>
      <c r="U2317" s="55"/>
      <c r="V2317" s="55"/>
      <c r="W2317" s="55"/>
      <c r="X2317" s="55"/>
      <c r="Y2317" s="55"/>
      <c r="Z2317" s="55"/>
      <c r="AA2317" s="55"/>
      <c r="AB2317" s="55"/>
      <c r="AC2317" s="55"/>
      <c r="AD2317" s="55"/>
      <c r="AE2317" s="55"/>
      <c r="AF2317" s="55"/>
      <c r="AG2317" s="55"/>
      <c r="AH2317" s="55"/>
      <c r="AI2317" s="55"/>
      <c r="AJ2317" s="55"/>
      <c r="AK2317" s="55"/>
      <c r="AL2317" s="55"/>
      <c r="AM2317" s="55"/>
      <c r="AN2317" s="55"/>
      <c r="AO2317" s="55"/>
      <c r="AP2317" s="55"/>
      <c r="DN2317" s="115"/>
    </row>
    <row r="2318" spans="14:118" x14ac:dyDescent="0.25">
      <c r="N2318" s="55"/>
      <c r="O2318" s="55"/>
      <c r="P2318" s="55"/>
      <c r="Q2318" s="55"/>
      <c r="R2318" s="55"/>
      <c r="S2318" s="55"/>
      <c r="T2318" s="55"/>
      <c r="U2318" s="55"/>
      <c r="V2318" s="55"/>
      <c r="W2318" s="55"/>
      <c r="X2318" s="55"/>
      <c r="Y2318" s="55"/>
      <c r="Z2318" s="55"/>
      <c r="AA2318" s="55"/>
      <c r="AB2318" s="55"/>
      <c r="AC2318" s="55"/>
      <c r="AD2318" s="55"/>
      <c r="AE2318" s="55"/>
      <c r="AF2318" s="55"/>
      <c r="AG2318" s="55"/>
      <c r="AH2318" s="55"/>
      <c r="AI2318" s="55"/>
      <c r="AJ2318" s="55"/>
      <c r="AK2318" s="55"/>
      <c r="AL2318" s="55"/>
      <c r="AM2318" s="55"/>
      <c r="AN2318" s="55"/>
      <c r="AO2318" s="55"/>
      <c r="AP2318" s="55"/>
      <c r="DN2318" s="115"/>
    </row>
    <row r="2319" spans="14:118" x14ac:dyDescent="0.25">
      <c r="N2319" s="55"/>
      <c r="O2319" s="55"/>
      <c r="P2319" s="55"/>
      <c r="Q2319" s="55"/>
      <c r="R2319" s="55"/>
      <c r="S2319" s="55"/>
      <c r="T2319" s="55"/>
      <c r="U2319" s="55"/>
      <c r="V2319" s="55"/>
      <c r="W2319" s="55"/>
      <c r="X2319" s="55"/>
      <c r="Y2319" s="55"/>
      <c r="Z2319" s="55"/>
      <c r="AA2319" s="55"/>
      <c r="AB2319" s="55"/>
      <c r="AC2319" s="55"/>
      <c r="AD2319" s="55"/>
      <c r="AE2319" s="55"/>
      <c r="AF2319" s="55"/>
      <c r="AG2319" s="55"/>
      <c r="AH2319" s="55"/>
      <c r="AI2319" s="55"/>
      <c r="AJ2319" s="55"/>
      <c r="AK2319" s="55"/>
      <c r="AL2319" s="55"/>
      <c r="AM2319" s="55"/>
      <c r="AN2319" s="55"/>
      <c r="AO2319" s="55"/>
      <c r="AP2319" s="55"/>
      <c r="DN2319" s="115"/>
    </row>
    <row r="2320" spans="14:118" x14ac:dyDescent="0.25">
      <c r="N2320" s="55"/>
      <c r="O2320" s="55"/>
      <c r="P2320" s="55"/>
      <c r="Q2320" s="55"/>
      <c r="R2320" s="55"/>
      <c r="S2320" s="55"/>
      <c r="T2320" s="55"/>
      <c r="U2320" s="55"/>
      <c r="V2320" s="55"/>
      <c r="W2320" s="55"/>
      <c r="X2320" s="55"/>
      <c r="Y2320" s="55"/>
      <c r="Z2320" s="55"/>
      <c r="AA2320" s="55"/>
      <c r="AB2320" s="55"/>
      <c r="AC2320" s="55"/>
      <c r="AD2320" s="55"/>
      <c r="AE2320" s="55"/>
      <c r="AF2320" s="55"/>
      <c r="AG2320" s="55"/>
      <c r="AH2320" s="55"/>
      <c r="AI2320" s="55"/>
      <c r="AJ2320" s="55"/>
      <c r="AK2320" s="55"/>
      <c r="AL2320" s="55"/>
      <c r="AM2320" s="55"/>
      <c r="AN2320" s="55"/>
      <c r="AO2320" s="55"/>
      <c r="AP2320" s="55"/>
      <c r="DN2320" s="115"/>
    </row>
    <row r="2321" spans="14:118" x14ac:dyDescent="0.25">
      <c r="N2321" s="55"/>
      <c r="O2321" s="55"/>
      <c r="P2321" s="55"/>
      <c r="Q2321" s="55"/>
      <c r="R2321" s="55"/>
      <c r="S2321" s="55"/>
      <c r="T2321" s="55"/>
      <c r="U2321" s="55"/>
      <c r="V2321" s="55"/>
      <c r="W2321" s="55"/>
      <c r="X2321" s="55"/>
      <c r="Y2321" s="55"/>
      <c r="Z2321" s="55"/>
      <c r="AA2321" s="55"/>
      <c r="AB2321" s="55"/>
      <c r="AC2321" s="55"/>
      <c r="AD2321" s="55"/>
      <c r="AE2321" s="55"/>
      <c r="AF2321" s="55"/>
      <c r="AG2321" s="55"/>
      <c r="AH2321" s="55"/>
      <c r="AI2321" s="55"/>
      <c r="AJ2321" s="55"/>
      <c r="AK2321" s="55"/>
      <c r="AL2321" s="55"/>
      <c r="AM2321" s="55"/>
      <c r="AN2321" s="55"/>
      <c r="AO2321" s="55"/>
      <c r="AP2321" s="55"/>
      <c r="DN2321" s="115"/>
    </row>
    <row r="2322" spans="14:118" x14ac:dyDescent="0.25">
      <c r="N2322" s="55"/>
      <c r="O2322" s="55"/>
      <c r="P2322" s="55"/>
      <c r="Q2322" s="55"/>
      <c r="R2322" s="55"/>
      <c r="S2322" s="55"/>
      <c r="T2322" s="55"/>
      <c r="U2322" s="55"/>
      <c r="V2322" s="55"/>
      <c r="W2322" s="55"/>
      <c r="X2322" s="55"/>
      <c r="Y2322" s="55"/>
      <c r="Z2322" s="55"/>
      <c r="AA2322" s="55"/>
      <c r="AB2322" s="55"/>
      <c r="AC2322" s="55"/>
      <c r="AD2322" s="55"/>
      <c r="AE2322" s="55"/>
      <c r="AF2322" s="55"/>
      <c r="AG2322" s="55"/>
      <c r="AH2322" s="55"/>
      <c r="AI2322" s="55"/>
      <c r="AJ2322" s="55"/>
      <c r="AK2322" s="55"/>
      <c r="AL2322" s="55"/>
      <c r="AM2322" s="55"/>
      <c r="AN2322" s="55"/>
      <c r="AO2322" s="55"/>
      <c r="AP2322" s="55"/>
      <c r="DN2322" s="115"/>
    </row>
    <row r="2323" spans="14:118" x14ac:dyDescent="0.25">
      <c r="N2323" s="55"/>
      <c r="O2323" s="55"/>
      <c r="P2323" s="55"/>
      <c r="Q2323" s="55"/>
      <c r="R2323" s="55"/>
      <c r="S2323" s="55"/>
      <c r="T2323" s="55"/>
      <c r="U2323" s="55"/>
      <c r="V2323" s="55"/>
      <c r="W2323" s="55"/>
      <c r="X2323" s="55"/>
      <c r="Y2323" s="55"/>
      <c r="Z2323" s="55"/>
      <c r="AA2323" s="55"/>
      <c r="AB2323" s="55"/>
      <c r="AC2323" s="55"/>
      <c r="AD2323" s="55"/>
      <c r="AE2323" s="55"/>
      <c r="AF2323" s="55"/>
      <c r="AG2323" s="55"/>
      <c r="AH2323" s="55"/>
      <c r="AI2323" s="55"/>
      <c r="AJ2323" s="55"/>
      <c r="AK2323" s="55"/>
      <c r="AL2323" s="55"/>
      <c r="AM2323" s="55"/>
      <c r="AN2323" s="55"/>
      <c r="AO2323" s="55"/>
      <c r="AP2323" s="55"/>
      <c r="DN2323" s="115"/>
    </row>
    <row r="2324" spans="14:118" x14ac:dyDescent="0.25">
      <c r="N2324" s="55"/>
      <c r="O2324" s="55"/>
      <c r="P2324" s="55"/>
      <c r="Q2324" s="55"/>
      <c r="R2324" s="55"/>
      <c r="S2324" s="55"/>
      <c r="T2324" s="55"/>
      <c r="U2324" s="55"/>
      <c r="V2324" s="55"/>
      <c r="W2324" s="55"/>
      <c r="X2324" s="55"/>
      <c r="Y2324" s="55"/>
      <c r="Z2324" s="55"/>
      <c r="AA2324" s="55"/>
      <c r="AB2324" s="55"/>
      <c r="AC2324" s="55"/>
      <c r="AD2324" s="55"/>
      <c r="AE2324" s="55"/>
      <c r="AF2324" s="55"/>
      <c r="AG2324" s="55"/>
      <c r="AH2324" s="55"/>
      <c r="AI2324" s="55"/>
      <c r="AJ2324" s="55"/>
      <c r="AK2324" s="55"/>
      <c r="AL2324" s="55"/>
      <c r="AM2324" s="55"/>
      <c r="AN2324" s="55"/>
      <c r="AO2324" s="55"/>
      <c r="AP2324" s="55"/>
      <c r="DN2324" s="115"/>
    </row>
    <row r="2325" spans="14:118" x14ac:dyDescent="0.25">
      <c r="N2325" s="55"/>
      <c r="O2325" s="55"/>
      <c r="P2325" s="55"/>
      <c r="Q2325" s="55"/>
      <c r="R2325" s="55"/>
      <c r="S2325" s="55"/>
      <c r="T2325" s="55"/>
      <c r="U2325" s="55"/>
      <c r="V2325" s="55"/>
      <c r="W2325" s="55"/>
      <c r="X2325" s="55"/>
      <c r="Y2325" s="55"/>
      <c r="Z2325" s="55"/>
      <c r="AA2325" s="55"/>
      <c r="AB2325" s="55"/>
      <c r="AC2325" s="55"/>
      <c r="AD2325" s="55"/>
      <c r="AE2325" s="55"/>
      <c r="AF2325" s="55"/>
      <c r="AG2325" s="55"/>
      <c r="AH2325" s="55"/>
      <c r="AI2325" s="55"/>
      <c r="AJ2325" s="55"/>
      <c r="AK2325" s="55"/>
      <c r="AL2325" s="55"/>
      <c r="AM2325" s="55"/>
      <c r="AN2325" s="55"/>
      <c r="AO2325" s="55"/>
      <c r="AP2325" s="55"/>
      <c r="DN2325" s="115"/>
    </row>
    <row r="2326" spans="14:118" x14ac:dyDescent="0.25">
      <c r="N2326" s="55"/>
      <c r="O2326" s="55"/>
      <c r="P2326" s="55"/>
      <c r="Q2326" s="55"/>
      <c r="R2326" s="55"/>
      <c r="S2326" s="55"/>
      <c r="T2326" s="55"/>
      <c r="U2326" s="55"/>
      <c r="V2326" s="55"/>
      <c r="W2326" s="55"/>
      <c r="X2326" s="55"/>
      <c r="Y2326" s="55"/>
      <c r="Z2326" s="55"/>
      <c r="AA2326" s="55"/>
      <c r="AB2326" s="55"/>
      <c r="AC2326" s="55"/>
      <c r="AD2326" s="55"/>
      <c r="AE2326" s="55"/>
      <c r="AF2326" s="55"/>
      <c r="AG2326" s="55"/>
      <c r="AH2326" s="55"/>
      <c r="AI2326" s="55"/>
      <c r="AJ2326" s="55"/>
      <c r="AK2326" s="55"/>
      <c r="AL2326" s="55"/>
      <c r="AM2326" s="55"/>
      <c r="AN2326" s="55"/>
      <c r="AO2326" s="55"/>
      <c r="AP2326" s="55"/>
      <c r="DN2326" s="115"/>
    </row>
    <row r="2327" spans="14:118" x14ac:dyDescent="0.25">
      <c r="N2327" s="55"/>
      <c r="O2327" s="55"/>
      <c r="P2327" s="55"/>
      <c r="Q2327" s="55"/>
      <c r="R2327" s="55"/>
      <c r="S2327" s="55"/>
      <c r="T2327" s="55"/>
      <c r="U2327" s="55"/>
      <c r="V2327" s="55"/>
      <c r="W2327" s="55"/>
      <c r="X2327" s="55"/>
      <c r="Y2327" s="55"/>
      <c r="Z2327" s="55"/>
      <c r="AA2327" s="55"/>
      <c r="AB2327" s="55"/>
      <c r="AC2327" s="55"/>
      <c r="AD2327" s="55"/>
      <c r="AE2327" s="55"/>
      <c r="AF2327" s="55"/>
      <c r="AG2327" s="55"/>
      <c r="AH2327" s="55"/>
      <c r="AI2327" s="55"/>
      <c r="AJ2327" s="55"/>
      <c r="AK2327" s="55"/>
      <c r="AL2327" s="55"/>
      <c r="AM2327" s="55"/>
      <c r="AN2327" s="55"/>
      <c r="AO2327" s="55"/>
      <c r="AP2327" s="55"/>
      <c r="DN2327" s="115"/>
    </row>
    <row r="2328" spans="14:118" x14ac:dyDescent="0.25">
      <c r="N2328" s="55"/>
      <c r="O2328" s="55"/>
      <c r="P2328" s="55"/>
      <c r="Q2328" s="55"/>
      <c r="R2328" s="55"/>
      <c r="S2328" s="55"/>
      <c r="T2328" s="55"/>
      <c r="U2328" s="55"/>
      <c r="V2328" s="55"/>
      <c r="W2328" s="55"/>
      <c r="X2328" s="55"/>
      <c r="Y2328" s="55"/>
      <c r="Z2328" s="55"/>
      <c r="AA2328" s="55"/>
      <c r="AB2328" s="55"/>
      <c r="AC2328" s="55"/>
      <c r="AD2328" s="55"/>
      <c r="AE2328" s="55"/>
      <c r="AF2328" s="55"/>
      <c r="AG2328" s="55"/>
      <c r="AH2328" s="55"/>
      <c r="AI2328" s="55"/>
      <c r="AJ2328" s="55"/>
      <c r="AK2328" s="55"/>
      <c r="AL2328" s="55"/>
      <c r="AM2328" s="55"/>
      <c r="AN2328" s="55"/>
      <c r="AO2328" s="55"/>
      <c r="AP2328" s="55"/>
      <c r="DN2328" s="115"/>
    </row>
    <row r="2329" spans="14:118" x14ac:dyDescent="0.25">
      <c r="N2329" s="55"/>
      <c r="O2329" s="55"/>
      <c r="P2329" s="55"/>
      <c r="Q2329" s="55"/>
      <c r="R2329" s="55"/>
      <c r="S2329" s="55"/>
      <c r="T2329" s="55"/>
      <c r="U2329" s="55"/>
      <c r="V2329" s="55"/>
      <c r="W2329" s="55"/>
      <c r="X2329" s="55"/>
      <c r="Y2329" s="55"/>
      <c r="Z2329" s="55"/>
      <c r="AA2329" s="55"/>
      <c r="AB2329" s="55"/>
      <c r="AC2329" s="55"/>
      <c r="AD2329" s="55"/>
      <c r="AE2329" s="55"/>
      <c r="AF2329" s="55"/>
      <c r="AG2329" s="55"/>
      <c r="AH2329" s="55"/>
      <c r="AI2329" s="55"/>
      <c r="AJ2329" s="55"/>
      <c r="AK2329" s="55"/>
      <c r="AL2329" s="55"/>
      <c r="AM2329" s="55"/>
      <c r="AN2329" s="55"/>
      <c r="AO2329" s="55"/>
      <c r="AP2329" s="55"/>
      <c r="DN2329" s="115"/>
    </row>
    <row r="2330" spans="14:118" x14ac:dyDescent="0.25">
      <c r="N2330" s="55"/>
      <c r="O2330" s="55"/>
      <c r="P2330" s="55"/>
      <c r="Q2330" s="55"/>
      <c r="R2330" s="55"/>
      <c r="S2330" s="55"/>
      <c r="T2330" s="55"/>
      <c r="U2330" s="55"/>
      <c r="V2330" s="55"/>
      <c r="W2330" s="55"/>
      <c r="X2330" s="55"/>
      <c r="Y2330" s="55"/>
      <c r="Z2330" s="55"/>
      <c r="AA2330" s="55"/>
      <c r="AB2330" s="55"/>
      <c r="AC2330" s="55"/>
      <c r="AD2330" s="55"/>
      <c r="AE2330" s="55"/>
      <c r="AF2330" s="55"/>
      <c r="AG2330" s="55"/>
      <c r="AH2330" s="55"/>
      <c r="AI2330" s="55"/>
      <c r="AJ2330" s="55"/>
      <c r="AK2330" s="55"/>
      <c r="AL2330" s="55"/>
      <c r="AM2330" s="55"/>
      <c r="AN2330" s="55"/>
      <c r="AO2330" s="55"/>
      <c r="AP2330" s="55"/>
      <c r="DN2330" s="115"/>
    </row>
    <row r="2331" spans="14:118" x14ac:dyDescent="0.25">
      <c r="N2331" s="55"/>
      <c r="O2331" s="55"/>
      <c r="P2331" s="55"/>
      <c r="Q2331" s="55"/>
      <c r="R2331" s="55"/>
      <c r="S2331" s="55"/>
      <c r="T2331" s="55"/>
      <c r="U2331" s="55"/>
      <c r="V2331" s="55"/>
      <c r="W2331" s="55"/>
      <c r="X2331" s="55"/>
      <c r="Y2331" s="55"/>
      <c r="Z2331" s="55"/>
      <c r="AA2331" s="55"/>
      <c r="AB2331" s="55"/>
      <c r="AC2331" s="55"/>
      <c r="AD2331" s="55"/>
      <c r="AE2331" s="55"/>
      <c r="AF2331" s="55"/>
      <c r="AG2331" s="55"/>
      <c r="AH2331" s="55"/>
      <c r="AI2331" s="55"/>
      <c r="AJ2331" s="55"/>
      <c r="AK2331" s="55"/>
      <c r="AL2331" s="55"/>
      <c r="AM2331" s="55"/>
      <c r="AN2331" s="55"/>
      <c r="AO2331" s="55"/>
      <c r="AP2331" s="55"/>
      <c r="DN2331" s="115"/>
    </row>
    <row r="2332" spans="14:118" x14ac:dyDescent="0.25">
      <c r="N2332" s="55"/>
      <c r="O2332" s="55"/>
      <c r="P2332" s="55"/>
      <c r="Q2332" s="55"/>
      <c r="R2332" s="55"/>
      <c r="S2332" s="55"/>
      <c r="T2332" s="55"/>
      <c r="U2332" s="55"/>
      <c r="V2332" s="55"/>
      <c r="W2332" s="55"/>
      <c r="X2332" s="55"/>
      <c r="Y2332" s="55"/>
      <c r="Z2332" s="55"/>
      <c r="AA2332" s="55"/>
      <c r="AB2332" s="55"/>
      <c r="AC2332" s="55"/>
      <c r="AD2332" s="55"/>
      <c r="AE2332" s="55"/>
      <c r="AF2332" s="55"/>
      <c r="AG2332" s="55"/>
      <c r="AH2332" s="55"/>
      <c r="AI2332" s="55"/>
      <c r="AJ2332" s="55"/>
      <c r="AK2332" s="55"/>
      <c r="AL2332" s="55"/>
      <c r="AM2332" s="55"/>
      <c r="AN2332" s="55"/>
      <c r="AO2332" s="55"/>
      <c r="AP2332" s="55"/>
      <c r="DN2332" s="115"/>
    </row>
    <row r="2333" spans="14:118" x14ac:dyDescent="0.25">
      <c r="N2333" s="55"/>
      <c r="O2333" s="55"/>
      <c r="P2333" s="55"/>
      <c r="Q2333" s="55"/>
      <c r="R2333" s="55"/>
      <c r="S2333" s="55"/>
      <c r="T2333" s="55"/>
      <c r="U2333" s="55"/>
      <c r="V2333" s="55"/>
      <c r="W2333" s="55"/>
      <c r="X2333" s="55"/>
      <c r="Y2333" s="55"/>
      <c r="Z2333" s="55"/>
      <c r="AA2333" s="55"/>
      <c r="AB2333" s="55"/>
      <c r="AC2333" s="55"/>
      <c r="AD2333" s="55"/>
      <c r="AE2333" s="55"/>
      <c r="AF2333" s="55"/>
      <c r="AG2333" s="55"/>
      <c r="AH2333" s="55"/>
      <c r="AI2333" s="55"/>
      <c r="AJ2333" s="55"/>
      <c r="AK2333" s="55"/>
      <c r="AL2333" s="55"/>
      <c r="AM2333" s="55"/>
      <c r="AN2333" s="55"/>
      <c r="AO2333" s="55"/>
      <c r="AP2333" s="55"/>
      <c r="DN2333" s="115"/>
    </row>
    <row r="2334" spans="14:118" x14ac:dyDescent="0.25">
      <c r="N2334" s="55"/>
      <c r="O2334" s="55"/>
      <c r="P2334" s="55"/>
      <c r="Q2334" s="55"/>
      <c r="R2334" s="55"/>
      <c r="S2334" s="55"/>
      <c r="T2334" s="55"/>
      <c r="U2334" s="55"/>
      <c r="V2334" s="55"/>
      <c r="W2334" s="55"/>
      <c r="X2334" s="55"/>
      <c r="Y2334" s="55"/>
      <c r="Z2334" s="55"/>
      <c r="AA2334" s="55"/>
      <c r="AB2334" s="55"/>
      <c r="AC2334" s="55"/>
      <c r="AD2334" s="55"/>
      <c r="AE2334" s="55"/>
      <c r="AF2334" s="55"/>
      <c r="AG2334" s="55"/>
      <c r="AH2334" s="55"/>
      <c r="AI2334" s="55"/>
      <c r="AJ2334" s="55"/>
      <c r="AK2334" s="55"/>
      <c r="AL2334" s="55"/>
      <c r="AM2334" s="55"/>
      <c r="AN2334" s="55"/>
      <c r="AO2334" s="55"/>
      <c r="AP2334" s="55"/>
      <c r="DN2334" s="115"/>
    </row>
    <row r="2335" spans="14:118" x14ac:dyDescent="0.25">
      <c r="N2335" s="55"/>
      <c r="O2335" s="55"/>
      <c r="P2335" s="55"/>
      <c r="Q2335" s="55"/>
      <c r="R2335" s="55"/>
      <c r="S2335" s="55"/>
      <c r="T2335" s="55"/>
      <c r="U2335" s="55"/>
      <c r="V2335" s="55"/>
      <c r="W2335" s="55"/>
      <c r="X2335" s="55"/>
      <c r="Y2335" s="55"/>
      <c r="Z2335" s="55"/>
      <c r="AA2335" s="55"/>
      <c r="AB2335" s="55"/>
      <c r="AC2335" s="55"/>
      <c r="AD2335" s="55"/>
      <c r="AE2335" s="55"/>
      <c r="AF2335" s="55"/>
      <c r="AG2335" s="55"/>
      <c r="AH2335" s="55"/>
      <c r="AI2335" s="55"/>
      <c r="AJ2335" s="55"/>
      <c r="AK2335" s="55"/>
      <c r="AL2335" s="55"/>
      <c r="AM2335" s="55"/>
      <c r="AN2335" s="55"/>
      <c r="AO2335" s="55"/>
      <c r="AP2335" s="55"/>
      <c r="DN2335" s="115"/>
    </row>
    <row r="2336" spans="14:118" x14ac:dyDescent="0.25">
      <c r="N2336" s="55"/>
      <c r="O2336" s="55"/>
      <c r="P2336" s="55"/>
      <c r="Q2336" s="55"/>
      <c r="R2336" s="55"/>
      <c r="S2336" s="55"/>
      <c r="T2336" s="55"/>
      <c r="U2336" s="55"/>
      <c r="V2336" s="55"/>
      <c r="W2336" s="55"/>
      <c r="X2336" s="55"/>
      <c r="Y2336" s="55"/>
      <c r="Z2336" s="55"/>
      <c r="AA2336" s="55"/>
      <c r="AB2336" s="55"/>
      <c r="AC2336" s="55"/>
      <c r="AD2336" s="55"/>
      <c r="AE2336" s="55"/>
      <c r="AF2336" s="55"/>
      <c r="AG2336" s="55"/>
      <c r="AH2336" s="55"/>
      <c r="AI2336" s="55"/>
      <c r="AJ2336" s="55"/>
      <c r="AK2336" s="55"/>
      <c r="AL2336" s="55"/>
      <c r="AM2336" s="55"/>
      <c r="AN2336" s="55"/>
      <c r="AO2336" s="55"/>
      <c r="AP2336" s="55"/>
      <c r="DN2336" s="115"/>
    </row>
    <row r="2337" spans="14:118" x14ac:dyDescent="0.25">
      <c r="N2337" s="55"/>
      <c r="O2337" s="55"/>
      <c r="P2337" s="55"/>
      <c r="Q2337" s="55"/>
      <c r="R2337" s="55"/>
      <c r="S2337" s="55"/>
      <c r="T2337" s="55"/>
      <c r="U2337" s="55"/>
      <c r="V2337" s="55"/>
      <c r="W2337" s="55"/>
      <c r="X2337" s="55"/>
      <c r="Y2337" s="55"/>
      <c r="Z2337" s="55"/>
      <c r="AA2337" s="55"/>
      <c r="AB2337" s="55"/>
      <c r="AC2337" s="55"/>
      <c r="AD2337" s="55"/>
      <c r="AE2337" s="55"/>
      <c r="AF2337" s="55"/>
      <c r="AG2337" s="55"/>
      <c r="AH2337" s="55"/>
      <c r="AI2337" s="55"/>
      <c r="AJ2337" s="55"/>
      <c r="AK2337" s="55"/>
      <c r="AL2337" s="55"/>
      <c r="AM2337" s="55"/>
      <c r="AN2337" s="55"/>
      <c r="AO2337" s="55"/>
      <c r="AP2337" s="55"/>
      <c r="DN2337" s="115"/>
    </row>
    <row r="2338" spans="14:118" x14ac:dyDescent="0.25">
      <c r="N2338" s="55"/>
      <c r="O2338" s="55"/>
      <c r="P2338" s="55"/>
      <c r="Q2338" s="55"/>
      <c r="R2338" s="55"/>
      <c r="S2338" s="55"/>
      <c r="T2338" s="55"/>
      <c r="U2338" s="55"/>
      <c r="V2338" s="55"/>
      <c r="W2338" s="55"/>
      <c r="X2338" s="55"/>
      <c r="Y2338" s="55"/>
      <c r="Z2338" s="55"/>
      <c r="AA2338" s="55"/>
      <c r="AB2338" s="55"/>
      <c r="AC2338" s="55"/>
      <c r="AD2338" s="55"/>
      <c r="AE2338" s="55"/>
      <c r="AF2338" s="55"/>
      <c r="AG2338" s="55"/>
      <c r="AH2338" s="55"/>
      <c r="AI2338" s="55"/>
      <c r="AJ2338" s="55"/>
      <c r="AK2338" s="55"/>
      <c r="AL2338" s="55"/>
      <c r="AM2338" s="55"/>
      <c r="AN2338" s="55"/>
      <c r="AO2338" s="55"/>
      <c r="AP2338" s="55"/>
      <c r="DN2338" s="115"/>
    </row>
    <row r="2339" spans="14:118" x14ac:dyDescent="0.25">
      <c r="N2339" s="55"/>
      <c r="O2339" s="55"/>
      <c r="P2339" s="55"/>
      <c r="Q2339" s="55"/>
      <c r="R2339" s="55"/>
      <c r="S2339" s="55"/>
      <c r="T2339" s="55"/>
      <c r="U2339" s="55"/>
      <c r="V2339" s="55"/>
      <c r="W2339" s="55"/>
      <c r="X2339" s="55"/>
      <c r="Y2339" s="55"/>
      <c r="Z2339" s="55"/>
      <c r="AA2339" s="55"/>
      <c r="AB2339" s="55"/>
      <c r="AC2339" s="55"/>
      <c r="AD2339" s="55"/>
      <c r="AE2339" s="55"/>
      <c r="AF2339" s="55"/>
      <c r="AG2339" s="55"/>
      <c r="AH2339" s="55"/>
      <c r="AI2339" s="55"/>
      <c r="AJ2339" s="55"/>
      <c r="AK2339" s="55"/>
      <c r="AL2339" s="55"/>
      <c r="AM2339" s="55"/>
      <c r="AN2339" s="55"/>
      <c r="AO2339" s="55"/>
      <c r="AP2339" s="55"/>
      <c r="DN2339" s="115"/>
    </row>
    <row r="2340" spans="14:118" x14ac:dyDescent="0.25">
      <c r="N2340" s="55"/>
      <c r="O2340" s="55"/>
      <c r="P2340" s="55"/>
      <c r="Q2340" s="55"/>
      <c r="R2340" s="55"/>
      <c r="S2340" s="55"/>
      <c r="T2340" s="55"/>
      <c r="U2340" s="55"/>
      <c r="V2340" s="55"/>
      <c r="W2340" s="55"/>
      <c r="X2340" s="55"/>
      <c r="Y2340" s="55"/>
      <c r="Z2340" s="55"/>
      <c r="AA2340" s="55"/>
      <c r="AB2340" s="55"/>
      <c r="AC2340" s="55"/>
      <c r="AD2340" s="55"/>
      <c r="AE2340" s="55"/>
      <c r="AF2340" s="55"/>
      <c r="AG2340" s="55"/>
      <c r="AH2340" s="55"/>
      <c r="AI2340" s="55"/>
      <c r="AJ2340" s="55"/>
      <c r="AK2340" s="55"/>
      <c r="AL2340" s="55"/>
      <c r="AM2340" s="55"/>
      <c r="AN2340" s="55"/>
      <c r="AO2340" s="55"/>
      <c r="AP2340" s="55"/>
      <c r="DN2340" s="115"/>
    </row>
    <row r="2341" spans="14:118" x14ac:dyDescent="0.25">
      <c r="N2341" s="55"/>
      <c r="O2341" s="55"/>
      <c r="P2341" s="55"/>
      <c r="Q2341" s="55"/>
      <c r="R2341" s="55"/>
      <c r="S2341" s="55"/>
      <c r="T2341" s="55"/>
      <c r="U2341" s="55"/>
      <c r="V2341" s="55"/>
      <c r="W2341" s="55"/>
      <c r="X2341" s="55"/>
      <c r="Y2341" s="55"/>
      <c r="Z2341" s="55"/>
      <c r="AA2341" s="55"/>
      <c r="AB2341" s="55"/>
      <c r="AC2341" s="55"/>
      <c r="AD2341" s="55"/>
      <c r="AE2341" s="55"/>
      <c r="AF2341" s="55"/>
      <c r="AG2341" s="55"/>
      <c r="AH2341" s="55"/>
      <c r="AI2341" s="55"/>
      <c r="AJ2341" s="55"/>
      <c r="AK2341" s="55"/>
      <c r="AL2341" s="55"/>
      <c r="AM2341" s="55"/>
      <c r="AN2341" s="55"/>
      <c r="AO2341" s="55"/>
      <c r="AP2341" s="55"/>
      <c r="DN2341" s="115"/>
    </row>
    <row r="2342" spans="14:118" x14ac:dyDescent="0.25">
      <c r="N2342" s="55"/>
      <c r="O2342" s="55"/>
      <c r="P2342" s="55"/>
      <c r="Q2342" s="55"/>
      <c r="R2342" s="55"/>
      <c r="S2342" s="55"/>
      <c r="T2342" s="55"/>
      <c r="U2342" s="55"/>
      <c r="V2342" s="55"/>
      <c r="W2342" s="55"/>
      <c r="X2342" s="55"/>
      <c r="Y2342" s="55"/>
      <c r="Z2342" s="55"/>
      <c r="AA2342" s="55"/>
      <c r="AB2342" s="55"/>
      <c r="AC2342" s="55"/>
      <c r="AD2342" s="55"/>
      <c r="AE2342" s="55"/>
      <c r="AF2342" s="55"/>
      <c r="AG2342" s="55"/>
      <c r="AH2342" s="55"/>
      <c r="AI2342" s="55"/>
      <c r="AJ2342" s="55"/>
      <c r="AK2342" s="55"/>
      <c r="AL2342" s="55"/>
      <c r="AM2342" s="55"/>
      <c r="AN2342" s="55"/>
      <c r="AO2342" s="55"/>
      <c r="AP2342" s="55"/>
      <c r="DN2342" s="115"/>
    </row>
    <row r="2343" spans="14:118" x14ac:dyDescent="0.25">
      <c r="N2343" s="55"/>
      <c r="O2343" s="55"/>
      <c r="P2343" s="55"/>
      <c r="Q2343" s="55"/>
      <c r="R2343" s="55"/>
      <c r="S2343" s="55"/>
      <c r="T2343" s="55"/>
      <c r="U2343" s="55"/>
      <c r="V2343" s="55"/>
      <c r="W2343" s="55"/>
      <c r="X2343" s="55"/>
      <c r="Y2343" s="55"/>
      <c r="Z2343" s="55"/>
      <c r="AA2343" s="55"/>
      <c r="AB2343" s="55"/>
      <c r="AC2343" s="55"/>
      <c r="AD2343" s="55"/>
      <c r="AE2343" s="55"/>
      <c r="AF2343" s="55"/>
      <c r="AG2343" s="55"/>
      <c r="AH2343" s="55"/>
      <c r="AI2343" s="55"/>
      <c r="AJ2343" s="55"/>
      <c r="AK2343" s="55"/>
      <c r="AL2343" s="55"/>
      <c r="AM2343" s="55"/>
      <c r="AN2343" s="55"/>
      <c r="AO2343" s="55"/>
      <c r="AP2343" s="55"/>
      <c r="DN2343" s="115"/>
    </row>
    <row r="2344" spans="14:118" x14ac:dyDescent="0.25">
      <c r="N2344" s="55"/>
      <c r="O2344" s="55"/>
      <c r="P2344" s="55"/>
      <c r="Q2344" s="55"/>
      <c r="R2344" s="55"/>
      <c r="S2344" s="55"/>
      <c r="T2344" s="55"/>
      <c r="U2344" s="55"/>
      <c r="V2344" s="55"/>
      <c r="W2344" s="55"/>
      <c r="X2344" s="55"/>
      <c r="Y2344" s="55"/>
      <c r="Z2344" s="55"/>
      <c r="AA2344" s="55"/>
      <c r="AB2344" s="55"/>
      <c r="AC2344" s="55"/>
      <c r="AD2344" s="55"/>
      <c r="AE2344" s="55"/>
      <c r="AF2344" s="55"/>
      <c r="AG2344" s="55"/>
      <c r="AH2344" s="55"/>
      <c r="AI2344" s="55"/>
      <c r="AJ2344" s="55"/>
      <c r="AK2344" s="55"/>
      <c r="AL2344" s="55"/>
      <c r="AM2344" s="55"/>
      <c r="AN2344" s="55"/>
      <c r="AO2344" s="55"/>
      <c r="AP2344" s="55"/>
      <c r="DN2344" s="115"/>
    </row>
    <row r="2345" spans="14:118" x14ac:dyDescent="0.25">
      <c r="N2345" s="55"/>
      <c r="O2345" s="55"/>
      <c r="P2345" s="55"/>
      <c r="Q2345" s="55"/>
      <c r="R2345" s="55"/>
      <c r="S2345" s="55"/>
      <c r="T2345" s="55"/>
      <c r="U2345" s="55"/>
      <c r="V2345" s="55"/>
      <c r="W2345" s="55"/>
      <c r="X2345" s="55"/>
      <c r="Y2345" s="55"/>
      <c r="Z2345" s="55"/>
      <c r="AA2345" s="55"/>
      <c r="AB2345" s="55"/>
      <c r="AC2345" s="55"/>
      <c r="AD2345" s="55"/>
      <c r="AE2345" s="55"/>
      <c r="AF2345" s="55"/>
      <c r="AG2345" s="55"/>
      <c r="AH2345" s="55"/>
      <c r="AI2345" s="55"/>
      <c r="AJ2345" s="55"/>
      <c r="AK2345" s="55"/>
      <c r="AL2345" s="55"/>
      <c r="AM2345" s="55"/>
      <c r="AN2345" s="55"/>
      <c r="AO2345" s="55"/>
      <c r="AP2345" s="55"/>
      <c r="DN2345" s="115"/>
    </row>
    <row r="2346" spans="14:118" x14ac:dyDescent="0.25">
      <c r="N2346" s="55"/>
      <c r="O2346" s="55"/>
      <c r="P2346" s="55"/>
      <c r="Q2346" s="55"/>
      <c r="R2346" s="55"/>
      <c r="S2346" s="55"/>
      <c r="T2346" s="55"/>
      <c r="U2346" s="55"/>
      <c r="V2346" s="55"/>
      <c r="W2346" s="55"/>
      <c r="X2346" s="55"/>
      <c r="Y2346" s="55"/>
      <c r="Z2346" s="55"/>
      <c r="AA2346" s="55"/>
      <c r="AB2346" s="55"/>
      <c r="AC2346" s="55"/>
      <c r="AD2346" s="55"/>
      <c r="AE2346" s="55"/>
      <c r="AF2346" s="55"/>
      <c r="AG2346" s="55"/>
      <c r="AH2346" s="55"/>
      <c r="AI2346" s="55"/>
      <c r="AJ2346" s="55"/>
      <c r="AK2346" s="55"/>
      <c r="AL2346" s="55"/>
      <c r="AM2346" s="55"/>
      <c r="AN2346" s="55"/>
      <c r="AO2346" s="55"/>
      <c r="AP2346" s="55"/>
      <c r="DN2346" s="115"/>
    </row>
    <row r="2347" spans="14:118" x14ac:dyDescent="0.25">
      <c r="N2347" s="55"/>
      <c r="O2347" s="55"/>
      <c r="P2347" s="55"/>
      <c r="Q2347" s="55"/>
      <c r="R2347" s="55"/>
      <c r="S2347" s="55"/>
      <c r="T2347" s="55"/>
      <c r="U2347" s="55"/>
      <c r="V2347" s="55"/>
      <c r="W2347" s="55"/>
      <c r="X2347" s="55"/>
      <c r="Y2347" s="55"/>
      <c r="Z2347" s="55"/>
      <c r="AA2347" s="55"/>
      <c r="AB2347" s="55"/>
      <c r="AC2347" s="55"/>
      <c r="AD2347" s="55"/>
      <c r="AE2347" s="55"/>
      <c r="AF2347" s="55"/>
      <c r="AG2347" s="55"/>
      <c r="AH2347" s="55"/>
      <c r="AI2347" s="55"/>
      <c r="AJ2347" s="55"/>
      <c r="AK2347" s="55"/>
      <c r="AL2347" s="55"/>
      <c r="AM2347" s="55"/>
      <c r="AN2347" s="55"/>
      <c r="AO2347" s="55"/>
      <c r="AP2347" s="55"/>
      <c r="DN2347" s="115"/>
    </row>
    <row r="2348" spans="14:118" x14ac:dyDescent="0.25">
      <c r="N2348" s="55"/>
      <c r="O2348" s="55"/>
      <c r="P2348" s="55"/>
      <c r="Q2348" s="55"/>
      <c r="R2348" s="55"/>
      <c r="S2348" s="55"/>
      <c r="T2348" s="55"/>
      <c r="U2348" s="55"/>
      <c r="V2348" s="55"/>
      <c r="W2348" s="55"/>
      <c r="X2348" s="55"/>
      <c r="Y2348" s="55"/>
      <c r="Z2348" s="55"/>
      <c r="AA2348" s="55"/>
      <c r="AB2348" s="55"/>
      <c r="AC2348" s="55"/>
      <c r="AD2348" s="55"/>
      <c r="AE2348" s="55"/>
      <c r="AF2348" s="55"/>
      <c r="AG2348" s="55"/>
      <c r="AH2348" s="55"/>
      <c r="AI2348" s="55"/>
      <c r="AJ2348" s="55"/>
      <c r="AK2348" s="55"/>
      <c r="AL2348" s="55"/>
      <c r="AM2348" s="55"/>
      <c r="AN2348" s="55"/>
      <c r="AO2348" s="55"/>
      <c r="AP2348" s="55"/>
      <c r="DN2348" s="115"/>
    </row>
    <row r="2349" spans="14:118" x14ac:dyDescent="0.25">
      <c r="N2349" s="55"/>
      <c r="O2349" s="55"/>
      <c r="P2349" s="55"/>
      <c r="Q2349" s="55"/>
      <c r="R2349" s="55"/>
      <c r="S2349" s="55"/>
      <c r="T2349" s="55"/>
      <c r="U2349" s="55"/>
      <c r="V2349" s="55"/>
      <c r="W2349" s="55"/>
      <c r="X2349" s="55"/>
      <c r="Y2349" s="55"/>
      <c r="Z2349" s="55"/>
      <c r="AA2349" s="55"/>
      <c r="AB2349" s="55"/>
      <c r="AC2349" s="55"/>
      <c r="AD2349" s="55"/>
      <c r="AE2349" s="55"/>
      <c r="AF2349" s="55"/>
      <c r="AG2349" s="55"/>
      <c r="AH2349" s="55"/>
      <c r="AI2349" s="55"/>
      <c r="AJ2349" s="55"/>
      <c r="AK2349" s="55"/>
      <c r="AL2349" s="55"/>
      <c r="AM2349" s="55"/>
      <c r="AN2349" s="55"/>
      <c r="AO2349" s="55"/>
      <c r="AP2349" s="55"/>
      <c r="DN2349" s="115"/>
    </row>
    <row r="2350" spans="14:118" x14ac:dyDescent="0.25">
      <c r="N2350" s="55"/>
      <c r="O2350" s="55"/>
      <c r="P2350" s="55"/>
      <c r="Q2350" s="55"/>
      <c r="R2350" s="55"/>
      <c r="S2350" s="55"/>
      <c r="T2350" s="55"/>
      <c r="U2350" s="55"/>
      <c r="V2350" s="55"/>
      <c r="W2350" s="55"/>
      <c r="X2350" s="55"/>
      <c r="Y2350" s="55"/>
      <c r="Z2350" s="55"/>
      <c r="AA2350" s="55"/>
      <c r="AB2350" s="55"/>
      <c r="AC2350" s="55"/>
      <c r="AD2350" s="55"/>
      <c r="AE2350" s="55"/>
      <c r="AF2350" s="55"/>
      <c r="AG2350" s="55"/>
      <c r="AH2350" s="55"/>
      <c r="AI2350" s="55"/>
      <c r="AJ2350" s="55"/>
      <c r="AK2350" s="55"/>
      <c r="AL2350" s="55"/>
      <c r="AM2350" s="55"/>
      <c r="AN2350" s="55"/>
      <c r="AO2350" s="55"/>
      <c r="AP2350" s="55"/>
      <c r="DN2350" s="115"/>
    </row>
    <row r="2351" spans="14:118" x14ac:dyDescent="0.25">
      <c r="N2351" s="55"/>
      <c r="O2351" s="55"/>
      <c r="P2351" s="55"/>
      <c r="Q2351" s="55"/>
      <c r="R2351" s="55"/>
      <c r="S2351" s="55"/>
      <c r="T2351" s="55"/>
      <c r="U2351" s="55"/>
      <c r="V2351" s="55"/>
      <c r="W2351" s="55"/>
      <c r="X2351" s="55"/>
      <c r="Y2351" s="55"/>
      <c r="Z2351" s="55"/>
      <c r="AA2351" s="55"/>
      <c r="AB2351" s="55"/>
      <c r="AC2351" s="55"/>
      <c r="AD2351" s="55"/>
      <c r="AE2351" s="55"/>
      <c r="AF2351" s="55"/>
      <c r="AG2351" s="55"/>
      <c r="AH2351" s="55"/>
      <c r="AI2351" s="55"/>
      <c r="AJ2351" s="55"/>
      <c r="AK2351" s="55"/>
      <c r="AL2351" s="55"/>
      <c r="AM2351" s="55"/>
      <c r="AN2351" s="55"/>
      <c r="AO2351" s="55"/>
      <c r="AP2351" s="55"/>
      <c r="DN2351" s="115"/>
    </row>
    <row r="2352" spans="14:118" x14ac:dyDescent="0.25">
      <c r="N2352" s="55"/>
      <c r="O2352" s="55"/>
      <c r="P2352" s="55"/>
      <c r="Q2352" s="55"/>
      <c r="R2352" s="55"/>
      <c r="S2352" s="55"/>
      <c r="T2352" s="55"/>
      <c r="U2352" s="55"/>
      <c r="V2352" s="55"/>
      <c r="W2352" s="55"/>
      <c r="X2352" s="55"/>
      <c r="Y2352" s="55"/>
      <c r="Z2352" s="55"/>
      <c r="AA2352" s="55"/>
      <c r="AB2352" s="55"/>
      <c r="AC2352" s="55"/>
      <c r="AD2352" s="55"/>
      <c r="AE2352" s="55"/>
      <c r="AF2352" s="55"/>
      <c r="AG2352" s="55"/>
      <c r="AH2352" s="55"/>
      <c r="AI2352" s="55"/>
      <c r="AJ2352" s="55"/>
      <c r="AK2352" s="55"/>
      <c r="AL2352" s="55"/>
      <c r="AM2352" s="55"/>
      <c r="AN2352" s="55"/>
      <c r="AO2352" s="55"/>
      <c r="AP2352" s="55"/>
      <c r="DN2352" s="115"/>
    </row>
    <row r="2353" spans="14:118" x14ac:dyDescent="0.25">
      <c r="N2353" s="55"/>
      <c r="O2353" s="55"/>
      <c r="P2353" s="55"/>
      <c r="Q2353" s="55"/>
      <c r="R2353" s="55"/>
      <c r="S2353" s="55"/>
      <c r="T2353" s="55"/>
      <c r="U2353" s="55"/>
      <c r="V2353" s="55"/>
      <c r="W2353" s="55"/>
      <c r="X2353" s="55"/>
      <c r="Y2353" s="55"/>
      <c r="Z2353" s="55"/>
      <c r="AA2353" s="55"/>
      <c r="AB2353" s="55"/>
      <c r="AC2353" s="55"/>
      <c r="AD2353" s="55"/>
      <c r="AE2353" s="55"/>
      <c r="AF2353" s="55"/>
      <c r="AG2353" s="55"/>
      <c r="AH2353" s="55"/>
      <c r="AI2353" s="55"/>
      <c r="AJ2353" s="55"/>
      <c r="AK2353" s="55"/>
      <c r="AL2353" s="55"/>
      <c r="AM2353" s="55"/>
      <c r="AN2353" s="55"/>
      <c r="AO2353" s="55"/>
      <c r="AP2353" s="55"/>
      <c r="DN2353" s="115"/>
    </row>
    <row r="2354" spans="14:118" x14ac:dyDescent="0.25">
      <c r="N2354" s="55"/>
      <c r="O2354" s="55"/>
      <c r="P2354" s="55"/>
      <c r="Q2354" s="55"/>
      <c r="R2354" s="55"/>
      <c r="S2354" s="55"/>
      <c r="T2354" s="55"/>
      <c r="U2354" s="55"/>
      <c r="V2354" s="55"/>
      <c r="W2354" s="55"/>
      <c r="X2354" s="55"/>
      <c r="Y2354" s="55"/>
      <c r="Z2354" s="55"/>
      <c r="AA2354" s="55"/>
      <c r="AB2354" s="55"/>
      <c r="AC2354" s="55"/>
      <c r="AD2354" s="55"/>
      <c r="AE2354" s="55"/>
      <c r="AF2354" s="55"/>
      <c r="AG2354" s="55"/>
      <c r="AH2354" s="55"/>
      <c r="AI2354" s="55"/>
      <c r="AJ2354" s="55"/>
      <c r="AK2354" s="55"/>
      <c r="AL2354" s="55"/>
      <c r="AM2354" s="55"/>
      <c r="AN2354" s="55"/>
      <c r="AO2354" s="55"/>
      <c r="AP2354" s="55"/>
      <c r="DN2354" s="115"/>
    </row>
    <row r="2355" spans="14:118" x14ac:dyDescent="0.25">
      <c r="N2355" s="55"/>
      <c r="O2355" s="55"/>
      <c r="P2355" s="55"/>
      <c r="Q2355" s="55"/>
      <c r="R2355" s="55"/>
      <c r="S2355" s="55"/>
      <c r="T2355" s="55"/>
      <c r="U2355" s="55"/>
      <c r="V2355" s="55"/>
      <c r="W2355" s="55"/>
      <c r="X2355" s="55"/>
      <c r="Y2355" s="55"/>
      <c r="Z2355" s="55"/>
      <c r="AA2355" s="55"/>
      <c r="AB2355" s="55"/>
      <c r="AC2355" s="55"/>
      <c r="AD2355" s="55"/>
      <c r="AE2355" s="55"/>
      <c r="AF2355" s="55"/>
      <c r="AG2355" s="55"/>
      <c r="AH2355" s="55"/>
      <c r="AI2355" s="55"/>
      <c r="AJ2355" s="55"/>
      <c r="AK2355" s="55"/>
      <c r="AL2355" s="55"/>
      <c r="AM2355" s="55"/>
      <c r="AN2355" s="55"/>
      <c r="AO2355" s="55"/>
      <c r="AP2355" s="55"/>
      <c r="DN2355" s="115"/>
    </row>
    <row r="2356" spans="14:118" x14ac:dyDescent="0.25">
      <c r="N2356" s="55"/>
      <c r="O2356" s="55"/>
      <c r="P2356" s="55"/>
      <c r="Q2356" s="55"/>
      <c r="R2356" s="55"/>
      <c r="S2356" s="55"/>
      <c r="T2356" s="55"/>
      <c r="U2356" s="55"/>
      <c r="V2356" s="55"/>
      <c r="W2356" s="55"/>
      <c r="X2356" s="55"/>
      <c r="Y2356" s="55"/>
      <c r="Z2356" s="55"/>
      <c r="AA2356" s="55"/>
      <c r="AB2356" s="55"/>
      <c r="AC2356" s="55"/>
      <c r="AD2356" s="55"/>
      <c r="AE2356" s="55"/>
      <c r="AF2356" s="55"/>
      <c r="AG2356" s="55"/>
      <c r="AH2356" s="55"/>
      <c r="AI2356" s="55"/>
      <c r="AJ2356" s="55"/>
      <c r="AK2356" s="55"/>
      <c r="AL2356" s="55"/>
      <c r="AM2356" s="55"/>
      <c r="AN2356" s="55"/>
      <c r="AO2356" s="55"/>
      <c r="AP2356" s="55"/>
      <c r="DN2356" s="115"/>
    </row>
    <row r="2357" spans="14:118" x14ac:dyDescent="0.25">
      <c r="N2357" s="55"/>
      <c r="O2357" s="55"/>
      <c r="P2357" s="55"/>
      <c r="Q2357" s="55"/>
      <c r="R2357" s="55"/>
      <c r="S2357" s="55"/>
      <c r="T2357" s="55"/>
      <c r="U2357" s="55"/>
      <c r="V2357" s="55"/>
      <c r="W2357" s="55"/>
      <c r="X2357" s="55"/>
      <c r="Y2357" s="55"/>
      <c r="Z2357" s="55"/>
      <c r="AA2357" s="55"/>
      <c r="AB2357" s="55"/>
      <c r="AC2357" s="55"/>
      <c r="AD2357" s="55"/>
      <c r="AE2357" s="55"/>
      <c r="AF2357" s="55"/>
      <c r="AG2357" s="55"/>
      <c r="AH2357" s="55"/>
      <c r="AI2357" s="55"/>
      <c r="AJ2357" s="55"/>
      <c r="AK2357" s="55"/>
      <c r="AL2357" s="55"/>
      <c r="AM2357" s="55"/>
      <c r="AN2357" s="55"/>
      <c r="AO2357" s="55"/>
      <c r="AP2357" s="55"/>
      <c r="DN2357" s="115"/>
    </row>
    <row r="2358" spans="14:118" x14ac:dyDescent="0.25">
      <c r="N2358" s="55"/>
      <c r="O2358" s="55"/>
      <c r="P2358" s="55"/>
      <c r="Q2358" s="55"/>
      <c r="R2358" s="55"/>
      <c r="S2358" s="55"/>
      <c r="T2358" s="55"/>
      <c r="U2358" s="55"/>
      <c r="V2358" s="55"/>
      <c r="W2358" s="55"/>
      <c r="X2358" s="55"/>
      <c r="Y2358" s="55"/>
      <c r="Z2358" s="55"/>
      <c r="AA2358" s="55"/>
      <c r="AB2358" s="55"/>
      <c r="AC2358" s="55"/>
      <c r="AD2358" s="55"/>
      <c r="AE2358" s="55"/>
      <c r="AF2358" s="55"/>
      <c r="AG2358" s="55"/>
      <c r="AH2358" s="55"/>
      <c r="AI2358" s="55"/>
      <c r="AJ2358" s="55"/>
      <c r="AK2358" s="55"/>
      <c r="AL2358" s="55"/>
      <c r="AM2358" s="55"/>
      <c r="AN2358" s="55"/>
      <c r="AO2358" s="55"/>
      <c r="AP2358" s="55"/>
      <c r="DN2358" s="115"/>
    </row>
    <row r="2359" spans="14:118" x14ac:dyDescent="0.25">
      <c r="N2359" s="55"/>
      <c r="O2359" s="55"/>
      <c r="P2359" s="55"/>
      <c r="Q2359" s="55"/>
      <c r="R2359" s="55"/>
      <c r="S2359" s="55"/>
      <c r="T2359" s="55"/>
      <c r="U2359" s="55"/>
      <c r="V2359" s="55"/>
      <c r="W2359" s="55"/>
      <c r="X2359" s="55"/>
      <c r="Y2359" s="55"/>
      <c r="Z2359" s="55"/>
      <c r="AA2359" s="55"/>
      <c r="AB2359" s="55"/>
      <c r="AC2359" s="55"/>
      <c r="AD2359" s="55"/>
      <c r="AE2359" s="55"/>
      <c r="AF2359" s="55"/>
      <c r="AG2359" s="55"/>
      <c r="AH2359" s="55"/>
      <c r="AI2359" s="55"/>
      <c r="AJ2359" s="55"/>
      <c r="AK2359" s="55"/>
      <c r="AL2359" s="55"/>
      <c r="AM2359" s="55"/>
      <c r="AN2359" s="55"/>
      <c r="AO2359" s="55"/>
      <c r="AP2359" s="55"/>
      <c r="DN2359" s="115"/>
    </row>
    <row r="2360" spans="14:118" x14ac:dyDescent="0.25">
      <c r="N2360" s="55"/>
      <c r="O2360" s="55"/>
      <c r="P2360" s="55"/>
      <c r="Q2360" s="55"/>
      <c r="R2360" s="55"/>
      <c r="S2360" s="55"/>
      <c r="T2360" s="55"/>
      <c r="U2360" s="55"/>
      <c r="V2360" s="55"/>
      <c r="W2360" s="55"/>
      <c r="X2360" s="55"/>
      <c r="Y2360" s="55"/>
      <c r="Z2360" s="55"/>
      <c r="AA2360" s="55"/>
      <c r="AB2360" s="55"/>
      <c r="AC2360" s="55"/>
      <c r="AD2360" s="55"/>
      <c r="AE2360" s="55"/>
      <c r="AF2360" s="55"/>
      <c r="AG2360" s="55"/>
      <c r="AH2360" s="55"/>
      <c r="AI2360" s="55"/>
      <c r="AJ2360" s="55"/>
      <c r="AK2360" s="55"/>
      <c r="AL2360" s="55"/>
      <c r="AM2360" s="55"/>
      <c r="AN2360" s="55"/>
      <c r="AO2360" s="55"/>
      <c r="AP2360" s="55"/>
      <c r="DN2360" s="115"/>
    </row>
    <row r="2361" spans="14:118" x14ac:dyDescent="0.25">
      <c r="N2361" s="55"/>
      <c r="O2361" s="55"/>
      <c r="P2361" s="55"/>
      <c r="Q2361" s="55"/>
      <c r="R2361" s="55"/>
      <c r="S2361" s="55"/>
      <c r="T2361" s="55"/>
      <c r="U2361" s="55"/>
      <c r="V2361" s="55"/>
      <c r="W2361" s="55"/>
      <c r="X2361" s="55"/>
      <c r="Y2361" s="55"/>
      <c r="Z2361" s="55"/>
      <c r="AA2361" s="55"/>
      <c r="AB2361" s="55"/>
      <c r="AC2361" s="55"/>
      <c r="AD2361" s="55"/>
      <c r="AE2361" s="55"/>
      <c r="AF2361" s="55"/>
      <c r="AG2361" s="55"/>
      <c r="AH2361" s="55"/>
      <c r="AI2361" s="55"/>
      <c r="AJ2361" s="55"/>
      <c r="AK2361" s="55"/>
      <c r="AL2361" s="55"/>
      <c r="AM2361" s="55"/>
      <c r="AN2361" s="55"/>
      <c r="AO2361" s="55"/>
      <c r="AP2361" s="55"/>
      <c r="DN2361" s="115"/>
    </row>
    <row r="2362" spans="14:118" x14ac:dyDescent="0.25">
      <c r="N2362" s="55"/>
      <c r="O2362" s="55"/>
      <c r="P2362" s="55"/>
      <c r="Q2362" s="55"/>
      <c r="R2362" s="55"/>
      <c r="S2362" s="55"/>
      <c r="T2362" s="55"/>
      <c r="U2362" s="55"/>
      <c r="V2362" s="55"/>
      <c r="W2362" s="55"/>
      <c r="X2362" s="55"/>
      <c r="Y2362" s="55"/>
      <c r="Z2362" s="55"/>
      <c r="AA2362" s="55"/>
      <c r="AB2362" s="55"/>
      <c r="AC2362" s="55"/>
      <c r="AD2362" s="55"/>
      <c r="AE2362" s="55"/>
      <c r="AF2362" s="55"/>
      <c r="AG2362" s="55"/>
      <c r="AH2362" s="55"/>
      <c r="AI2362" s="55"/>
      <c r="AJ2362" s="55"/>
      <c r="AK2362" s="55"/>
      <c r="AL2362" s="55"/>
      <c r="AM2362" s="55"/>
      <c r="AN2362" s="55"/>
      <c r="AO2362" s="55"/>
      <c r="AP2362" s="55"/>
      <c r="DN2362" s="115"/>
    </row>
    <row r="2363" spans="14:118" x14ac:dyDescent="0.25">
      <c r="N2363" s="55"/>
      <c r="O2363" s="55"/>
      <c r="P2363" s="55"/>
      <c r="Q2363" s="55"/>
      <c r="R2363" s="55"/>
      <c r="S2363" s="55"/>
      <c r="T2363" s="55"/>
      <c r="U2363" s="55"/>
      <c r="V2363" s="55"/>
      <c r="W2363" s="55"/>
      <c r="X2363" s="55"/>
      <c r="Y2363" s="55"/>
      <c r="Z2363" s="55"/>
      <c r="AA2363" s="55"/>
      <c r="AB2363" s="55"/>
      <c r="AC2363" s="55"/>
      <c r="AD2363" s="55"/>
      <c r="AE2363" s="55"/>
      <c r="AF2363" s="55"/>
      <c r="AG2363" s="55"/>
      <c r="AH2363" s="55"/>
      <c r="AI2363" s="55"/>
      <c r="AJ2363" s="55"/>
      <c r="AK2363" s="55"/>
      <c r="AL2363" s="55"/>
      <c r="AM2363" s="55"/>
      <c r="AN2363" s="55"/>
      <c r="AO2363" s="55"/>
      <c r="AP2363" s="55"/>
      <c r="DN2363" s="115"/>
    </row>
    <row r="2364" spans="14:118" x14ac:dyDescent="0.25">
      <c r="N2364" s="55"/>
      <c r="O2364" s="55"/>
      <c r="P2364" s="55"/>
      <c r="Q2364" s="55"/>
      <c r="R2364" s="55"/>
      <c r="S2364" s="55"/>
      <c r="T2364" s="55"/>
      <c r="U2364" s="55"/>
      <c r="V2364" s="55"/>
      <c r="W2364" s="55"/>
      <c r="X2364" s="55"/>
      <c r="Y2364" s="55"/>
      <c r="Z2364" s="55"/>
      <c r="AA2364" s="55"/>
      <c r="AB2364" s="55"/>
      <c r="AC2364" s="55"/>
      <c r="AD2364" s="55"/>
      <c r="AE2364" s="55"/>
      <c r="AF2364" s="55"/>
      <c r="AG2364" s="55"/>
      <c r="AH2364" s="55"/>
      <c r="AI2364" s="55"/>
      <c r="AJ2364" s="55"/>
      <c r="AK2364" s="55"/>
      <c r="AL2364" s="55"/>
      <c r="AM2364" s="55"/>
      <c r="AN2364" s="55"/>
      <c r="AO2364" s="55"/>
      <c r="AP2364" s="55"/>
      <c r="DN2364" s="115"/>
    </row>
    <row r="2365" spans="14:118" x14ac:dyDescent="0.25">
      <c r="N2365" s="55"/>
      <c r="O2365" s="55"/>
      <c r="P2365" s="55"/>
      <c r="Q2365" s="55"/>
      <c r="R2365" s="55"/>
      <c r="S2365" s="55"/>
      <c r="T2365" s="55"/>
      <c r="U2365" s="55"/>
      <c r="V2365" s="55"/>
      <c r="W2365" s="55"/>
      <c r="X2365" s="55"/>
      <c r="Y2365" s="55"/>
      <c r="Z2365" s="55"/>
      <c r="AA2365" s="55"/>
      <c r="AB2365" s="55"/>
      <c r="AC2365" s="55"/>
      <c r="AD2365" s="55"/>
      <c r="AE2365" s="55"/>
      <c r="AF2365" s="55"/>
      <c r="AG2365" s="55"/>
      <c r="AH2365" s="55"/>
      <c r="AI2365" s="55"/>
      <c r="AJ2365" s="55"/>
      <c r="AK2365" s="55"/>
      <c r="AL2365" s="55"/>
      <c r="AM2365" s="55"/>
      <c r="AN2365" s="55"/>
      <c r="AO2365" s="55"/>
      <c r="AP2365" s="55"/>
      <c r="DN2365" s="115"/>
    </row>
    <row r="2366" spans="14:118" x14ac:dyDescent="0.25">
      <c r="N2366" s="55"/>
      <c r="O2366" s="55"/>
      <c r="P2366" s="55"/>
      <c r="Q2366" s="55"/>
      <c r="R2366" s="55"/>
      <c r="S2366" s="55"/>
      <c r="T2366" s="55"/>
      <c r="U2366" s="55"/>
      <c r="V2366" s="55"/>
      <c r="W2366" s="55"/>
      <c r="X2366" s="55"/>
      <c r="Y2366" s="55"/>
      <c r="Z2366" s="55"/>
      <c r="AA2366" s="55"/>
      <c r="AB2366" s="55"/>
      <c r="AC2366" s="55"/>
      <c r="AD2366" s="55"/>
      <c r="AE2366" s="55"/>
      <c r="AF2366" s="55"/>
      <c r="AG2366" s="55"/>
      <c r="AH2366" s="55"/>
      <c r="AI2366" s="55"/>
      <c r="AJ2366" s="55"/>
      <c r="AK2366" s="55"/>
      <c r="AL2366" s="55"/>
      <c r="AM2366" s="55"/>
      <c r="AN2366" s="55"/>
      <c r="AO2366" s="55"/>
      <c r="AP2366" s="55"/>
      <c r="DN2366" s="115"/>
    </row>
    <row r="2367" spans="14:118" x14ac:dyDescent="0.25">
      <c r="N2367" s="55"/>
      <c r="O2367" s="55"/>
      <c r="P2367" s="55"/>
      <c r="Q2367" s="55"/>
      <c r="R2367" s="55"/>
      <c r="S2367" s="55"/>
      <c r="T2367" s="55"/>
      <c r="U2367" s="55"/>
      <c r="V2367" s="55"/>
      <c r="W2367" s="55"/>
      <c r="X2367" s="55"/>
      <c r="Y2367" s="55"/>
      <c r="Z2367" s="55"/>
      <c r="AA2367" s="55"/>
      <c r="AB2367" s="55"/>
      <c r="AC2367" s="55"/>
      <c r="AD2367" s="55"/>
      <c r="AE2367" s="55"/>
      <c r="AF2367" s="55"/>
      <c r="AG2367" s="55"/>
      <c r="AH2367" s="55"/>
      <c r="AI2367" s="55"/>
      <c r="AJ2367" s="55"/>
      <c r="AK2367" s="55"/>
      <c r="AL2367" s="55"/>
      <c r="AM2367" s="55"/>
      <c r="AN2367" s="55"/>
      <c r="AO2367" s="55"/>
      <c r="AP2367" s="55"/>
      <c r="DN2367" s="115"/>
    </row>
    <row r="2368" spans="14:118" x14ac:dyDescent="0.25">
      <c r="N2368" s="55"/>
      <c r="O2368" s="55"/>
      <c r="P2368" s="55"/>
      <c r="Q2368" s="55"/>
      <c r="R2368" s="55"/>
      <c r="S2368" s="55"/>
      <c r="T2368" s="55"/>
      <c r="U2368" s="55"/>
      <c r="V2368" s="55"/>
      <c r="W2368" s="55"/>
      <c r="X2368" s="55"/>
      <c r="Y2368" s="55"/>
      <c r="Z2368" s="55"/>
      <c r="AA2368" s="55"/>
      <c r="AB2368" s="55"/>
      <c r="AC2368" s="55"/>
      <c r="AD2368" s="55"/>
      <c r="AE2368" s="55"/>
      <c r="AF2368" s="55"/>
      <c r="AG2368" s="55"/>
      <c r="AH2368" s="55"/>
      <c r="AI2368" s="55"/>
      <c r="AJ2368" s="55"/>
      <c r="AK2368" s="55"/>
      <c r="AL2368" s="55"/>
      <c r="AM2368" s="55"/>
      <c r="AN2368" s="55"/>
      <c r="AO2368" s="55"/>
      <c r="AP2368" s="55"/>
      <c r="DN2368" s="115"/>
    </row>
    <row r="2369" spans="14:118" x14ac:dyDescent="0.25">
      <c r="N2369" s="55"/>
      <c r="O2369" s="55"/>
      <c r="P2369" s="55"/>
      <c r="Q2369" s="55"/>
      <c r="R2369" s="55"/>
      <c r="S2369" s="55"/>
      <c r="T2369" s="55"/>
      <c r="U2369" s="55"/>
      <c r="V2369" s="55"/>
      <c r="W2369" s="55"/>
      <c r="X2369" s="55"/>
      <c r="Y2369" s="55"/>
      <c r="Z2369" s="55"/>
      <c r="AA2369" s="55"/>
      <c r="AB2369" s="55"/>
      <c r="AC2369" s="55"/>
      <c r="AD2369" s="55"/>
      <c r="AE2369" s="55"/>
      <c r="AF2369" s="55"/>
      <c r="AG2369" s="55"/>
      <c r="AH2369" s="55"/>
      <c r="AI2369" s="55"/>
      <c r="AJ2369" s="55"/>
      <c r="AK2369" s="55"/>
      <c r="AL2369" s="55"/>
      <c r="AM2369" s="55"/>
      <c r="AN2369" s="55"/>
      <c r="AO2369" s="55"/>
      <c r="AP2369" s="55"/>
      <c r="DN2369" s="115"/>
    </row>
    <row r="2370" spans="14:118" x14ac:dyDescent="0.25">
      <c r="N2370" s="55"/>
      <c r="O2370" s="55"/>
      <c r="P2370" s="55"/>
      <c r="Q2370" s="55"/>
      <c r="R2370" s="55"/>
      <c r="S2370" s="55"/>
      <c r="T2370" s="55"/>
      <c r="U2370" s="55"/>
      <c r="V2370" s="55"/>
      <c r="W2370" s="55"/>
      <c r="X2370" s="55"/>
      <c r="Y2370" s="55"/>
      <c r="Z2370" s="55"/>
      <c r="AA2370" s="55"/>
      <c r="AB2370" s="55"/>
      <c r="AC2370" s="55"/>
      <c r="AD2370" s="55"/>
      <c r="AE2370" s="55"/>
      <c r="AF2370" s="55"/>
      <c r="AG2370" s="55"/>
      <c r="AH2370" s="55"/>
      <c r="AI2370" s="55"/>
      <c r="AJ2370" s="55"/>
      <c r="AK2370" s="55"/>
      <c r="AL2370" s="55"/>
      <c r="AM2370" s="55"/>
      <c r="AN2370" s="55"/>
      <c r="AO2370" s="55"/>
      <c r="AP2370" s="55"/>
      <c r="DN2370" s="115"/>
    </row>
    <row r="2371" spans="14:118" x14ac:dyDescent="0.25">
      <c r="N2371" s="55"/>
      <c r="O2371" s="55"/>
      <c r="P2371" s="55"/>
      <c r="Q2371" s="55"/>
      <c r="R2371" s="55"/>
      <c r="S2371" s="55"/>
      <c r="T2371" s="55"/>
      <c r="U2371" s="55"/>
      <c r="V2371" s="55"/>
      <c r="W2371" s="55"/>
      <c r="X2371" s="55"/>
      <c r="Y2371" s="55"/>
      <c r="Z2371" s="55"/>
      <c r="AA2371" s="55"/>
      <c r="AB2371" s="55"/>
      <c r="AC2371" s="55"/>
      <c r="AD2371" s="55"/>
      <c r="AE2371" s="55"/>
      <c r="AF2371" s="55"/>
      <c r="AG2371" s="55"/>
      <c r="AH2371" s="55"/>
      <c r="AI2371" s="55"/>
      <c r="AJ2371" s="55"/>
      <c r="AK2371" s="55"/>
      <c r="AL2371" s="55"/>
      <c r="AM2371" s="55"/>
      <c r="AN2371" s="55"/>
      <c r="AO2371" s="55"/>
      <c r="AP2371" s="55"/>
      <c r="DN2371" s="115"/>
    </row>
    <row r="2372" spans="14:118" x14ac:dyDescent="0.25">
      <c r="N2372" s="55"/>
      <c r="O2372" s="55"/>
      <c r="P2372" s="55"/>
      <c r="Q2372" s="55"/>
      <c r="R2372" s="55"/>
      <c r="S2372" s="55"/>
      <c r="T2372" s="55"/>
      <c r="U2372" s="55"/>
      <c r="V2372" s="55"/>
      <c r="W2372" s="55"/>
      <c r="X2372" s="55"/>
      <c r="Y2372" s="55"/>
      <c r="Z2372" s="55"/>
      <c r="AA2372" s="55"/>
      <c r="AB2372" s="55"/>
      <c r="AC2372" s="55"/>
      <c r="AD2372" s="55"/>
      <c r="AE2372" s="55"/>
      <c r="AF2372" s="55"/>
      <c r="AG2372" s="55"/>
      <c r="AH2372" s="55"/>
      <c r="AI2372" s="55"/>
      <c r="AJ2372" s="55"/>
      <c r="AK2372" s="55"/>
      <c r="AL2372" s="55"/>
      <c r="AM2372" s="55"/>
      <c r="AN2372" s="55"/>
      <c r="AO2372" s="55"/>
      <c r="AP2372" s="55"/>
      <c r="DN2372" s="115"/>
    </row>
    <row r="2373" spans="14:118" x14ac:dyDescent="0.25">
      <c r="N2373" s="55"/>
      <c r="O2373" s="55"/>
      <c r="P2373" s="55"/>
      <c r="Q2373" s="55"/>
      <c r="R2373" s="55"/>
      <c r="S2373" s="55"/>
      <c r="T2373" s="55"/>
      <c r="U2373" s="55"/>
      <c r="V2373" s="55"/>
      <c r="W2373" s="55"/>
      <c r="X2373" s="55"/>
      <c r="Y2373" s="55"/>
      <c r="Z2373" s="55"/>
      <c r="AA2373" s="55"/>
      <c r="AB2373" s="55"/>
      <c r="AC2373" s="55"/>
      <c r="AD2373" s="55"/>
      <c r="AE2373" s="55"/>
      <c r="AF2373" s="55"/>
      <c r="AG2373" s="55"/>
      <c r="AH2373" s="55"/>
      <c r="AI2373" s="55"/>
      <c r="AJ2373" s="55"/>
      <c r="AK2373" s="55"/>
      <c r="AL2373" s="55"/>
      <c r="AM2373" s="55"/>
      <c r="AN2373" s="55"/>
      <c r="AO2373" s="55"/>
      <c r="AP2373" s="55"/>
      <c r="DN2373" s="115"/>
    </row>
    <row r="2374" spans="14:118" x14ac:dyDescent="0.25">
      <c r="N2374" s="55"/>
      <c r="O2374" s="55"/>
      <c r="P2374" s="55"/>
      <c r="Q2374" s="55"/>
      <c r="R2374" s="55"/>
      <c r="S2374" s="55"/>
      <c r="T2374" s="55"/>
      <c r="U2374" s="55"/>
      <c r="V2374" s="55"/>
      <c r="W2374" s="55"/>
      <c r="X2374" s="55"/>
      <c r="Y2374" s="55"/>
      <c r="Z2374" s="55"/>
      <c r="AA2374" s="55"/>
      <c r="AB2374" s="55"/>
      <c r="AC2374" s="55"/>
      <c r="AD2374" s="55"/>
      <c r="AE2374" s="55"/>
      <c r="AF2374" s="55"/>
      <c r="AG2374" s="55"/>
      <c r="AH2374" s="55"/>
      <c r="AI2374" s="55"/>
      <c r="AJ2374" s="55"/>
      <c r="AK2374" s="55"/>
      <c r="AL2374" s="55"/>
      <c r="AM2374" s="55"/>
      <c r="AN2374" s="55"/>
      <c r="AO2374" s="55"/>
      <c r="AP2374" s="55"/>
      <c r="DN2374" s="115"/>
    </row>
    <row r="2375" spans="14:118" x14ac:dyDescent="0.25">
      <c r="N2375" s="55"/>
      <c r="O2375" s="55"/>
      <c r="P2375" s="55"/>
      <c r="Q2375" s="55"/>
      <c r="R2375" s="55"/>
      <c r="S2375" s="55"/>
      <c r="T2375" s="55"/>
      <c r="U2375" s="55"/>
      <c r="V2375" s="55"/>
      <c r="W2375" s="55"/>
      <c r="X2375" s="55"/>
      <c r="Y2375" s="55"/>
      <c r="Z2375" s="55"/>
      <c r="AA2375" s="55"/>
      <c r="AB2375" s="55"/>
      <c r="AC2375" s="55"/>
      <c r="AD2375" s="55"/>
      <c r="AE2375" s="55"/>
      <c r="AF2375" s="55"/>
      <c r="AG2375" s="55"/>
      <c r="AH2375" s="55"/>
      <c r="AI2375" s="55"/>
      <c r="AJ2375" s="55"/>
      <c r="AK2375" s="55"/>
      <c r="AL2375" s="55"/>
      <c r="AM2375" s="55"/>
      <c r="AN2375" s="55"/>
      <c r="AO2375" s="55"/>
      <c r="AP2375" s="55"/>
      <c r="DN2375" s="115"/>
    </row>
    <row r="2376" spans="14:118" x14ac:dyDescent="0.25">
      <c r="N2376" s="55"/>
      <c r="O2376" s="55"/>
      <c r="P2376" s="55"/>
      <c r="Q2376" s="55"/>
      <c r="R2376" s="55"/>
      <c r="S2376" s="55"/>
      <c r="T2376" s="55"/>
      <c r="U2376" s="55"/>
      <c r="V2376" s="55"/>
      <c r="W2376" s="55"/>
      <c r="X2376" s="55"/>
      <c r="Y2376" s="55"/>
      <c r="Z2376" s="55"/>
      <c r="AA2376" s="55"/>
      <c r="AB2376" s="55"/>
      <c r="AC2376" s="55"/>
      <c r="AD2376" s="55"/>
      <c r="AE2376" s="55"/>
      <c r="AF2376" s="55"/>
      <c r="AG2376" s="55"/>
      <c r="AH2376" s="55"/>
      <c r="AI2376" s="55"/>
      <c r="AJ2376" s="55"/>
      <c r="AK2376" s="55"/>
      <c r="AL2376" s="55"/>
      <c r="AM2376" s="55"/>
      <c r="AN2376" s="55"/>
      <c r="AO2376" s="55"/>
      <c r="AP2376" s="55"/>
      <c r="DN2376" s="115"/>
    </row>
    <row r="2377" spans="14:118" x14ac:dyDescent="0.25">
      <c r="N2377" s="55"/>
      <c r="O2377" s="55"/>
      <c r="P2377" s="55"/>
      <c r="Q2377" s="55"/>
      <c r="R2377" s="55"/>
      <c r="S2377" s="55"/>
      <c r="T2377" s="55"/>
      <c r="U2377" s="55"/>
      <c r="V2377" s="55"/>
      <c r="W2377" s="55"/>
      <c r="X2377" s="55"/>
      <c r="Y2377" s="55"/>
      <c r="Z2377" s="55"/>
      <c r="AA2377" s="55"/>
      <c r="AB2377" s="55"/>
      <c r="AC2377" s="55"/>
      <c r="AD2377" s="55"/>
      <c r="AE2377" s="55"/>
      <c r="AF2377" s="55"/>
      <c r="AG2377" s="55"/>
      <c r="AH2377" s="55"/>
      <c r="AI2377" s="55"/>
      <c r="AJ2377" s="55"/>
      <c r="AK2377" s="55"/>
      <c r="AL2377" s="55"/>
      <c r="AM2377" s="55"/>
      <c r="AN2377" s="55"/>
      <c r="AO2377" s="55"/>
      <c r="AP2377" s="55"/>
      <c r="DN2377" s="115"/>
    </row>
    <row r="2378" spans="14:118" x14ac:dyDescent="0.25">
      <c r="N2378" s="55"/>
      <c r="O2378" s="55"/>
      <c r="P2378" s="55"/>
      <c r="Q2378" s="55"/>
      <c r="R2378" s="55"/>
      <c r="S2378" s="55"/>
      <c r="T2378" s="55"/>
      <c r="U2378" s="55"/>
      <c r="V2378" s="55"/>
      <c r="W2378" s="55"/>
      <c r="X2378" s="55"/>
      <c r="Y2378" s="55"/>
      <c r="Z2378" s="55"/>
      <c r="AA2378" s="55"/>
      <c r="AB2378" s="55"/>
      <c r="AC2378" s="55"/>
      <c r="AD2378" s="55"/>
      <c r="AE2378" s="55"/>
      <c r="AF2378" s="55"/>
      <c r="AG2378" s="55"/>
      <c r="AH2378" s="55"/>
      <c r="AI2378" s="55"/>
      <c r="AJ2378" s="55"/>
      <c r="AK2378" s="55"/>
      <c r="AL2378" s="55"/>
      <c r="AM2378" s="55"/>
      <c r="AN2378" s="55"/>
      <c r="AO2378" s="55"/>
      <c r="AP2378" s="55"/>
      <c r="DN2378" s="115"/>
    </row>
    <row r="2379" spans="14:118" x14ac:dyDescent="0.25">
      <c r="N2379" s="55"/>
      <c r="O2379" s="55"/>
      <c r="P2379" s="55"/>
      <c r="Q2379" s="55"/>
      <c r="R2379" s="55"/>
      <c r="S2379" s="55"/>
      <c r="T2379" s="55"/>
      <c r="U2379" s="55"/>
      <c r="V2379" s="55"/>
      <c r="W2379" s="55"/>
      <c r="X2379" s="55"/>
      <c r="Y2379" s="55"/>
      <c r="Z2379" s="55"/>
      <c r="AA2379" s="55"/>
      <c r="AB2379" s="55"/>
      <c r="AC2379" s="55"/>
      <c r="AD2379" s="55"/>
      <c r="AE2379" s="55"/>
      <c r="AF2379" s="55"/>
      <c r="AG2379" s="55"/>
      <c r="AH2379" s="55"/>
      <c r="AI2379" s="55"/>
      <c r="AJ2379" s="55"/>
      <c r="AK2379" s="55"/>
      <c r="AL2379" s="55"/>
      <c r="AM2379" s="55"/>
      <c r="AN2379" s="55"/>
      <c r="AO2379" s="55"/>
      <c r="AP2379" s="55"/>
      <c r="DN2379" s="115"/>
    </row>
    <row r="2380" spans="14:118" x14ac:dyDescent="0.25">
      <c r="N2380" s="55"/>
      <c r="O2380" s="55"/>
      <c r="P2380" s="55"/>
      <c r="Q2380" s="55"/>
      <c r="R2380" s="55"/>
      <c r="S2380" s="55"/>
      <c r="T2380" s="55"/>
      <c r="U2380" s="55"/>
      <c r="V2380" s="55"/>
      <c r="W2380" s="55"/>
      <c r="X2380" s="55"/>
      <c r="Y2380" s="55"/>
      <c r="Z2380" s="55"/>
      <c r="AA2380" s="55"/>
      <c r="AB2380" s="55"/>
      <c r="AC2380" s="55"/>
      <c r="AD2380" s="55"/>
      <c r="AE2380" s="55"/>
      <c r="AF2380" s="55"/>
      <c r="AG2380" s="55"/>
      <c r="AH2380" s="55"/>
      <c r="AI2380" s="55"/>
      <c r="AJ2380" s="55"/>
      <c r="AK2380" s="55"/>
      <c r="AL2380" s="55"/>
      <c r="AM2380" s="55"/>
      <c r="AN2380" s="55"/>
      <c r="AO2380" s="55"/>
      <c r="AP2380" s="55"/>
      <c r="DN2380" s="115"/>
    </row>
    <row r="2381" spans="14:118" x14ac:dyDescent="0.25">
      <c r="N2381" s="55"/>
      <c r="O2381" s="55"/>
      <c r="P2381" s="55"/>
      <c r="Q2381" s="55"/>
      <c r="R2381" s="55"/>
      <c r="S2381" s="55"/>
      <c r="T2381" s="55"/>
      <c r="U2381" s="55"/>
      <c r="V2381" s="55"/>
      <c r="W2381" s="55"/>
      <c r="X2381" s="55"/>
      <c r="Y2381" s="55"/>
      <c r="Z2381" s="55"/>
      <c r="AA2381" s="55"/>
      <c r="AB2381" s="55"/>
      <c r="AC2381" s="55"/>
      <c r="AD2381" s="55"/>
      <c r="AE2381" s="55"/>
      <c r="AF2381" s="55"/>
      <c r="AG2381" s="55"/>
      <c r="AH2381" s="55"/>
      <c r="AI2381" s="55"/>
      <c r="AJ2381" s="55"/>
      <c r="AK2381" s="55"/>
      <c r="AL2381" s="55"/>
      <c r="AM2381" s="55"/>
      <c r="AN2381" s="55"/>
      <c r="AO2381" s="55"/>
      <c r="AP2381" s="55"/>
      <c r="DN2381" s="115"/>
    </row>
    <row r="2382" spans="14:118" x14ac:dyDescent="0.25">
      <c r="N2382" s="55"/>
      <c r="O2382" s="55"/>
      <c r="P2382" s="55"/>
      <c r="Q2382" s="55"/>
      <c r="R2382" s="55"/>
      <c r="S2382" s="55"/>
      <c r="T2382" s="55"/>
      <c r="U2382" s="55"/>
      <c r="V2382" s="55"/>
      <c r="W2382" s="55"/>
      <c r="X2382" s="55"/>
      <c r="Y2382" s="55"/>
      <c r="Z2382" s="55"/>
      <c r="AA2382" s="55"/>
      <c r="AB2382" s="55"/>
      <c r="AC2382" s="55"/>
      <c r="AD2382" s="55"/>
      <c r="AE2382" s="55"/>
      <c r="AF2382" s="55"/>
      <c r="AG2382" s="55"/>
      <c r="AH2382" s="55"/>
      <c r="AI2382" s="55"/>
      <c r="AJ2382" s="55"/>
      <c r="AK2382" s="55"/>
      <c r="AL2382" s="55"/>
      <c r="AM2382" s="55"/>
      <c r="AN2382" s="55"/>
      <c r="AO2382" s="55"/>
      <c r="AP2382" s="55"/>
      <c r="DN2382" s="115"/>
    </row>
    <row r="2383" spans="14:118" x14ac:dyDescent="0.25">
      <c r="N2383" s="55"/>
      <c r="O2383" s="55"/>
      <c r="P2383" s="55"/>
      <c r="Q2383" s="55"/>
      <c r="R2383" s="55"/>
      <c r="S2383" s="55"/>
      <c r="T2383" s="55"/>
      <c r="U2383" s="55"/>
      <c r="V2383" s="55"/>
      <c r="W2383" s="55"/>
      <c r="X2383" s="55"/>
      <c r="Y2383" s="55"/>
      <c r="Z2383" s="55"/>
      <c r="AA2383" s="55"/>
      <c r="AB2383" s="55"/>
      <c r="AC2383" s="55"/>
      <c r="AD2383" s="55"/>
      <c r="AE2383" s="55"/>
      <c r="AF2383" s="55"/>
      <c r="AG2383" s="55"/>
      <c r="AH2383" s="55"/>
      <c r="AI2383" s="55"/>
      <c r="AJ2383" s="55"/>
      <c r="AK2383" s="55"/>
      <c r="AL2383" s="55"/>
      <c r="AM2383" s="55"/>
      <c r="AN2383" s="55"/>
      <c r="AO2383" s="55"/>
      <c r="AP2383" s="55"/>
      <c r="DN2383" s="115"/>
    </row>
    <row r="2384" spans="14:118" x14ac:dyDescent="0.25">
      <c r="N2384" s="55"/>
      <c r="O2384" s="55"/>
      <c r="P2384" s="55"/>
      <c r="Q2384" s="55"/>
      <c r="R2384" s="55"/>
      <c r="S2384" s="55"/>
      <c r="T2384" s="55"/>
      <c r="U2384" s="55"/>
      <c r="V2384" s="55"/>
      <c r="W2384" s="55"/>
      <c r="X2384" s="55"/>
      <c r="Y2384" s="55"/>
      <c r="Z2384" s="55"/>
      <c r="AA2384" s="55"/>
      <c r="AB2384" s="55"/>
      <c r="AC2384" s="55"/>
      <c r="AD2384" s="55"/>
      <c r="AE2384" s="55"/>
      <c r="AF2384" s="55"/>
      <c r="AG2384" s="55"/>
      <c r="AH2384" s="55"/>
      <c r="AI2384" s="55"/>
      <c r="AJ2384" s="55"/>
      <c r="AK2384" s="55"/>
      <c r="AL2384" s="55"/>
      <c r="AM2384" s="55"/>
      <c r="AN2384" s="55"/>
      <c r="AO2384" s="55"/>
      <c r="AP2384" s="55"/>
      <c r="DN2384" s="115"/>
    </row>
    <row r="2385" spans="14:118" x14ac:dyDescent="0.25">
      <c r="N2385" s="55"/>
      <c r="O2385" s="55"/>
      <c r="P2385" s="55"/>
      <c r="Q2385" s="55"/>
      <c r="R2385" s="55"/>
      <c r="S2385" s="55"/>
      <c r="T2385" s="55"/>
      <c r="U2385" s="55"/>
      <c r="V2385" s="55"/>
      <c r="W2385" s="55"/>
      <c r="X2385" s="55"/>
      <c r="Y2385" s="55"/>
      <c r="Z2385" s="55"/>
      <c r="AA2385" s="55"/>
      <c r="AB2385" s="55"/>
      <c r="AC2385" s="55"/>
      <c r="AD2385" s="55"/>
      <c r="AE2385" s="55"/>
      <c r="AF2385" s="55"/>
      <c r="AG2385" s="55"/>
      <c r="AH2385" s="55"/>
      <c r="AI2385" s="55"/>
      <c r="AJ2385" s="55"/>
      <c r="AK2385" s="55"/>
      <c r="AL2385" s="55"/>
      <c r="AM2385" s="55"/>
      <c r="AN2385" s="55"/>
      <c r="AO2385" s="55"/>
      <c r="AP2385" s="55"/>
      <c r="DN2385" s="115"/>
    </row>
    <row r="2386" spans="14:118" x14ac:dyDescent="0.25">
      <c r="N2386" s="55"/>
      <c r="O2386" s="55"/>
      <c r="P2386" s="55"/>
      <c r="Q2386" s="55"/>
      <c r="R2386" s="55"/>
      <c r="S2386" s="55"/>
      <c r="T2386" s="55"/>
      <c r="U2386" s="55"/>
      <c r="V2386" s="55"/>
      <c r="W2386" s="55"/>
      <c r="X2386" s="55"/>
      <c r="Y2386" s="55"/>
      <c r="Z2386" s="55"/>
      <c r="AA2386" s="55"/>
      <c r="AB2386" s="55"/>
      <c r="AC2386" s="55"/>
      <c r="AD2386" s="55"/>
      <c r="AE2386" s="55"/>
      <c r="AF2386" s="55"/>
      <c r="AG2386" s="55"/>
      <c r="AH2386" s="55"/>
      <c r="AI2386" s="55"/>
      <c r="AJ2386" s="55"/>
      <c r="AK2386" s="55"/>
      <c r="AL2386" s="55"/>
      <c r="AM2386" s="55"/>
      <c r="AN2386" s="55"/>
      <c r="AO2386" s="55"/>
      <c r="AP2386" s="55"/>
      <c r="DN2386" s="115"/>
    </row>
    <row r="2387" spans="14:118" x14ac:dyDescent="0.25">
      <c r="N2387" s="55"/>
      <c r="O2387" s="55"/>
      <c r="P2387" s="55"/>
      <c r="Q2387" s="55"/>
      <c r="R2387" s="55"/>
      <c r="S2387" s="55"/>
      <c r="T2387" s="55"/>
      <c r="U2387" s="55"/>
      <c r="V2387" s="55"/>
      <c r="W2387" s="55"/>
      <c r="X2387" s="55"/>
      <c r="Y2387" s="55"/>
      <c r="Z2387" s="55"/>
      <c r="AA2387" s="55"/>
      <c r="AB2387" s="55"/>
      <c r="AC2387" s="55"/>
      <c r="AD2387" s="55"/>
      <c r="AE2387" s="55"/>
      <c r="AF2387" s="55"/>
      <c r="AG2387" s="55"/>
      <c r="AH2387" s="55"/>
      <c r="AI2387" s="55"/>
      <c r="AJ2387" s="55"/>
      <c r="AK2387" s="55"/>
      <c r="AL2387" s="55"/>
      <c r="AM2387" s="55"/>
      <c r="AN2387" s="55"/>
      <c r="AO2387" s="55"/>
      <c r="AP2387" s="55"/>
      <c r="DN2387" s="115"/>
    </row>
    <row r="2388" spans="14:118" x14ac:dyDescent="0.25">
      <c r="N2388" s="55"/>
      <c r="O2388" s="55"/>
      <c r="P2388" s="55"/>
      <c r="Q2388" s="55"/>
      <c r="R2388" s="55"/>
      <c r="S2388" s="55"/>
      <c r="T2388" s="55"/>
      <c r="U2388" s="55"/>
      <c r="V2388" s="55"/>
      <c r="W2388" s="55"/>
      <c r="X2388" s="55"/>
      <c r="Y2388" s="55"/>
      <c r="Z2388" s="55"/>
      <c r="AA2388" s="55"/>
      <c r="AB2388" s="55"/>
      <c r="AC2388" s="55"/>
      <c r="AD2388" s="55"/>
      <c r="AE2388" s="55"/>
      <c r="AF2388" s="55"/>
      <c r="AG2388" s="55"/>
      <c r="AH2388" s="55"/>
      <c r="AI2388" s="55"/>
      <c r="AJ2388" s="55"/>
      <c r="AK2388" s="55"/>
      <c r="AL2388" s="55"/>
      <c r="AM2388" s="55"/>
      <c r="AN2388" s="55"/>
      <c r="AO2388" s="55"/>
      <c r="AP2388" s="55"/>
      <c r="DN2388" s="115"/>
    </row>
    <row r="2389" spans="14:118" x14ac:dyDescent="0.25">
      <c r="N2389" s="55"/>
      <c r="O2389" s="55"/>
      <c r="P2389" s="55"/>
      <c r="Q2389" s="55"/>
      <c r="R2389" s="55"/>
      <c r="S2389" s="55"/>
      <c r="T2389" s="55"/>
      <c r="U2389" s="55"/>
      <c r="V2389" s="55"/>
      <c r="W2389" s="55"/>
      <c r="X2389" s="55"/>
      <c r="Y2389" s="55"/>
      <c r="Z2389" s="55"/>
      <c r="AA2389" s="55"/>
      <c r="AB2389" s="55"/>
      <c r="AC2389" s="55"/>
      <c r="AD2389" s="55"/>
      <c r="AE2389" s="55"/>
      <c r="AF2389" s="55"/>
      <c r="AG2389" s="55"/>
      <c r="AH2389" s="55"/>
      <c r="AI2389" s="55"/>
      <c r="AJ2389" s="55"/>
      <c r="AK2389" s="55"/>
      <c r="AL2389" s="55"/>
      <c r="AM2389" s="55"/>
      <c r="AN2389" s="55"/>
      <c r="AO2389" s="55"/>
      <c r="AP2389" s="55"/>
      <c r="DN2389" s="115"/>
    </row>
    <row r="2390" spans="14:118" x14ac:dyDescent="0.25">
      <c r="N2390" s="55"/>
      <c r="O2390" s="55"/>
      <c r="P2390" s="55"/>
      <c r="Q2390" s="55"/>
      <c r="R2390" s="55"/>
      <c r="S2390" s="55"/>
      <c r="T2390" s="55"/>
      <c r="U2390" s="55"/>
      <c r="V2390" s="55"/>
      <c r="W2390" s="55"/>
      <c r="X2390" s="55"/>
      <c r="Y2390" s="55"/>
      <c r="Z2390" s="55"/>
      <c r="AA2390" s="55"/>
      <c r="AB2390" s="55"/>
      <c r="AC2390" s="55"/>
      <c r="AD2390" s="55"/>
      <c r="AE2390" s="55"/>
      <c r="AF2390" s="55"/>
      <c r="AG2390" s="55"/>
      <c r="AH2390" s="55"/>
      <c r="AI2390" s="55"/>
      <c r="AJ2390" s="55"/>
      <c r="AK2390" s="55"/>
      <c r="AL2390" s="55"/>
      <c r="AM2390" s="55"/>
      <c r="AN2390" s="55"/>
      <c r="AO2390" s="55"/>
      <c r="AP2390" s="55"/>
      <c r="DN2390" s="115"/>
    </row>
    <row r="2391" spans="14:118" x14ac:dyDescent="0.25">
      <c r="N2391" s="55"/>
      <c r="O2391" s="55"/>
      <c r="P2391" s="55"/>
      <c r="Q2391" s="55"/>
      <c r="R2391" s="55"/>
      <c r="S2391" s="55"/>
      <c r="T2391" s="55"/>
      <c r="U2391" s="55"/>
      <c r="V2391" s="55"/>
      <c r="W2391" s="55"/>
      <c r="X2391" s="55"/>
      <c r="Y2391" s="55"/>
      <c r="Z2391" s="55"/>
      <c r="AA2391" s="55"/>
      <c r="AB2391" s="55"/>
      <c r="AC2391" s="55"/>
      <c r="AD2391" s="55"/>
      <c r="AE2391" s="55"/>
      <c r="AF2391" s="55"/>
      <c r="AG2391" s="55"/>
      <c r="AH2391" s="55"/>
      <c r="AI2391" s="55"/>
      <c r="AJ2391" s="55"/>
      <c r="AK2391" s="55"/>
      <c r="AL2391" s="55"/>
      <c r="AM2391" s="55"/>
      <c r="AN2391" s="55"/>
      <c r="AO2391" s="55"/>
      <c r="AP2391" s="55"/>
      <c r="DN2391" s="115"/>
    </row>
    <row r="2392" spans="14:118" x14ac:dyDescent="0.25">
      <c r="N2392" s="55"/>
      <c r="O2392" s="55"/>
      <c r="P2392" s="55"/>
      <c r="Q2392" s="55"/>
      <c r="R2392" s="55"/>
      <c r="S2392" s="55"/>
      <c r="T2392" s="55"/>
      <c r="U2392" s="55"/>
      <c r="V2392" s="55"/>
      <c r="W2392" s="55"/>
      <c r="X2392" s="55"/>
      <c r="Y2392" s="55"/>
      <c r="Z2392" s="55"/>
      <c r="AA2392" s="55"/>
      <c r="AB2392" s="55"/>
      <c r="AC2392" s="55"/>
      <c r="AD2392" s="55"/>
      <c r="AE2392" s="55"/>
      <c r="AF2392" s="55"/>
      <c r="AG2392" s="55"/>
      <c r="AH2392" s="55"/>
      <c r="AI2392" s="55"/>
      <c r="AJ2392" s="55"/>
      <c r="AK2392" s="55"/>
      <c r="AL2392" s="55"/>
      <c r="AM2392" s="55"/>
      <c r="AN2392" s="55"/>
      <c r="AO2392" s="55"/>
      <c r="AP2392" s="55"/>
      <c r="DN2392" s="115"/>
    </row>
    <row r="2393" spans="14:118" x14ac:dyDescent="0.25">
      <c r="N2393" s="55"/>
      <c r="O2393" s="55"/>
      <c r="P2393" s="55"/>
      <c r="Q2393" s="55"/>
      <c r="R2393" s="55"/>
      <c r="S2393" s="55"/>
      <c r="T2393" s="55"/>
      <c r="U2393" s="55"/>
      <c r="V2393" s="55"/>
      <c r="W2393" s="55"/>
      <c r="X2393" s="55"/>
      <c r="Y2393" s="55"/>
      <c r="Z2393" s="55"/>
      <c r="AA2393" s="55"/>
      <c r="AB2393" s="55"/>
      <c r="AC2393" s="55"/>
      <c r="AD2393" s="55"/>
      <c r="AE2393" s="55"/>
      <c r="AF2393" s="55"/>
      <c r="AG2393" s="55"/>
      <c r="AH2393" s="55"/>
      <c r="AI2393" s="55"/>
      <c r="AJ2393" s="55"/>
      <c r="AK2393" s="55"/>
      <c r="AL2393" s="55"/>
      <c r="AM2393" s="55"/>
      <c r="AN2393" s="55"/>
      <c r="AO2393" s="55"/>
      <c r="AP2393" s="55"/>
      <c r="DN2393" s="115"/>
    </row>
    <row r="2394" spans="14:118" x14ac:dyDescent="0.25">
      <c r="N2394" s="55"/>
      <c r="O2394" s="55"/>
      <c r="P2394" s="55"/>
      <c r="Q2394" s="55"/>
      <c r="R2394" s="55"/>
      <c r="S2394" s="55"/>
      <c r="T2394" s="55"/>
      <c r="U2394" s="55"/>
      <c r="V2394" s="55"/>
      <c r="W2394" s="55"/>
      <c r="X2394" s="55"/>
      <c r="Y2394" s="55"/>
      <c r="Z2394" s="55"/>
      <c r="AA2394" s="55"/>
      <c r="AB2394" s="55"/>
      <c r="AC2394" s="55"/>
      <c r="AD2394" s="55"/>
      <c r="AE2394" s="55"/>
      <c r="AF2394" s="55"/>
      <c r="AG2394" s="55"/>
      <c r="AH2394" s="55"/>
      <c r="AI2394" s="55"/>
      <c r="AJ2394" s="55"/>
      <c r="AK2394" s="55"/>
      <c r="AL2394" s="55"/>
      <c r="AM2394" s="55"/>
      <c r="AN2394" s="55"/>
      <c r="AO2394" s="55"/>
      <c r="AP2394" s="55"/>
      <c r="DN2394" s="115"/>
    </row>
    <row r="2395" spans="14:118" x14ac:dyDescent="0.25">
      <c r="N2395" s="55"/>
      <c r="O2395" s="55"/>
      <c r="P2395" s="55"/>
      <c r="Q2395" s="55"/>
      <c r="R2395" s="55"/>
      <c r="S2395" s="55"/>
      <c r="T2395" s="55"/>
      <c r="U2395" s="55"/>
      <c r="V2395" s="55"/>
      <c r="W2395" s="55"/>
      <c r="X2395" s="55"/>
      <c r="Y2395" s="55"/>
      <c r="Z2395" s="55"/>
      <c r="AA2395" s="55"/>
      <c r="AB2395" s="55"/>
      <c r="AC2395" s="55"/>
      <c r="AD2395" s="55"/>
      <c r="AE2395" s="55"/>
      <c r="AF2395" s="55"/>
      <c r="AG2395" s="55"/>
      <c r="AH2395" s="55"/>
      <c r="AI2395" s="55"/>
      <c r="AJ2395" s="55"/>
      <c r="AK2395" s="55"/>
      <c r="AL2395" s="55"/>
      <c r="AM2395" s="55"/>
      <c r="AN2395" s="55"/>
      <c r="AO2395" s="55"/>
      <c r="AP2395" s="55"/>
      <c r="DN2395" s="115"/>
    </row>
    <row r="2396" spans="14:118" x14ac:dyDescent="0.25">
      <c r="N2396" s="55"/>
      <c r="O2396" s="55"/>
      <c r="P2396" s="55"/>
      <c r="Q2396" s="55"/>
      <c r="R2396" s="55"/>
      <c r="S2396" s="55"/>
      <c r="T2396" s="55"/>
      <c r="U2396" s="55"/>
      <c r="V2396" s="55"/>
      <c r="W2396" s="55"/>
      <c r="X2396" s="55"/>
      <c r="Y2396" s="55"/>
      <c r="Z2396" s="55"/>
      <c r="AA2396" s="55"/>
      <c r="AB2396" s="55"/>
      <c r="AC2396" s="55"/>
      <c r="AD2396" s="55"/>
      <c r="AE2396" s="55"/>
      <c r="AF2396" s="55"/>
      <c r="AG2396" s="55"/>
      <c r="AH2396" s="55"/>
      <c r="AI2396" s="55"/>
      <c r="AJ2396" s="55"/>
      <c r="AK2396" s="55"/>
      <c r="AL2396" s="55"/>
      <c r="AM2396" s="55"/>
      <c r="AN2396" s="55"/>
      <c r="AO2396" s="55"/>
      <c r="AP2396" s="55"/>
      <c r="DN2396" s="115"/>
    </row>
    <row r="2397" spans="14:118" x14ac:dyDescent="0.25">
      <c r="N2397" s="55"/>
      <c r="O2397" s="55"/>
      <c r="P2397" s="55"/>
      <c r="Q2397" s="55"/>
      <c r="R2397" s="55"/>
      <c r="S2397" s="55"/>
      <c r="T2397" s="55"/>
      <c r="U2397" s="55"/>
      <c r="V2397" s="55"/>
      <c r="W2397" s="55"/>
      <c r="X2397" s="55"/>
      <c r="Y2397" s="55"/>
      <c r="Z2397" s="55"/>
      <c r="AA2397" s="55"/>
      <c r="AB2397" s="55"/>
      <c r="AC2397" s="55"/>
      <c r="AD2397" s="55"/>
      <c r="AE2397" s="55"/>
      <c r="AF2397" s="55"/>
      <c r="AG2397" s="55"/>
      <c r="AH2397" s="55"/>
      <c r="AI2397" s="55"/>
      <c r="AJ2397" s="55"/>
      <c r="AK2397" s="55"/>
      <c r="AL2397" s="55"/>
      <c r="AM2397" s="55"/>
      <c r="AN2397" s="55"/>
      <c r="AO2397" s="55"/>
      <c r="AP2397" s="55"/>
      <c r="DN2397" s="115"/>
    </row>
    <row r="2398" spans="14:118" x14ac:dyDescent="0.25">
      <c r="N2398" s="55"/>
      <c r="O2398" s="55"/>
      <c r="P2398" s="55"/>
      <c r="Q2398" s="55"/>
      <c r="R2398" s="55"/>
      <c r="S2398" s="55"/>
      <c r="T2398" s="55"/>
      <c r="U2398" s="55"/>
      <c r="V2398" s="55"/>
      <c r="W2398" s="55"/>
      <c r="X2398" s="55"/>
      <c r="Y2398" s="55"/>
      <c r="Z2398" s="55"/>
      <c r="AA2398" s="55"/>
      <c r="AB2398" s="55"/>
      <c r="AC2398" s="55"/>
      <c r="AD2398" s="55"/>
      <c r="AE2398" s="55"/>
      <c r="AF2398" s="55"/>
      <c r="AG2398" s="55"/>
      <c r="AH2398" s="55"/>
      <c r="AI2398" s="55"/>
      <c r="AJ2398" s="55"/>
      <c r="AK2398" s="55"/>
      <c r="AL2398" s="55"/>
      <c r="AM2398" s="55"/>
      <c r="AN2398" s="55"/>
      <c r="AO2398" s="55"/>
      <c r="AP2398" s="55"/>
      <c r="DN2398" s="115"/>
    </row>
    <row r="2399" spans="14:118" x14ac:dyDescent="0.25">
      <c r="N2399" s="55"/>
      <c r="O2399" s="55"/>
      <c r="P2399" s="55"/>
      <c r="Q2399" s="55"/>
      <c r="R2399" s="55"/>
      <c r="S2399" s="55"/>
      <c r="T2399" s="55"/>
      <c r="U2399" s="55"/>
      <c r="V2399" s="55"/>
      <c r="W2399" s="55"/>
      <c r="X2399" s="55"/>
      <c r="Y2399" s="55"/>
      <c r="Z2399" s="55"/>
      <c r="AA2399" s="55"/>
      <c r="AB2399" s="55"/>
      <c r="AC2399" s="55"/>
      <c r="AD2399" s="55"/>
      <c r="AE2399" s="55"/>
      <c r="AF2399" s="55"/>
      <c r="AG2399" s="55"/>
      <c r="AH2399" s="55"/>
      <c r="AI2399" s="55"/>
      <c r="AJ2399" s="55"/>
      <c r="AK2399" s="55"/>
      <c r="AL2399" s="55"/>
      <c r="AM2399" s="55"/>
      <c r="AN2399" s="55"/>
      <c r="AO2399" s="55"/>
      <c r="AP2399" s="55"/>
      <c r="DN2399" s="115"/>
    </row>
    <row r="2400" spans="14:118" x14ac:dyDescent="0.25">
      <c r="N2400" s="55"/>
      <c r="O2400" s="55"/>
      <c r="P2400" s="55"/>
      <c r="Q2400" s="55"/>
      <c r="R2400" s="55"/>
      <c r="S2400" s="55"/>
      <c r="T2400" s="55"/>
      <c r="U2400" s="55"/>
      <c r="V2400" s="55"/>
      <c r="W2400" s="55"/>
      <c r="X2400" s="55"/>
      <c r="Y2400" s="55"/>
      <c r="Z2400" s="55"/>
      <c r="AA2400" s="55"/>
      <c r="AB2400" s="55"/>
      <c r="AC2400" s="55"/>
      <c r="AD2400" s="55"/>
      <c r="AE2400" s="55"/>
      <c r="AF2400" s="55"/>
      <c r="AG2400" s="55"/>
      <c r="AH2400" s="55"/>
      <c r="AI2400" s="55"/>
      <c r="AJ2400" s="55"/>
      <c r="AK2400" s="55"/>
      <c r="AL2400" s="55"/>
      <c r="AM2400" s="55"/>
      <c r="AN2400" s="55"/>
      <c r="AO2400" s="55"/>
      <c r="AP2400" s="55"/>
      <c r="DN2400" s="115"/>
    </row>
    <row r="2401" spans="14:118" x14ac:dyDescent="0.25">
      <c r="N2401" s="55"/>
      <c r="O2401" s="55"/>
      <c r="P2401" s="55"/>
      <c r="Q2401" s="55"/>
      <c r="R2401" s="55"/>
      <c r="S2401" s="55"/>
      <c r="T2401" s="55"/>
      <c r="U2401" s="55"/>
      <c r="V2401" s="55"/>
      <c r="W2401" s="55"/>
      <c r="X2401" s="55"/>
      <c r="Y2401" s="55"/>
      <c r="Z2401" s="55"/>
      <c r="AA2401" s="55"/>
      <c r="AB2401" s="55"/>
      <c r="AC2401" s="55"/>
      <c r="AD2401" s="55"/>
      <c r="AE2401" s="55"/>
      <c r="AF2401" s="55"/>
      <c r="AG2401" s="55"/>
      <c r="AH2401" s="55"/>
      <c r="AI2401" s="55"/>
      <c r="AJ2401" s="55"/>
      <c r="AK2401" s="55"/>
      <c r="AL2401" s="55"/>
      <c r="AM2401" s="55"/>
      <c r="AN2401" s="55"/>
      <c r="AO2401" s="55"/>
      <c r="AP2401" s="55"/>
      <c r="DN2401" s="115"/>
    </row>
    <row r="2402" spans="14:118" x14ac:dyDescent="0.25">
      <c r="N2402" s="55"/>
      <c r="O2402" s="55"/>
      <c r="P2402" s="55"/>
      <c r="Q2402" s="55"/>
      <c r="R2402" s="55"/>
      <c r="S2402" s="55"/>
      <c r="T2402" s="55"/>
      <c r="U2402" s="55"/>
      <c r="V2402" s="55"/>
      <c r="W2402" s="55"/>
      <c r="X2402" s="55"/>
      <c r="Y2402" s="55"/>
      <c r="Z2402" s="55"/>
      <c r="AA2402" s="55"/>
      <c r="AB2402" s="55"/>
      <c r="AC2402" s="55"/>
      <c r="AD2402" s="55"/>
      <c r="AE2402" s="55"/>
      <c r="AF2402" s="55"/>
      <c r="AG2402" s="55"/>
      <c r="AH2402" s="55"/>
      <c r="AI2402" s="55"/>
      <c r="AJ2402" s="55"/>
      <c r="AK2402" s="55"/>
      <c r="AL2402" s="55"/>
      <c r="AM2402" s="55"/>
      <c r="AN2402" s="55"/>
      <c r="AO2402" s="55"/>
      <c r="AP2402" s="55"/>
      <c r="DN2402" s="115"/>
    </row>
    <row r="2403" spans="14:118" x14ac:dyDescent="0.25">
      <c r="N2403" s="55"/>
      <c r="O2403" s="55"/>
      <c r="P2403" s="55"/>
      <c r="Q2403" s="55"/>
      <c r="R2403" s="55"/>
      <c r="S2403" s="55"/>
      <c r="T2403" s="55"/>
      <c r="U2403" s="55"/>
      <c r="V2403" s="55"/>
      <c r="W2403" s="55"/>
      <c r="X2403" s="55"/>
      <c r="Y2403" s="55"/>
      <c r="Z2403" s="55"/>
      <c r="AA2403" s="55"/>
      <c r="AB2403" s="55"/>
      <c r="AC2403" s="55"/>
      <c r="AD2403" s="55"/>
      <c r="AE2403" s="55"/>
      <c r="AF2403" s="55"/>
      <c r="AG2403" s="55"/>
      <c r="AH2403" s="55"/>
      <c r="AI2403" s="55"/>
      <c r="AJ2403" s="55"/>
      <c r="AK2403" s="55"/>
      <c r="AL2403" s="55"/>
      <c r="AM2403" s="55"/>
      <c r="AN2403" s="55"/>
      <c r="AO2403" s="55"/>
      <c r="AP2403" s="55"/>
      <c r="DN2403" s="115"/>
    </row>
    <row r="2404" spans="14:118" x14ac:dyDescent="0.25">
      <c r="N2404" s="55"/>
      <c r="O2404" s="55"/>
      <c r="P2404" s="55"/>
      <c r="Q2404" s="55"/>
      <c r="R2404" s="55"/>
      <c r="S2404" s="55"/>
      <c r="T2404" s="55"/>
      <c r="U2404" s="55"/>
      <c r="V2404" s="55"/>
      <c r="W2404" s="55"/>
      <c r="X2404" s="55"/>
      <c r="Y2404" s="55"/>
      <c r="Z2404" s="55"/>
      <c r="AA2404" s="55"/>
      <c r="AB2404" s="55"/>
      <c r="AC2404" s="55"/>
      <c r="AD2404" s="55"/>
      <c r="AE2404" s="55"/>
      <c r="AF2404" s="55"/>
      <c r="AG2404" s="55"/>
      <c r="AH2404" s="55"/>
      <c r="AI2404" s="55"/>
      <c r="AJ2404" s="55"/>
      <c r="AK2404" s="55"/>
      <c r="AL2404" s="55"/>
      <c r="AM2404" s="55"/>
      <c r="AN2404" s="55"/>
      <c r="AO2404" s="55"/>
      <c r="AP2404" s="55"/>
      <c r="DN2404" s="115"/>
    </row>
    <row r="2405" spans="14:118" x14ac:dyDescent="0.25">
      <c r="N2405" s="55"/>
      <c r="O2405" s="55"/>
      <c r="P2405" s="55"/>
      <c r="Q2405" s="55"/>
      <c r="R2405" s="55"/>
      <c r="S2405" s="55"/>
      <c r="T2405" s="55"/>
      <c r="U2405" s="55"/>
      <c r="V2405" s="55"/>
      <c r="W2405" s="55"/>
      <c r="X2405" s="55"/>
      <c r="Y2405" s="55"/>
      <c r="Z2405" s="55"/>
      <c r="AA2405" s="55"/>
      <c r="AB2405" s="55"/>
      <c r="AC2405" s="55"/>
      <c r="AD2405" s="55"/>
      <c r="AE2405" s="55"/>
      <c r="AF2405" s="55"/>
      <c r="AG2405" s="55"/>
      <c r="AH2405" s="55"/>
      <c r="AI2405" s="55"/>
      <c r="AJ2405" s="55"/>
      <c r="AK2405" s="55"/>
      <c r="AL2405" s="55"/>
      <c r="AM2405" s="55"/>
      <c r="AN2405" s="55"/>
      <c r="AO2405" s="55"/>
      <c r="AP2405" s="55"/>
      <c r="DN2405" s="115"/>
    </row>
    <row r="2406" spans="14:118" x14ac:dyDescent="0.25">
      <c r="N2406" s="55"/>
      <c r="O2406" s="55"/>
      <c r="P2406" s="55"/>
      <c r="Q2406" s="55"/>
      <c r="R2406" s="55"/>
      <c r="S2406" s="55"/>
      <c r="T2406" s="55"/>
      <c r="U2406" s="55"/>
      <c r="V2406" s="55"/>
      <c r="W2406" s="55"/>
      <c r="X2406" s="55"/>
      <c r="Y2406" s="55"/>
      <c r="Z2406" s="55"/>
      <c r="AA2406" s="55"/>
      <c r="AB2406" s="55"/>
      <c r="AC2406" s="55"/>
      <c r="AD2406" s="55"/>
      <c r="AE2406" s="55"/>
      <c r="AF2406" s="55"/>
      <c r="AG2406" s="55"/>
      <c r="AH2406" s="55"/>
      <c r="AI2406" s="55"/>
      <c r="AJ2406" s="55"/>
      <c r="AK2406" s="55"/>
      <c r="AL2406" s="55"/>
      <c r="AM2406" s="55"/>
      <c r="AN2406" s="55"/>
      <c r="AO2406" s="55"/>
      <c r="AP2406" s="55"/>
      <c r="DN2406" s="115"/>
    </row>
    <row r="2407" spans="14:118" x14ac:dyDescent="0.25">
      <c r="N2407" s="55"/>
      <c r="O2407" s="55"/>
      <c r="P2407" s="55"/>
      <c r="Q2407" s="55"/>
      <c r="R2407" s="55"/>
      <c r="S2407" s="55"/>
      <c r="T2407" s="55"/>
      <c r="U2407" s="55"/>
      <c r="V2407" s="55"/>
      <c r="W2407" s="55"/>
      <c r="X2407" s="55"/>
      <c r="Y2407" s="55"/>
      <c r="Z2407" s="55"/>
      <c r="AA2407" s="55"/>
      <c r="AB2407" s="55"/>
      <c r="AC2407" s="55"/>
      <c r="AD2407" s="55"/>
      <c r="AE2407" s="55"/>
      <c r="AF2407" s="55"/>
      <c r="AG2407" s="55"/>
      <c r="AH2407" s="55"/>
      <c r="AI2407" s="55"/>
      <c r="AJ2407" s="55"/>
      <c r="AK2407" s="55"/>
      <c r="AL2407" s="55"/>
      <c r="AM2407" s="55"/>
      <c r="AN2407" s="55"/>
      <c r="AO2407" s="55"/>
      <c r="AP2407" s="55"/>
      <c r="DN2407" s="115"/>
    </row>
    <row r="2408" spans="14:118" x14ac:dyDescent="0.25">
      <c r="N2408" s="55"/>
      <c r="O2408" s="55"/>
      <c r="P2408" s="55"/>
      <c r="Q2408" s="55"/>
      <c r="R2408" s="55"/>
      <c r="S2408" s="55"/>
      <c r="T2408" s="55"/>
      <c r="U2408" s="55"/>
      <c r="V2408" s="55"/>
      <c r="W2408" s="55"/>
      <c r="X2408" s="55"/>
      <c r="Y2408" s="55"/>
      <c r="Z2408" s="55"/>
      <c r="AA2408" s="55"/>
      <c r="AB2408" s="55"/>
      <c r="AC2408" s="55"/>
      <c r="AD2408" s="55"/>
      <c r="AE2408" s="55"/>
      <c r="AF2408" s="55"/>
      <c r="AG2408" s="55"/>
      <c r="AH2408" s="55"/>
      <c r="AI2408" s="55"/>
      <c r="AJ2408" s="55"/>
      <c r="AK2408" s="55"/>
      <c r="AL2408" s="55"/>
      <c r="AM2408" s="55"/>
      <c r="AN2408" s="55"/>
      <c r="AO2408" s="55"/>
      <c r="AP2408" s="55"/>
      <c r="DN2408" s="115"/>
    </row>
    <row r="2409" spans="14:118" x14ac:dyDescent="0.25">
      <c r="N2409" s="55"/>
      <c r="O2409" s="55"/>
      <c r="P2409" s="55"/>
      <c r="Q2409" s="55"/>
      <c r="R2409" s="55"/>
      <c r="S2409" s="55"/>
      <c r="T2409" s="55"/>
      <c r="U2409" s="55"/>
      <c r="V2409" s="55"/>
      <c r="W2409" s="55"/>
      <c r="X2409" s="55"/>
      <c r="Y2409" s="55"/>
      <c r="Z2409" s="55"/>
      <c r="AA2409" s="55"/>
      <c r="AB2409" s="55"/>
      <c r="AC2409" s="55"/>
      <c r="AD2409" s="55"/>
      <c r="AE2409" s="55"/>
      <c r="AF2409" s="55"/>
      <c r="AG2409" s="55"/>
      <c r="AH2409" s="55"/>
      <c r="AI2409" s="55"/>
      <c r="AJ2409" s="55"/>
      <c r="AK2409" s="55"/>
      <c r="AL2409" s="55"/>
      <c r="AM2409" s="55"/>
      <c r="AN2409" s="55"/>
      <c r="AO2409" s="55"/>
      <c r="AP2409" s="55"/>
      <c r="DN2409" s="115"/>
    </row>
    <row r="2410" spans="14:118" x14ac:dyDescent="0.25">
      <c r="N2410" s="55"/>
      <c r="O2410" s="55"/>
      <c r="P2410" s="55"/>
      <c r="Q2410" s="55"/>
      <c r="R2410" s="55"/>
      <c r="S2410" s="55"/>
      <c r="T2410" s="55"/>
      <c r="U2410" s="55"/>
      <c r="V2410" s="55"/>
      <c r="W2410" s="55"/>
      <c r="X2410" s="55"/>
      <c r="Y2410" s="55"/>
      <c r="Z2410" s="55"/>
      <c r="AA2410" s="55"/>
      <c r="AB2410" s="55"/>
      <c r="AC2410" s="55"/>
      <c r="AD2410" s="55"/>
      <c r="AE2410" s="55"/>
      <c r="AF2410" s="55"/>
      <c r="AG2410" s="55"/>
      <c r="AH2410" s="55"/>
      <c r="AI2410" s="55"/>
      <c r="AJ2410" s="55"/>
      <c r="AK2410" s="55"/>
      <c r="AL2410" s="55"/>
      <c r="AM2410" s="55"/>
      <c r="AN2410" s="55"/>
      <c r="AO2410" s="55"/>
      <c r="AP2410" s="55"/>
      <c r="DN2410" s="115"/>
    </row>
    <row r="2411" spans="14:118" x14ac:dyDescent="0.25">
      <c r="N2411" s="55"/>
      <c r="O2411" s="55"/>
      <c r="P2411" s="55"/>
      <c r="Q2411" s="55"/>
      <c r="R2411" s="55"/>
      <c r="S2411" s="55"/>
      <c r="T2411" s="55"/>
      <c r="U2411" s="55"/>
      <c r="V2411" s="55"/>
      <c r="W2411" s="55"/>
      <c r="X2411" s="55"/>
      <c r="Y2411" s="55"/>
      <c r="Z2411" s="55"/>
      <c r="AA2411" s="55"/>
      <c r="AB2411" s="55"/>
      <c r="AC2411" s="55"/>
      <c r="AD2411" s="55"/>
      <c r="AE2411" s="55"/>
      <c r="AF2411" s="55"/>
      <c r="AG2411" s="55"/>
      <c r="AH2411" s="55"/>
      <c r="AI2411" s="55"/>
      <c r="AJ2411" s="55"/>
      <c r="AK2411" s="55"/>
      <c r="AL2411" s="55"/>
      <c r="AM2411" s="55"/>
      <c r="AN2411" s="55"/>
      <c r="AO2411" s="55"/>
      <c r="AP2411" s="55"/>
      <c r="DN2411" s="115"/>
    </row>
    <row r="2412" spans="14:118" x14ac:dyDescent="0.25">
      <c r="N2412" s="55"/>
      <c r="O2412" s="55"/>
      <c r="P2412" s="55"/>
      <c r="Q2412" s="55"/>
      <c r="R2412" s="55"/>
      <c r="S2412" s="55"/>
      <c r="T2412" s="55"/>
      <c r="U2412" s="55"/>
      <c r="V2412" s="55"/>
      <c r="W2412" s="55"/>
      <c r="X2412" s="55"/>
      <c r="Y2412" s="55"/>
      <c r="Z2412" s="55"/>
      <c r="AA2412" s="55"/>
      <c r="AB2412" s="55"/>
      <c r="AC2412" s="55"/>
      <c r="AD2412" s="55"/>
      <c r="AE2412" s="55"/>
      <c r="AF2412" s="55"/>
      <c r="AG2412" s="55"/>
      <c r="AH2412" s="55"/>
      <c r="AI2412" s="55"/>
      <c r="AJ2412" s="55"/>
      <c r="AK2412" s="55"/>
      <c r="AL2412" s="55"/>
      <c r="AM2412" s="55"/>
      <c r="AN2412" s="55"/>
      <c r="AO2412" s="55"/>
      <c r="AP2412" s="55"/>
      <c r="DN2412" s="115"/>
    </row>
    <row r="2413" spans="14:118" x14ac:dyDescent="0.25">
      <c r="N2413" s="55"/>
      <c r="O2413" s="55"/>
      <c r="P2413" s="55"/>
      <c r="Q2413" s="55"/>
      <c r="R2413" s="55"/>
      <c r="S2413" s="55"/>
      <c r="T2413" s="55"/>
      <c r="U2413" s="55"/>
      <c r="V2413" s="55"/>
      <c r="W2413" s="55"/>
      <c r="X2413" s="55"/>
      <c r="Y2413" s="55"/>
      <c r="Z2413" s="55"/>
      <c r="AA2413" s="55"/>
      <c r="AB2413" s="55"/>
      <c r="AC2413" s="55"/>
      <c r="AD2413" s="55"/>
      <c r="AE2413" s="55"/>
      <c r="AF2413" s="55"/>
      <c r="AG2413" s="55"/>
      <c r="AH2413" s="55"/>
      <c r="AI2413" s="55"/>
      <c r="AJ2413" s="55"/>
      <c r="AK2413" s="55"/>
      <c r="AL2413" s="55"/>
      <c r="AM2413" s="55"/>
      <c r="AN2413" s="55"/>
      <c r="AO2413" s="55"/>
      <c r="AP2413" s="55"/>
      <c r="DN2413" s="115"/>
    </row>
    <row r="2414" spans="14:118" x14ac:dyDescent="0.25">
      <c r="N2414" s="55"/>
      <c r="O2414" s="55"/>
      <c r="P2414" s="55"/>
      <c r="Q2414" s="55"/>
      <c r="R2414" s="55"/>
      <c r="S2414" s="55"/>
      <c r="T2414" s="55"/>
      <c r="U2414" s="55"/>
      <c r="V2414" s="55"/>
      <c r="W2414" s="55"/>
      <c r="X2414" s="55"/>
      <c r="Y2414" s="55"/>
      <c r="Z2414" s="55"/>
      <c r="AA2414" s="55"/>
      <c r="AB2414" s="55"/>
      <c r="AC2414" s="55"/>
      <c r="AD2414" s="55"/>
      <c r="AE2414" s="55"/>
      <c r="AF2414" s="55"/>
      <c r="AG2414" s="55"/>
      <c r="AH2414" s="55"/>
      <c r="AI2414" s="55"/>
      <c r="AJ2414" s="55"/>
      <c r="AK2414" s="55"/>
      <c r="AL2414" s="55"/>
      <c r="AM2414" s="55"/>
      <c r="AN2414" s="55"/>
      <c r="AO2414" s="55"/>
      <c r="AP2414" s="55"/>
      <c r="DN2414" s="115"/>
    </row>
    <row r="2415" spans="14:118" x14ac:dyDescent="0.25">
      <c r="N2415" s="55"/>
      <c r="O2415" s="55"/>
      <c r="P2415" s="55"/>
      <c r="Q2415" s="55"/>
      <c r="R2415" s="55"/>
      <c r="S2415" s="55"/>
      <c r="T2415" s="55"/>
      <c r="U2415" s="55"/>
      <c r="V2415" s="55"/>
      <c r="W2415" s="55"/>
      <c r="X2415" s="55"/>
      <c r="Y2415" s="55"/>
      <c r="Z2415" s="55"/>
      <c r="AA2415" s="55"/>
      <c r="AB2415" s="55"/>
      <c r="AC2415" s="55"/>
      <c r="AD2415" s="55"/>
      <c r="AE2415" s="55"/>
      <c r="AF2415" s="55"/>
      <c r="AG2415" s="55"/>
      <c r="AH2415" s="55"/>
      <c r="AI2415" s="55"/>
      <c r="AJ2415" s="55"/>
      <c r="AK2415" s="55"/>
      <c r="AL2415" s="55"/>
      <c r="AM2415" s="55"/>
      <c r="AN2415" s="55"/>
      <c r="AO2415" s="55"/>
      <c r="AP2415" s="55"/>
      <c r="DN2415" s="115"/>
    </row>
    <row r="2416" spans="14:118" x14ac:dyDescent="0.25">
      <c r="N2416" s="55"/>
      <c r="O2416" s="55"/>
      <c r="P2416" s="55"/>
      <c r="Q2416" s="55"/>
      <c r="R2416" s="55"/>
      <c r="S2416" s="55"/>
      <c r="T2416" s="55"/>
      <c r="U2416" s="55"/>
      <c r="V2416" s="55"/>
      <c r="W2416" s="55"/>
      <c r="X2416" s="55"/>
      <c r="Y2416" s="55"/>
      <c r="Z2416" s="55"/>
      <c r="AA2416" s="55"/>
      <c r="AB2416" s="55"/>
      <c r="AC2416" s="55"/>
      <c r="AD2416" s="55"/>
      <c r="AE2416" s="55"/>
      <c r="AF2416" s="55"/>
      <c r="AG2416" s="55"/>
      <c r="AH2416" s="55"/>
      <c r="AI2416" s="55"/>
      <c r="AJ2416" s="55"/>
      <c r="AK2416" s="55"/>
      <c r="AL2416" s="55"/>
      <c r="AM2416" s="55"/>
      <c r="AN2416" s="55"/>
      <c r="AO2416" s="55"/>
      <c r="AP2416" s="55"/>
      <c r="DN2416" s="115"/>
    </row>
    <row r="2417" spans="14:118" x14ac:dyDescent="0.25">
      <c r="N2417" s="55"/>
      <c r="O2417" s="55"/>
      <c r="P2417" s="55"/>
      <c r="Q2417" s="55"/>
      <c r="R2417" s="55"/>
      <c r="S2417" s="55"/>
      <c r="T2417" s="55"/>
      <c r="U2417" s="55"/>
      <c r="V2417" s="55"/>
      <c r="W2417" s="55"/>
      <c r="X2417" s="55"/>
      <c r="Y2417" s="55"/>
      <c r="Z2417" s="55"/>
      <c r="AA2417" s="55"/>
      <c r="AB2417" s="55"/>
      <c r="AC2417" s="55"/>
      <c r="AD2417" s="55"/>
      <c r="AE2417" s="55"/>
      <c r="AF2417" s="55"/>
      <c r="AG2417" s="55"/>
      <c r="AH2417" s="55"/>
      <c r="AI2417" s="55"/>
      <c r="AJ2417" s="55"/>
      <c r="AK2417" s="55"/>
      <c r="AL2417" s="55"/>
      <c r="AM2417" s="55"/>
      <c r="AN2417" s="55"/>
      <c r="AO2417" s="55"/>
      <c r="AP2417" s="55"/>
      <c r="DN2417" s="115"/>
    </row>
    <row r="2418" spans="14:118" x14ac:dyDescent="0.25">
      <c r="N2418" s="55"/>
      <c r="O2418" s="55"/>
      <c r="P2418" s="55"/>
      <c r="Q2418" s="55"/>
      <c r="R2418" s="55"/>
      <c r="S2418" s="55"/>
      <c r="T2418" s="55"/>
      <c r="U2418" s="55"/>
      <c r="V2418" s="55"/>
      <c r="W2418" s="55"/>
      <c r="X2418" s="55"/>
      <c r="Y2418" s="55"/>
      <c r="Z2418" s="55"/>
      <c r="AA2418" s="55"/>
      <c r="AB2418" s="55"/>
      <c r="AC2418" s="55"/>
      <c r="AD2418" s="55"/>
      <c r="AE2418" s="55"/>
      <c r="AF2418" s="55"/>
      <c r="AG2418" s="55"/>
      <c r="AH2418" s="55"/>
      <c r="AI2418" s="55"/>
      <c r="AJ2418" s="55"/>
      <c r="AK2418" s="55"/>
      <c r="AL2418" s="55"/>
      <c r="AM2418" s="55"/>
      <c r="AN2418" s="55"/>
      <c r="AO2418" s="55"/>
      <c r="AP2418" s="55"/>
      <c r="DN2418" s="115"/>
    </row>
    <row r="2419" spans="14:118" x14ac:dyDescent="0.25">
      <c r="N2419" s="55"/>
      <c r="O2419" s="55"/>
      <c r="P2419" s="55"/>
      <c r="Q2419" s="55"/>
      <c r="R2419" s="55"/>
      <c r="S2419" s="55"/>
      <c r="T2419" s="55"/>
      <c r="U2419" s="55"/>
      <c r="V2419" s="55"/>
      <c r="W2419" s="55"/>
      <c r="X2419" s="55"/>
      <c r="Y2419" s="55"/>
      <c r="Z2419" s="55"/>
      <c r="AA2419" s="55"/>
      <c r="AB2419" s="55"/>
      <c r="AC2419" s="55"/>
      <c r="AD2419" s="55"/>
      <c r="AE2419" s="55"/>
      <c r="AF2419" s="55"/>
      <c r="AG2419" s="55"/>
      <c r="AH2419" s="55"/>
      <c r="AI2419" s="55"/>
      <c r="AJ2419" s="55"/>
      <c r="AK2419" s="55"/>
      <c r="AL2419" s="55"/>
      <c r="AM2419" s="55"/>
      <c r="AN2419" s="55"/>
      <c r="AO2419" s="55"/>
      <c r="AP2419" s="55"/>
      <c r="DN2419" s="115"/>
    </row>
    <row r="2420" spans="14:118" x14ac:dyDescent="0.25">
      <c r="N2420" s="55"/>
      <c r="O2420" s="55"/>
      <c r="P2420" s="55"/>
      <c r="Q2420" s="55"/>
      <c r="R2420" s="55"/>
      <c r="S2420" s="55"/>
      <c r="T2420" s="55"/>
      <c r="U2420" s="55"/>
      <c r="V2420" s="55"/>
      <c r="W2420" s="55"/>
      <c r="X2420" s="55"/>
      <c r="Y2420" s="55"/>
      <c r="Z2420" s="55"/>
      <c r="AA2420" s="55"/>
      <c r="AB2420" s="55"/>
      <c r="AC2420" s="55"/>
      <c r="AD2420" s="55"/>
      <c r="AE2420" s="55"/>
      <c r="AF2420" s="55"/>
      <c r="AG2420" s="55"/>
      <c r="AH2420" s="55"/>
      <c r="AI2420" s="55"/>
      <c r="AJ2420" s="55"/>
      <c r="AK2420" s="55"/>
      <c r="AL2420" s="55"/>
      <c r="AM2420" s="55"/>
      <c r="AN2420" s="55"/>
      <c r="AO2420" s="55"/>
      <c r="AP2420" s="55"/>
      <c r="DN2420" s="115"/>
    </row>
    <row r="2421" spans="14:118" x14ac:dyDescent="0.25">
      <c r="N2421" s="55"/>
      <c r="O2421" s="55"/>
      <c r="P2421" s="55"/>
      <c r="Q2421" s="55"/>
      <c r="R2421" s="55"/>
      <c r="S2421" s="55"/>
      <c r="T2421" s="55"/>
      <c r="U2421" s="55"/>
      <c r="V2421" s="55"/>
      <c r="W2421" s="55"/>
      <c r="X2421" s="55"/>
      <c r="Y2421" s="55"/>
      <c r="Z2421" s="55"/>
      <c r="AA2421" s="55"/>
      <c r="AB2421" s="55"/>
      <c r="AC2421" s="55"/>
      <c r="AD2421" s="55"/>
      <c r="AE2421" s="55"/>
      <c r="AF2421" s="55"/>
      <c r="AG2421" s="55"/>
      <c r="AH2421" s="55"/>
      <c r="AI2421" s="55"/>
      <c r="AJ2421" s="55"/>
      <c r="AK2421" s="55"/>
      <c r="AL2421" s="55"/>
      <c r="AM2421" s="55"/>
      <c r="AN2421" s="55"/>
      <c r="AO2421" s="55"/>
      <c r="AP2421" s="55"/>
      <c r="DN2421" s="115"/>
    </row>
    <row r="2422" spans="14:118" x14ac:dyDescent="0.25">
      <c r="N2422" s="55"/>
      <c r="O2422" s="55"/>
      <c r="P2422" s="55"/>
      <c r="Q2422" s="55"/>
      <c r="R2422" s="55"/>
      <c r="S2422" s="55"/>
      <c r="T2422" s="55"/>
      <c r="U2422" s="55"/>
      <c r="V2422" s="55"/>
      <c r="W2422" s="55"/>
      <c r="X2422" s="55"/>
      <c r="Y2422" s="55"/>
      <c r="Z2422" s="55"/>
      <c r="AA2422" s="55"/>
      <c r="AB2422" s="55"/>
      <c r="AC2422" s="55"/>
      <c r="AD2422" s="55"/>
      <c r="AE2422" s="55"/>
      <c r="AF2422" s="55"/>
      <c r="AG2422" s="55"/>
      <c r="AH2422" s="55"/>
      <c r="AI2422" s="55"/>
      <c r="AJ2422" s="55"/>
      <c r="AK2422" s="55"/>
      <c r="AL2422" s="55"/>
      <c r="AM2422" s="55"/>
      <c r="AN2422" s="55"/>
      <c r="AO2422" s="55"/>
      <c r="AP2422" s="55"/>
      <c r="DN2422" s="115"/>
    </row>
    <row r="2423" spans="14:118" x14ac:dyDescent="0.25">
      <c r="N2423" s="55"/>
      <c r="O2423" s="55"/>
      <c r="P2423" s="55"/>
      <c r="Q2423" s="55"/>
      <c r="R2423" s="55"/>
      <c r="S2423" s="55"/>
      <c r="T2423" s="55"/>
      <c r="U2423" s="55"/>
      <c r="V2423" s="55"/>
      <c r="W2423" s="55"/>
      <c r="X2423" s="55"/>
      <c r="Y2423" s="55"/>
      <c r="Z2423" s="55"/>
      <c r="AA2423" s="55"/>
      <c r="AB2423" s="55"/>
      <c r="AC2423" s="55"/>
      <c r="AD2423" s="55"/>
      <c r="AE2423" s="55"/>
      <c r="AF2423" s="55"/>
      <c r="AG2423" s="55"/>
      <c r="AH2423" s="55"/>
      <c r="AI2423" s="55"/>
      <c r="AJ2423" s="55"/>
      <c r="AK2423" s="55"/>
      <c r="AL2423" s="55"/>
      <c r="AM2423" s="55"/>
      <c r="AN2423" s="55"/>
      <c r="AO2423" s="55"/>
      <c r="AP2423" s="55"/>
      <c r="DN2423" s="115"/>
    </row>
    <row r="2424" spans="14:118" x14ac:dyDescent="0.25">
      <c r="N2424" s="55"/>
      <c r="O2424" s="55"/>
      <c r="P2424" s="55"/>
      <c r="Q2424" s="55"/>
      <c r="R2424" s="55"/>
      <c r="S2424" s="55"/>
      <c r="T2424" s="55"/>
      <c r="U2424" s="55"/>
      <c r="V2424" s="55"/>
      <c r="W2424" s="55"/>
      <c r="X2424" s="55"/>
      <c r="Y2424" s="55"/>
      <c r="Z2424" s="55"/>
      <c r="AA2424" s="55"/>
      <c r="AB2424" s="55"/>
      <c r="AC2424" s="55"/>
      <c r="AD2424" s="55"/>
      <c r="AE2424" s="55"/>
      <c r="AF2424" s="55"/>
      <c r="AG2424" s="55"/>
      <c r="AH2424" s="55"/>
      <c r="AI2424" s="55"/>
      <c r="AJ2424" s="55"/>
      <c r="AK2424" s="55"/>
      <c r="AL2424" s="55"/>
      <c r="AM2424" s="55"/>
      <c r="AN2424" s="55"/>
      <c r="AO2424" s="55"/>
      <c r="AP2424" s="55"/>
      <c r="DN2424" s="115"/>
    </row>
    <row r="2425" spans="14:118" x14ac:dyDescent="0.25">
      <c r="N2425" s="55"/>
      <c r="O2425" s="55"/>
      <c r="P2425" s="55"/>
      <c r="Q2425" s="55"/>
      <c r="R2425" s="55"/>
      <c r="S2425" s="55"/>
      <c r="T2425" s="55"/>
      <c r="U2425" s="55"/>
      <c r="V2425" s="55"/>
      <c r="W2425" s="55"/>
      <c r="X2425" s="55"/>
      <c r="Y2425" s="55"/>
      <c r="Z2425" s="55"/>
      <c r="AA2425" s="55"/>
      <c r="AB2425" s="55"/>
      <c r="AC2425" s="55"/>
      <c r="AD2425" s="55"/>
      <c r="AE2425" s="55"/>
      <c r="AF2425" s="55"/>
      <c r="AG2425" s="55"/>
      <c r="AH2425" s="55"/>
      <c r="AI2425" s="55"/>
      <c r="AJ2425" s="55"/>
      <c r="AK2425" s="55"/>
      <c r="AL2425" s="55"/>
      <c r="AM2425" s="55"/>
      <c r="AN2425" s="55"/>
      <c r="AO2425" s="55"/>
      <c r="AP2425" s="55"/>
      <c r="DN2425" s="115"/>
    </row>
    <row r="2426" spans="14:118" x14ac:dyDescent="0.25">
      <c r="N2426" s="55"/>
      <c r="O2426" s="55"/>
      <c r="P2426" s="55"/>
      <c r="Q2426" s="55"/>
      <c r="R2426" s="55"/>
      <c r="S2426" s="55"/>
      <c r="T2426" s="55"/>
      <c r="U2426" s="55"/>
      <c r="V2426" s="55"/>
      <c r="W2426" s="55"/>
      <c r="X2426" s="55"/>
      <c r="Y2426" s="55"/>
      <c r="Z2426" s="55"/>
      <c r="AA2426" s="55"/>
      <c r="AB2426" s="55"/>
      <c r="AC2426" s="55"/>
      <c r="AD2426" s="55"/>
      <c r="AE2426" s="55"/>
      <c r="AF2426" s="55"/>
      <c r="AG2426" s="55"/>
      <c r="AH2426" s="55"/>
      <c r="AI2426" s="55"/>
      <c r="AJ2426" s="55"/>
      <c r="AK2426" s="55"/>
      <c r="AL2426" s="55"/>
      <c r="AM2426" s="55"/>
      <c r="AN2426" s="55"/>
      <c r="AO2426" s="55"/>
      <c r="AP2426" s="55"/>
      <c r="DN2426" s="115"/>
    </row>
    <row r="2427" spans="14:118" x14ac:dyDescent="0.25">
      <c r="N2427" s="55"/>
      <c r="O2427" s="55"/>
      <c r="P2427" s="55"/>
      <c r="Q2427" s="55"/>
      <c r="R2427" s="55"/>
      <c r="S2427" s="55"/>
      <c r="T2427" s="55"/>
      <c r="U2427" s="55"/>
      <c r="V2427" s="55"/>
      <c r="W2427" s="55"/>
      <c r="X2427" s="55"/>
      <c r="Y2427" s="55"/>
      <c r="Z2427" s="55"/>
      <c r="AA2427" s="55"/>
      <c r="AB2427" s="55"/>
      <c r="AC2427" s="55"/>
      <c r="AD2427" s="55"/>
      <c r="AE2427" s="55"/>
      <c r="AF2427" s="55"/>
      <c r="AG2427" s="55"/>
      <c r="AH2427" s="55"/>
      <c r="AI2427" s="55"/>
      <c r="AJ2427" s="55"/>
      <c r="AK2427" s="55"/>
      <c r="AL2427" s="55"/>
      <c r="AM2427" s="55"/>
      <c r="AN2427" s="55"/>
      <c r="AO2427" s="55"/>
      <c r="AP2427" s="55"/>
      <c r="DN2427" s="115"/>
    </row>
    <row r="2428" spans="14:118" x14ac:dyDescent="0.25">
      <c r="N2428" s="55"/>
      <c r="O2428" s="55"/>
      <c r="P2428" s="55"/>
      <c r="Q2428" s="55"/>
      <c r="R2428" s="55"/>
      <c r="S2428" s="55"/>
      <c r="T2428" s="55"/>
      <c r="U2428" s="55"/>
      <c r="V2428" s="55"/>
      <c r="W2428" s="55"/>
      <c r="X2428" s="55"/>
      <c r="Y2428" s="55"/>
      <c r="Z2428" s="55"/>
      <c r="AA2428" s="55"/>
      <c r="AB2428" s="55"/>
      <c r="AC2428" s="55"/>
      <c r="AD2428" s="55"/>
      <c r="AE2428" s="55"/>
      <c r="AF2428" s="55"/>
      <c r="AG2428" s="55"/>
      <c r="AH2428" s="55"/>
      <c r="AI2428" s="55"/>
      <c r="AJ2428" s="55"/>
      <c r="AK2428" s="55"/>
      <c r="AL2428" s="55"/>
      <c r="AM2428" s="55"/>
      <c r="AN2428" s="55"/>
      <c r="AO2428" s="55"/>
      <c r="AP2428" s="55"/>
      <c r="DN2428" s="115"/>
    </row>
    <row r="2429" spans="14:118" x14ac:dyDescent="0.25">
      <c r="N2429" s="55"/>
      <c r="O2429" s="55"/>
      <c r="P2429" s="55"/>
      <c r="Q2429" s="55"/>
      <c r="R2429" s="55"/>
      <c r="S2429" s="55"/>
      <c r="T2429" s="55"/>
      <c r="U2429" s="55"/>
      <c r="V2429" s="55"/>
      <c r="W2429" s="55"/>
      <c r="X2429" s="55"/>
      <c r="Y2429" s="55"/>
      <c r="Z2429" s="55"/>
      <c r="AA2429" s="55"/>
      <c r="AB2429" s="55"/>
      <c r="AC2429" s="55"/>
      <c r="AD2429" s="55"/>
      <c r="AE2429" s="55"/>
      <c r="AF2429" s="55"/>
      <c r="AG2429" s="55"/>
      <c r="AH2429" s="55"/>
      <c r="AI2429" s="55"/>
      <c r="AJ2429" s="55"/>
      <c r="AK2429" s="55"/>
      <c r="AL2429" s="55"/>
      <c r="AM2429" s="55"/>
      <c r="AN2429" s="55"/>
      <c r="AO2429" s="55"/>
      <c r="AP2429" s="55"/>
      <c r="DN2429" s="115"/>
    </row>
    <row r="2430" spans="14:118" x14ac:dyDescent="0.25">
      <c r="N2430" s="55"/>
      <c r="O2430" s="55"/>
      <c r="P2430" s="55"/>
      <c r="Q2430" s="55"/>
      <c r="R2430" s="55"/>
      <c r="S2430" s="55"/>
      <c r="T2430" s="55"/>
      <c r="U2430" s="55"/>
      <c r="V2430" s="55"/>
      <c r="W2430" s="55"/>
      <c r="X2430" s="55"/>
      <c r="Y2430" s="55"/>
      <c r="Z2430" s="55"/>
      <c r="AA2430" s="55"/>
      <c r="AB2430" s="55"/>
      <c r="AC2430" s="55"/>
      <c r="AD2430" s="55"/>
      <c r="AE2430" s="55"/>
      <c r="AF2430" s="55"/>
      <c r="AG2430" s="55"/>
      <c r="AH2430" s="55"/>
      <c r="AI2430" s="55"/>
      <c r="AJ2430" s="55"/>
      <c r="AK2430" s="55"/>
      <c r="AL2430" s="55"/>
      <c r="AM2430" s="55"/>
      <c r="AN2430" s="55"/>
      <c r="AO2430" s="55"/>
      <c r="AP2430" s="55"/>
      <c r="DN2430" s="115"/>
    </row>
    <row r="2431" spans="14:118" x14ac:dyDescent="0.25">
      <c r="N2431" s="55"/>
      <c r="O2431" s="55"/>
      <c r="P2431" s="55"/>
      <c r="Q2431" s="55"/>
      <c r="R2431" s="55"/>
      <c r="S2431" s="55"/>
      <c r="T2431" s="55"/>
      <c r="U2431" s="55"/>
      <c r="V2431" s="55"/>
      <c r="W2431" s="55"/>
      <c r="X2431" s="55"/>
      <c r="Y2431" s="55"/>
      <c r="Z2431" s="55"/>
      <c r="AA2431" s="55"/>
      <c r="AB2431" s="55"/>
      <c r="AC2431" s="55"/>
      <c r="AD2431" s="55"/>
      <c r="AE2431" s="55"/>
      <c r="AF2431" s="55"/>
      <c r="AG2431" s="55"/>
      <c r="AH2431" s="55"/>
      <c r="AI2431" s="55"/>
      <c r="AJ2431" s="55"/>
      <c r="AK2431" s="55"/>
      <c r="AL2431" s="55"/>
      <c r="AM2431" s="55"/>
      <c r="AN2431" s="55"/>
      <c r="AO2431" s="55"/>
      <c r="AP2431" s="55"/>
      <c r="DN2431" s="115"/>
    </row>
    <row r="2432" spans="14:118" x14ac:dyDescent="0.25">
      <c r="N2432" s="55"/>
      <c r="O2432" s="55"/>
      <c r="P2432" s="55"/>
      <c r="Q2432" s="55"/>
      <c r="R2432" s="55"/>
      <c r="S2432" s="55"/>
      <c r="T2432" s="55"/>
      <c r="U2432" s="55"/>
      <c r="V2432" s="55"/>
      <c r="W2432" s="55"/>
      <c r="X2432" s="55"/>
      <c r="Y2432" s="55"/>
      <c r="Z2432" s="55"/>
      <c r="AA2432" s="55"/>
      <c r="AB2432" s="55"/>
      <c r="AC2432" s="55"/>
      <c r="AD2432" s="55"/>
      <c r="AE2432" s="55"/>
      <c r="AF2432" s="55"/>
      <c r="AG2432" s="55"/>
      <c r="AH2432" s="55"/>
      <c r="AI2432" s="55"/>
      <c r="AJ2432" s="55"/>
      <c r="AK2432" s="55"/>
      <c r="AL2432" s="55"/>
      <c r="AM2432" s="55"/>
      <c r="AN2432" s="55"/>
      <c r="AO2432" s="55"/>
      <c r="AP2432" s="55"/>
      <c r="DN2432" s="115"/>
    </row>
    <row r="2433" spans="14:118" x14ac:dyDescent="0.25">
      <c r="N2433" s="55"/>
      <c r="O2433" s="55"/>
      <c r="P2433" s="55"/>
      <c r="Q2433" s="55"/>
      <c r="R2433" s="55"/>
      <c r="S2433" s="55"/>
      <c r="T2433" s="55"/>
      <c r="U2433" s="55"/>
      <c r="V2433" s="55"/>
      <c r="W2433" s="55"/>
      <c r="X2433" s="55"/>
      <c r="Y2433" s="55"/>
      <c r="Z2433" s="55"/>
      <c r="AA2433" s="55"/>
      <c r="AB2433" s="55"/>
      <c r="AC2433" s="55"/>
      <c r="AD2433" s="55"/>
      <c r="AE2433" s="55"/>
      <c r="AF2433" s="55"/>
      <c r="AG2433" s="55"/>
      <c r="AH2433" s="55"/>
      <c r="AI2433" s="55"/>
      <c r="AJ2433" s="55"/>
      <c r="AK2433" s="55"/>
      <c r="AL2433" s="55"/>
      <c r="AM2433" s="55"/>
      <c r="AN2433" s="55"/>
      <c r="AO2433" s="55"/>
      <c r="AP2433" s="55"/>
      <c r="DN2433" s="115"/>
    </row>
    <row r="2434" spans="14:118" x14ac:dyDescent="0.25">
      <c r="N2434" s="55"/>
      <c r="O2434" s="55"/>
      <c r="P2434" s="55"/>
      <c r="Q2434" s="55"/>
      <c r="R2434" s="55"/>
      <c r="S2434" s="55"/>
      <c r="T2434" s="55"/>
      <c r="U2434" s="55"/>
      <c r="V2434" s="55"/>
      <c r="W2434" s="55"/>
      <c r="X2434" s="55"/>
      <c r="Y2434" s="55"/>
      <c r="Z2434" s="55"/>
      <c r="AA2434" s="55"/>
      <c r="AB2434" s="55"/>
      <c r="AC2434" s="55"/>
      <c r="AD2434" s="55"/>
      <c r="AE2434" s="55"/>
      <c r="AF2434" s="55"/>
      <c r="AG2434" s="55"/>
      <c r="AH2434" s="55"/>
      <c r="AI2434" s="55"/>
      <c r="AJ2434" s="55"/>
      <c r="AK2434" s="55"/>
      <c r="AL2434" s="55"/>
      <c r="AM2434" s="55"/>
      <c r="AN2434" s="55"/>
      <c r="AO2434" s="55"/>
      <c r="AP2434" s="55"/>
      <c r="DN2434" s="115"/>
    </row>
    <row r="2435" spans="14:118" x14ac:dyDescent="0.25">
      <c r="N2435" s="55"/>
      <c r="O2435" s="55"/>
      <c r="P2435" s="55"/>
      <c r="Q2435" s="55"/>
      <c r="R2435" s="55"/>
      <c r="S2435" s="55"/>
      <c r="T2435" s="55"/>
      <c r="U2435" s="55"/>
      <c r="V2435" s="55"/>
      <c r="W2435" s="55"/>
      <c r="X2435" s="55"/>
      <c r="Y2435" s="55"/>
      <c r="Z2435" s="55"/>
      <c r="AA2435" s="55"/>
      <c r="AB2435" s="55"/>
      <c r="AC2435" s="55"/>
      <c r="AD2435" s="55"/>
      <c r="AE2435" s="55"/>
      <c r="AF2435" s="55"/>
      <c r="AG2435" s="55"/>
      <c r="AH2435" s="55"/>
      <c r="AI2435" s="55"/>
      <c r="AJ2435" s="55"/>
      <c r="AK2435" s="55"/>
      <c r="AL2435" s="55"/>
      <c r="AM2435" s="55"/>
      <c r="AN2435" s="55"/>
      <c r="AO2435" s="55"/>
      <c r="AP2435" s="55"/>
      <c r="DN2435" s="115"/>
    </row>
    <row r="2436" spans="14:118" x14ac:dyDescent="0.25">
      <c r="N2436" s="55"/>
      <c r="O2436" s="55"/>
      <c r="P2436" s="55"/>
      <c r="Q2436" s="55"/>
      <c r="R2436" s="55"/>
      <c r="S2436" s="55"/>
      <c r="T2436" s="55"/>
      <c r="U2436" s="55"/>
      <c r="V2436" s="55"/>
      <c r="W2436" s="55"/>
      <c r="X2436" s="55"/>
      <c r="Y2436" s="55"/>
      <c r="Z2436" s="55"/>
      <c r="AA2436" s="55"/>
      <c r="AB2436" s="55"/>
      <c r="AC2436" s="55"/>
      <c r="AD2436" s="55"/>
      <c r="AE2436" s="55"/>
      <c r="AF2436" s="55"/>
      <c r="AG2436" s="55"/>
      <c r="AH2436" s="55"/>
      <c r="AI2436" s="55"/>
      <c r="AJ2436" s="55"/>
      <c r="AK2436" s="55"/>
      <c r="AL2436" s="55"/>
      <c r="AM2436" s="55"/>
      <c r="AN2436" s="55"/>
      <c r="AO2436" s="55"/>
      <c r="AP2436" s="55"/>
      <c r="DN2436" s="115"/>
    </row>
    <row r="2437" spans="14:118" x14ac:dyDescent="0.25">
      <c r="N2437" s="55"/>
      <c r="O2437" s="55"/>
      <c r="P2437" s="55"/>
      <c r="Q2437" s="55"/>
      <c r="R2437" s="55"/>
      <c r="S2437" s="55"/>
      <c r="T2437" s="55"/>
      <c r="U2437" s="55"/>
      <c r="V2437" s="55"/>
      <c r="W2437" s="55"/>
      <c r="X2437" s="55"/>
      <c r="Y2437" s="55"/>
      <c r="Z2437" s="55"/>
      <c r="AA2437" s="55"/>
      <c r="AB2437" s="55"/>
      <c r="AC2437" s="55"/>
      <c r="AD2437" s="55"/>
      <c r="AE2437" s="55"/>
      <c r="AF2437" s="55"/>
      <c r="AG2437" s="55"/>
      <c r="AH2437" s="55"/>
      <c r="AI2437" s="55"/>
      <c r="AJ2437" s="55"/>
      <c r="AK2437" s="55"/>
      <c r="AL2437" s="55"/>
      <c r="AM2437" s="55"/>
      <c r="AN2437" s="55"/>
      <c r="AO2437" s="55"/>
      <c r="AP2437" s="55"/>
      <c r="DN2437" s="115"/>
    </row>
    <row r="2438" spans="14:118" x14ac:dyDescent="0.25">
      <c r="N2438" s="55"/>
      <c r="O2438" s="55"/>
      <c r="P2438" s="55"/>
      <c r="Q2438" s="55"/>
      <c r="R2438" s="55"/>
      <c r="S2438" s="55"/>
      <c r="T2438" s="55"/>
      <c r="U2438" s="55"/>
      <c r="V2438" s="55"/>
      <c r="W2438" s="55"/>
      <c r="X2438" s="55"/>
      <c r="Y2438" s="55"/>
      <c r="Z2438" s="55"/>
      <c r="AA2438" s="55"/>
      <c r="AB2438" s="55"/>
      <c r="AC2438" s="55"/>
      <c r="AD2438" s="55"/>
      <c r="AE2438" s="55"/>
      <c r="AF2438" s="55"/>
      <c r="AG2438" s="55"/>
      <c r="AH2438" s="55"/>
      <c r="AI2438" s="55"/>
      <c r="AJ2438" s="55"/>
      <c r="AK2438" s="55"/>
      <c r="AL2438" s="55"/>
      <c r="AM2438" s="55"/>
      <c r="AN2438" s="55"/>
      <c r="AO2438" s="55"/>
      <c r="AP2438" s="55"/>
      <c r="DN2438" s="115"/>
    </row>
    <row r="2439" spans="14:118" x14ac:dyDescent="0.25">
      <c r="N2439" s="55"/>
      <c r="O2439" s="55"/>
      <c r="P2439" s="55"/>
      <c r="Q2439" s="55"/>
      <c r="R2439" s="55"/>
      <c r="S2439" s="55"/>
      <c r="T2439" s="55"/>
      <c r="U2439" s="55"/>
      <c r="V2439" s="55"/>
      <c r="W2439" s="55"/>
      <c r="X2439" s="55"/>
      <c r="Y2439" s="55"/>
      <c r="Z2439" s="55"/>
      <c r="AA2439" s="55"/>
      <c r="AB2439" s="55"/>
      <c r="AC2439" s="55"/>
      <c r="AD2439" s="55"/>
      <c r="AE2439" s="55"/>
      <c r="AF2439" s="55"/>
      <c r="AG2439" s="55"/>
      <c r="AH2439" s="55"/>
      <c r="AI2439" s="55"/>
      <c r="AJ2439" s="55"/>
      <c r="AK2439" s="55"/>
      <c r="AL2439" s="55"/>
      <c r="AM2439" s="55"/>
      <c r="AN2439" s="55"/>
      <c r="AO2439" s="55"/>
      <c r="AP2439" s="55"/>
      <c r="DN2439" s="115"/>
    </row>
    <row r="2440" spans="14:118" x14ac:dyDescent="0.25">
      <c r="N2440" s="55"/>
      <c r="O2440" s="55"/>
      <c r="P2440" s="55"/>
      <c r="Q2440" s="55"/>
      <c r="R2440" s="55"/>
      <c r="S2440" s="55"/>
      <c r="T2440" s="55"/>
      <c r="U2440" s="55"/>
      <c r="V2440" s="55"/>
      <c r="W2440" s="55"/>
      <c r="X2440" s="55"/>
      <c r="Y2440" s="55"/>
      <c r="Z2440" s="55"/>
      <c r="AA2440" s="55"/>
      <c r="AB2440" s="55"/>
      <c r="AC2440" s="55"/>
      <c r="AD2440" s="55"/>
      <c r="AE2440" s="55"/>
      <c r="AF2440" s="55"/>
      <c r="AG2440" s="55"/>
      <c r="AH2440" s="55"/>
      <c r="AI2440" s="55"/>
      <c r="AJ2440" s="55"/>
      <c r="AK2440" s="55"/>
      <c r="AL2440" s="55"/>
      <c r="AM2440" s="55"/>
      <c r="AN2440" s="55"/>
      <c r="AO2440" s="55"/>
      <c r="AP2440" s="55"/>
      <c r="DN2440" s="115"/>
    </row>
    <row r="2441" spans="14:118" x14ac:dyDescent="0.25">
      <c r="N2441" s="55"/>
      <c r="O2441" s="55"/>
      <c r="P2441" s="55"/>
      <c r="Q2441" s="55"/>
      <c r="R2441" s="55"/>
      <c r="S2441" s="55"/>
      <c r="T2441" s="55"/>
      <c r="U2441" s="55"/>
      <c r="V2441" s="55"/>
      <c r="W2441" s="55"/>
      <c r="X2441" s="55"/>
      <c r="Y2441" s="55"/>
      <c r="Z2441" s="55"/>
      <c r="AA2441" s="55"/>
      <c r="AB2441" s="55"/>
      <c r="AC2441" s="55"/>
      <c r="AD2441" s="55"/>
      <c r="AE2441" s="55"/>
      <c r="AF2441" s="55"/>
      <c r="AG2441" s="55"/>
      <c r="AH2441" s="55"/>
      <c r="AI2441" s="55"/>
      <c r="AJ2441" s="55"/>
      <c r="AK2441" s="55"/>
      <c r="AL2441" s="55"/>
      <c r="AM2441" s="55"/>
      <c r="AN2441" s="55"/>
      <c r="AO2441" s="55"/>
      <c r="AP2441" s="55"/>
      <c r="DN2441" s="115"/>
    </row>
    <row r="2442" spans="14:118" x14ac:dyDescent="0.25">
      <c r="N2442" s="55"/>
      <c r="O2442" s="55"/>
      <c r="P2442" s="55"/>
      <c r="Q2442" s="55"/>
      <c r="R2442" s="55"/>
      <c r="S2442" s="55"/>
      <c r="T2442" s="55"/>
      <c r="U2442" s="55"/>
      <c r="V2442" s="55"/>
      <c r="W2442" s="55"/>
      <c r="X2442" s="55"/>
      <c r="Y2442" s="55"/>
      <c r="Z2442" s="55"/>
      <c r="AA2442" s="55"/>
      <c r="AB2442" s="55"/>
      <c r="AC2442" s="55"/>
      <c r="AD2442" s="55"/>
      <c r="AE2442" s="55"/>
      <c r="AF2442" s="55"/>
      <c r="AG2442" s="55"/>
      <c r="AH2442" s="55"/>
      <c r="AI2442" s="55"/>
      <c r="AJ2442" s="55"/>
      <c r="AK2442" s="55"/>
      <c r="AL2442" s="55"/>
      <c r="AM2442" s="55"/>
      <c r="AN2442" s="55"/>
      <c r="AO2442" s="55"/>
      <c r="AP2442" s="55"/>
      <c r="DN2442" s="115"/>
    </row>
    <row r="2443" spans="14:118" x14ac:dyDescent="0.25">
      <c r="N2443" s="55"/>
      <c r="O2443" s="55"/>
      <c r="P2443" s="55"/>
      <c r="Q2443" s="55"/>
      <c r="R2443" s="55"/>
      <c r="S2443" s="55"/>
      <c r="T2443" s="55"/>
      <c r="U2443" s="55"/>
      <c r="V2443" s="55"/>
      <c r="W2443" s="55"/>
      <c r="X2443" s="55"/>
      <c r="Y2443" s="55"/>
      <c r="Z2443" s="55"/>
      <c r="AA2443" s="55"/>
      <c r="AB2443" s="55"/>
      <c r="AC2443" s="55"/>
      <c r="AD2443" s="55"/>
      <c r="AE2443" s="55"/>
      <c r="AF2443" s="55"/>
      <c r="AG2443" s="55"/>
      <c r="AH2443" s="55"/>
      <c r="AI2443" s="55"/>
      <c r="AJ2443" s="55"/>
      <c r="AK2443" s="55"/>
      <c r="AL2443" s="55"/>
      <c r="AM2443" s="55"/>
      <c r="AN2443" s="55"/>
      <c r="AO2443" s="55"/>
      <c r="AP2443" s="55"/>
      <c r="DN2443" s="115"/>
    </row>
    <row r="2444" spans="14:118" x14ac:dyDescent="0.25">
      <c r="N2444" s="55"/>
      <c r="O2444" s="55"/>
      <c r="P2444" s="55"/>
      <c r="Q2444" s="55"/>
      <c r="R2444" s="55"/>
      <c r="S2444" s="55"/>
      <c r="T2444" s="55"/>
      <c r="U2444" s="55"/>
      <c r="V2444" s="55"/>
      <c r="W2444" s="55"/>
      <c r="X2444" s="55"/>
      <c r="Y2444" s="55"/>
      <c r="Z2444" s="55"/>
      <c r="AA2444" s="55"/>
      <c r="AB2444" s="55"/>
      <c r="AC2444" s="55"/>
      <c r="AD2444" s="55"/>
      <c r="AE2444" s="55"/>
      <c r="AF2444" s="55"/>
      <c r="AG2444" s="55"/>
      <c r="AH2444" s="55"/>
      <c r="AI2444" s="55"/>
      <c r="AJ2444" s="55"/>
      <c r="AK2444" s="55"/>
      <c r="AL2444" s="55"/>
      <c r="AM2444" s="55"/>
      <c r="AN2444" s="55"/>
      <c r="AO2444" s="55"/>
      <c r="AP2444" s="55"/>
      <c r="DN2444" s="115"/>
    </row>
    <row r="2445" spans="14:118" x14ac:dyDescent="0.25">
      <c r="N2445" s="55"/>
      <c r="O2445" s="55"/>
      <c r="P2445" s="55"/>
      <c r="Q2445" s="55"/>
      <c r="R2445" s="55"/>
      <c r="S2445" s="55"/>
      <c r="T2445" s="55"/>
      <c r="U2445" s="55"/>
      <c r="V2445" s="55"/>
      <c r="W2445" s="55"/>
      <c r="X2445" s="55"/>
      <c r="Y2445" s="55"/>
      <c r="Z2445" s="55"/>
      <c r="AA2445" s="55"/>
      <c r="AB2445" s="55"/>
      <c r="AC2445" s="55"/>
      <c r="AD2445" s="55"/>
      <c r="AE2445" s="55"/>
      <c r="AF2445" s="55"/>
      <c r="AG2445" s="55"/>
      <c r="AH2445" s="55"/>
      <c r="AI2445" s="55"/>
      <c r="AJ2445" s="55"/>
      <c r="AK2445" s="55"/>
      <c r="AL2445" s="55"/>
      <c r="AM2445" s="55"/>
      <c r="AN2445" s="55"/>
      <c r="AO2445" s="55"/>
      <c r="AP2445" s="55"/>
      <c r="DN2445" s="115"/>
    </row>
    <row r="2446" spans="14:118" x14ac:dyDescent="0.25">
      <c r="N2446" s="55"/>
      <c r="O2446" s="55"/>
      <c r="P2446" s="55"/>
      <c r="Q2446" s="55"/>
      <c r="R2446" s="55"/>
      <c r="S2446" s="55"/>
      <c r="T2446" s="55"/>
      <c r="U2446" s="55"/>
      <c r="V2446" s="55"/>
      <c r="W2446" s="55"/>
      <c r="X2446" s="55"/>
      <c r="Y2446" s="55"/>
      <c r="Z2446" s="55"/>
      <c r="AA2446" s="55"/>
      <c r="AB2446" s="55"/>
      <c r="AC2446" s="55"/>
      <c r="AD2446" s="55"/>
      <c r="AE2446" s="55"/>
      <c r="AF2446" s="55"/>
      <c r="AG2446" s="55"/>
      <c r="AH2446" s="55"/>
      <c r="AI2446" s="55"/>
      <c r="AJ2446" s="55"/>
      <c r="AK2446" s="55"/>
      <c r="AL2446" s="55"/>
      <c r="AM2446" s="55"/>
      <c r="AN2446" s="55"/>
      <c r="AO2446" s="55"/>
      <c r="AP2446" s="55"/>
      <c r="DN2446" s="115"/>
    </row>
    <row r="2447" spans="14:118" x14ac:dyDescent="0.25">
      <c r="N2447" s="55"/>
      <c r="O2447" s="55"/>
      <c r="P2447" s="55"/>
      <c r="Q2447" s="55"/>
      <c r="R2447" s="55"/>
      <c r="S2447" s="55"/>
      <c r="T2447" s="55"/>
      <c r="U2447" s="55"/>
      <c r="V2447" s="55"/>
      <c r="W2447" s="55"/>
      <c r="X2447" s="55"/>
      <c r="Y2447" s="55"/>
      <c r="Z2447" s="55"/>
      <c r="AA2447" s="55"/>
      <c r="AB2447" s="55"/>
      <c r="AC2447" s="55"/>
      <c r="AD2447" s="55"/>
      <c r="AE2447" s="55"/>
      <c r="AF2447" s="55"/>
      <c r="AG2447" s="55"/>
      <c r="AH2447" s="55"/>
      <c r="AI2447" s="55"/>
      <c r="AJ2447" s="55"/>
      <c r="AK2447" s="55"/>
      <c r="AL2447" s="55"/>
      <c r="AM2447" s="55"/>
      <c r="AN2447" s="55"/>
      <c r="AO2447" s="55"/>
      <c r="AP2447" s="55"/>
      <c r="DN2447" s="115"/>
    </row>
    <row r="2448" spans="14:118" x14ac:dyDescent="0.25">
      <c r="N2448" s="55"/>
      <c r="O2448" s="55"/>
      <c r="P2448" s="55"/>
      <c r="Q2448" s="55"/>
      <c r="R2448" s="55"/>
      <c r="S2448" s="55"/>
      <c r="T2448" s="55"/>
      <c r="U2448" s="55"/>
      <c r="V2448" s="55"/>
      <c r="W2448" s="55"/>
      <c r="X2448" s="55"/>
      <c r="Y2448" s="55"/>
      <c r="Z2448" s="55"/>
      <c r="AA2448" s="55"/>
      <c r="AB2448" s="55"/>
      <c r="AC2448" s="55"/>
      <c r="AD2448" s="55"/>
      <c r="AE2448" s="55"/>
      <c r="AF2448" s="55"/>
      <c r="AG2448" s="55"/>
      <c r="AH2448" s="55"/>
      <c r="AI2448" s="55"/>
      <c r="AJ2448" s="55"/>
      <c r="AK2448" s="55"/>
      <c r="AL2448" s="55"/>
      <c r="AM2448" s="55"/>
      <c r="AN2448" s="55"/>
      <c r="AO2448" s="55"/>
      <c r="AP2448" s="55"/>
      <c r="DN2448" s="115"/>
    </row>
    <row r="2449" spans="14:118" x14ac:dyDescent="0.25">
      <c r="N2449" s="55"/>
      <c r="O2449" s="55"/>
      <c r="P2449" s="55"/>
      <c r="Q2449" s="55"/>
      <c r="R2449" s="55"/>
      <c r="S2449" s="55"/>
      <c r="T2449" s="55"/>
      <c r="U2449" s="55"/>
      <c r="V2449" s="55"/>
      <c r="W2449" s="55"/>
      <c r="X2449" s="55"/>
      <c r="Y2449" s="55"/>
      <c r="Z2449" s="55"/>
      <c r="AA2449" s="55"/>
      <c r="AB2449" s="55"/>
      <c r="AC2449" s="55"/>
      <c r="AD2449" s="55"/>
      <c r="AE2449" s="55"/>
      <c r="AF2449" s="55"/>
      <c r="AG2449" s="55"/>
      <c r="AH2449" s="55"/>
      <c r="AI2449" s="55"/>
      <c r="AJ2449" s="55"/>
      <c r="AK2449" s="55"/>
      <c r="AL2449" s="55"/>
      <c r="AM2449" s="55"/>
      <c r="AN2449" s="55"/>
      <c r="AO2449" s="55"/>
      <c r="AP2449" s="55"/>
      <c r="DN2449" s="115"/>
    </row>
    <row r="2450" spans="14:118" x14ac:dyDescent="0.25">
      <c r="N2450" s="55"/>
      <c r="O2450" s="55"/>
      <c r="P2450" s="55"/>
      <c r="Q2450" s="55"/>
      <c r="R2450" s="55"/>
      <c r="S2450" s="55"/>
      <c r="T2450" s="55"/>
      <c r="U2450" s="55"/>
      <c r="V2450" s="55"/>
      <c r="W2450" s="55"/>
      <c r="X2450" s="55"/>
      <c r="Y2450" s="55"/>
      <c r="Z2450" s="55"/>
      <c r="AA2450" s="55"/>
      <c r="AB2450" s="55"/>
      <c r="AC2450" s="55"/>
      <c r="AD2450" s="55"/>
      <c r="AE2450" s="55"/>
      <c r="AF2450" s="55"/>
      <c r="AG2450" s="55"/>
      <c r="AH2450" s="55"/>
      <c r="AI2450" s="55"/>
      <c r="AJ2450" s="55"/>
      <c r="AK2450" s="55"/>
      <c r="AL2450" s="55"/>
      <c r="AM2450" s="55"/>
      <c r="AN2450" s="55"/>
      <c r="AO2450" s="55"/>
      <c r="AP2450" s="55"/>
      <c r="DN2450" s="115"/>
    </row>
    <row r="2451" spans="14:118" x14ac:dyDescent="0.25">
      <c r="N2451" s="55"/>
      <c r="O2451" s="55"/>
      <c r="P2451" s="55"/>
      <c r="Q2451" s="55"/>
      <c r="R2451" s="55"/>
      <c r="S2451" s="55"/>
      <c r="T2451" s="55"/>
      <c r="U2451" s="55"/>
      <c r="V2451" s="55"/>
      <c r="W2451" s="55"/>
      <c r="X2451" s="55"/>
      <c r="Y2451" s="55"/>
      <c r="Z2451" s="55"/>
      <c r="AA2451" s="55"/>
      <c r="AB2451" s="55"/>
      <c r="AC2451" s="55"/>
      <c r="AD2451" s="55"/>
      <c r="AE2451" s="55"/>
      <c r="AF2451" s="55"/>
      <c r="AG2451" s="55"/>
      <c r="AH2451" s="55"/>
      <c r="AI2451" s="55"/>
      <c r="AJ2451" s="55"/>
      <c r="AK2451" s="55"/>
      <c r="AL2451" s="55"/>
      <c r="AM2451" s="55"/>
      <c r="AN2451" s="55"/>
      <c r="AO2451" s="55"/>
      <c r="AP2451" s="55"/>
      <c r="DN2451" s="115"/>
    </row>
    <row r="2452" spans="14:118" x14ac:dyDescent="0.25">
      <c r="N2452" s="55"/>
      <c r="O2452" s="55"/>
      <c r="P2452" s="55"/>
      <c r="Q2452" s="55"/>
      <c r="R2452" s="55"/>
      <c r="S2452" s="55"/>
      <c r="T2452" s="55"/>
      <c r="U2452" s="55"/>
      <c r="V2452" s="55"/>
      <c r="W2452" s="55"/>
      <c r="X2452" s="55"/>
      <c r="Y2452" s="55"/>
      <c r="Z2452" s="55"/>
      <c r="AA2452" s="55"/>
      <c r="AB2452" s="55"/>
      <c r="AC2452" s="55"/>
      <c r="AD2452" s="55"/>
      <c r="AE2452" s="55"/>
      <c r="AF2452" s="55"/>
      <c r="AG2452" s="55"/>
      <c r="AH2452" s="55"/>
      <c r="AI2452" s="55"/>
      <c r="AJ2452" s="55"/>
      <c r="AK2452" s="55"/>
      <c r="AL2452" s="55"/>
      <c r="AM2452" s="55"/>
      <c r="AN2452" s="55"/>
      <c r="AO2452" s="55"/>
      <c r="AP2452" s="55"/>
      <c r="DN2452" s="115"/>
    </row>
    <row r="2453" spans="14:118" x14ac:dyDescent="0.25">
      <c r="N2453" s="55"/>
      <c r="O2453" s="55"/>
      <c r="P2453" s="55"/>
      <c r="Q2453" s="55"/>
      <c r="R2453" s="55"/>
      <c r="S2453" s="55"/>
      <c r="T2453" s="55"/>
      <c r="U2453" s="55"/>
      <c r="V2453" s="55"/>
      <c r="W2453" s="55"/>
      <c r="X2453" s="55"/>
      <c r="Y2453" s="55"/>
      <c r="Z2453" s="55"/>
      <c r="AA2453" s="55"/>
      <c r="AB2453" s="55"/>
      <c r="AC2453" s="55"/>
      <c r="AD2453" s="55"/>
      <c r="AE2453" s="55"/>
      <c r="AF2453" s="55"/>
      <c r="AG2453" s="55"/>
      <c r="AH2453" s="55"/>
      <c r="AI2453" s="55"/>
      <c r="AJ2453" s="55"/>
      <c r="AK2453" s="55"/>
      <c r="AL2453" s="55"/>
      <c r="AM2453" s="55"/>
      <c r="AN2453" s="55"/>
      <c r="AO2453" s="55"/>
      <c r="AP2453" s="55"/>
      <c r="DN2453" s="115"/>
    </row>
    <row r="2454" spans="14:118" x14ac:dyDescent="0.25">
      <c r="N2454" s="55"/>
      <c r="O2454" s="55"/>
      <c r="P2454" s="55"/>
      <c r="Q2454" s="55"/>
      <c r="R2454" s="55"/>
      <c r="S2454" s="55"/>
      <c r="T2454" s="55"/>
      <c r="U2454" s="55"/>
      <c r="V2454" s="55"/>
      <c r="W2454" s="55"/>
      <c r="X2454" s="55"/>
      <c r="Y2454" s="55"/>
      <c r="Z2454" s="55"/>
      <c r="AA2454" s="55"/>
      <c r="AB2454" s="55"/>
      <c r="AC2454" s="55"/>
      <c r="AD2454" s="55"/>
      <c r="AE2454" s="55"/>
      <c r="AF2454" s="55"/>
      <c r="AG2454" s="55"/>
      <c r="AH2454" s="55"/>
      <c r="AI2454" s="55"/>
      <c r="AJ2454" s="55"/>
      <c r="AK2454" s="55"/>
      <c r="AL2454" s="55"/>
      <c r="AM2454" s="55"/>
      <c r="AN2454" s="55"/>
      <c r="AO2454" s="55"/>
      <c r="AP2454" s="55"/>
      <c r="DN2454" s="115"/>
    </row>
    <row r="2455" spans="14:118" x14ac:dyDescent="0.25">
      <c r="N2455" s="55"/>
      <c r="O2455" s="55"/>
      <c r="P2455" s="55"/>
      <c r="Q2455" s="55"/>
      <c r="R2455" s="55"/>
      <c r="S2455" s="55"/>
      <c r="T2455" s="55"/>
      <c r="U2455" s="55"/>
      <c r="V2455" s="55"/>
      <c r="W2455" s="55"/>
      <c r="X2455" s="55"/>
      <c r="Y2455" s="55"/>
      <c r="Z2455" s="55"/>
      <c r="AA2455" s="55"/>
      <c r="AB2455" s="55"/>
      <c r="AC2455" s="55"/>
      <c r="AD2455" s="55"/>
      <c r="AE2455" s="55"/>
      <c r="AF2455" s="55"/>
      <c r="AG2455" s="55"/>
      <c r="AH2455" s="55"/>
      <c r="AI2455" s="55"/>
      <c r="AJ2455" s="55"/>
      <c r="AK2455" s="55"/>
      <c r="AL2455" s="55"/>
      <c r="AM2455" s="55"/>
      <c r="AN2455" s="55"/>
      <c r="AO2455" s="55"/>
      <c r="AP2455" s="55"/>
      <c r="DN2455" s="115"/>
    </row>
    <row r="2456" spans="14:118" x14ac:dyDescent="0.25">
      <c r="N2456" s="55"/>
      <c r="O2456" s="55"/>
      <c r="P2456" s="55"/>
      <c r="Q2456" s="55"/>
      <c r="R2456" s="55"/>
      <c r="S2456" s="55"/>
      <c r="T2456" s="55"/>
      <c r="U2456" s="55"/>
      <c r="V2456" s="55"/>
      <c r="W2456" s="55"/>
      <c r="X2456" s="55"/>
      <c r="Y2456" s="55"/>
      <c r="Z2456" s="55"/>
      <c r="AA2456" s="55"/>
      <c r="AB2456" s="55"/>
      <c r="AC2456" s="55"/>
      <c r="AD2456" s="55"/>
      <c r="AE2456" s="55"/>
      <c r="AF2456" s="55"/>
      <c r="AG2456" s="55"/>
      <c r="AH2456" s="55"/>
      <c r="AI2456" s="55"/>
      <c r="AJ2456" s="55"/>
      <c r="AK2456" s="55"/>
      <c r="AL2456" s="55"/>
      <c r="AM2456" s="55"/>
      <c r="AN2456" s="55"/>
      <c r="AO2456" s="55"/>
      <c r="AP2456" s="55"/>
      <c r="DN2456" s="115"/>
    </row>
    <row r="2457" spans="14:118" x14ac:dyDescent="0.25">
      <c r="N2457" s="55"/>
      <c r="O2457" s="55"/>
      <c r="P2457" s="55"/>
      <c r="Q2457" s="55"/>
      <c r="R2457" s="55"/>
      <c r="S2457" s="55"/>
      <c r="T2457" s="55"/>
      <c r="U2457" s="55"/>
      <c r="V2457" s="55"/>
      <c r="W2457" s="55"/>
      <c r="X2457" s="55"/>
      <c r="Y2457" s="55"/>
      <c r="Z2457" s="55"/>
      <c r="AA2457" s="55"/>
      <c r="AB2457" s="55"/>
      <c r="AC2457" s="55"/>
      <c r="AD2457" s="55"/>
      <c r="AE2457" s="55"/>
      <c r="AF2457" s="55"/>
      <c r="AG2457" s="55"/>
      <c r="AH2457" s="55"/>
      <c r="AI2457" s="55"/>
      <c r="AJ2457" s="55"/>
      <c r="AK2457" s="55"/>
      <c r="AL2457" s="55"/>
      <c r="AM2457" s="55"/>
      <c r="AN2457" s="55"/>
      <c r="AO2457" s="55"/>
      <c r="AP2457" s="55"/>
      <c r="DN2457" s="115"/>
    </row>
    <row r="2458" spans="14:118" x14ac:dyDescent="0.25">
      <c r="N2458" s="55"/>
      <c r="O2458" s="55"/>
      <c r="P2458" s="55"/>
      <c r="Q2458" s="55"/>
      <c r="R2458" s="55"/>
      <c r="S2458" s="55"/>
      <c r="T2458" s="55"/>
      <c r="U2458" s="55"/>
      <c r="V2458" s="55"/>
      <c r="W2458" s="55"/>
      <c r="X2458" s="55"/>
      <c r="Y2458" s="55"/>
      <c r="Z2458" s="55"/>
      <c r="AA2458" s="55"/>
      <c r="AB2458" s="55"/>
      <c r="AC2458" s="55"/>
      <c r="AD2458" s="55"/>
      <c r="AE2458" s="55"/>
      <c r="AF2458" s="55"/>
      <c r="AG2458" s="55"/>
      <c r="AH2458" s="55"/>
      <c r="AI2458" s="55"/>
      <c r="AJ2458" s="55"/>
      <c r="AK2458" s="55"/>
      <c r="AL2458" s="55"/>
      <c r="AM2458" s="55"/>
      <c r="AN2458" s="55"/>
      <c r="AO2458" s="55"/>
      <c r="AP2458" s="55"/>
      <c r="DN2458" s="115"/>
    </row>
    <row r="2459" spans="14:118" x14ac:dyDescent="0.25">
      <c r="N2459" s="55"/>
      <c r="O2459" s="55"/>
      <c r="P2459" s="55"/>
      <c r="Q2459" s="55"/>
      <c r="R2459" s="55"/>
      <c r="S2459" s="55"/>
      <c r="T2459" s="55"/>
      <c r="U2459" s="55"/>
      <c r="V2459" s="55"/>
      <c r="W2459" s="55"/>
      <c r="X2459" s="55"/>
      <c r="Y2459" s="55"/>
      <c r="Z2459" s="55"/>
      <c r="AA2459" s="55"/>
      <c r="AB2459" s="55"/>
      <c r="AC2459" s="55"/>
      <c r="AD2459" s="55"/>
      <c r="AE2459" s="55"/>
      <c r="AF2459" s="55"/>
      <c r="AG2459" s="55"/>
      <c r="AH2459" s="55"/>
      <c r="AI2459" s="55"/>
      <c r="AJ2459" s="55"/>
      <c r="AK2459" s="55"/>
      <c r="AL2459" s="55"/>
      <c r="AM2459" s="55"/>
      <c r="AN2459" s="55"/>
      <c r="AO2459" s="55"/>
      <c r="AP2459" s="55"/>
      <c r="DN2459" s="115"/>
    </row>
    <row r="2460" spans="14:118" x14ac:dyDescent="0.25">
      <c r="N2460" s="55"/>
      <c r="O2460" s="55"/>
      <c r="P2460" s="55"/>
      <c r="Q2460" s="55"/>
      <c r="R2460" s="55"/>
      <c r="S2460" s="55"/>
      <c r="T2460" s="55"/>
      <c r="U2460" s="55"/>
      <c r="V2460" s="55"/>
      <c r="W2460" s="55"/>
      <c r="X2460" s="55"/>
      <c r="Y2460" s="55"/>
      <c r="Z2460" s="55"/>
      <c r="AA2460" s="55"/>
      <c r="AB2460" s="55"/>
      <c r="AC2460" s="55"/>
      <c r="AD2460" s="55"/>
      <c r="AE2460" s="55"/>
      <c r="AF2460" s="55"/>
      <c r="AG2460" s="55"/>
      <c r="AH2460" s="55"/>
      <c r="AI2460" s="55"/>
      <c r="AJ2460" s="55"/>
      <c r="AK2460" s="55"/>
      <c r="AL2460" s="55"/>
      <c r="AM2460" s="55"/>
      <c r="AN2460" s="55"/>
      <c r="AO2460" s="55"/>
      <c r="AP2460" s="55"/>
      <c r="DN2460" s="115"/>
    </row>
    <row r="2461" spans="14:118" x14ac:dyDescent="0.25">
      <c r="N2461" s="55"/>
      <c r="O2461" s="55"/>
      <c r="P2461" s="55"/>
      <c r="Q2461" s="55"/>
      <c r="R2461" s="55"/>
      <c r="S2461" s="55"/>
      <c r="T2461" s="55"/>
      <c r="U2461" s="55"/>
      <c r="V2461" s="55"/>
      <c r="W2461" s="55"/>
      <c r="X2461" s="55"/>
      <c r="Y2461" s="55"/>
      <c r="Z2461" s="55"/>
      <c r="AA2461" s="55"/>
      <c r="AB2461" s="55"/>
      <c r="AC2461" s="55"/>
      <c r="AD2461" s="55"/>
      <c r="AE2461" s="55"/>
      <c r="AF2461" s="55"/>
      <c r="AG2461" s="55"/>
      <c r="AH2461" s="55"/>
      <c r="AI2461" s="55"/>
      <c r="AJ2461" s="55"/>
      <c r="AK2461" s="55"/>
      <c r="AL2461" s="55"/>
      <c r="AM2461" s="55"/>
      <c r="AN2461" s="55"/>
      <c r="AO2461" s="55"/>
      <c r="AP2461" s="55"/>
      <c r="DN2461" s="115"/>
    </row>
    <row r="2462" spans="14:118" x14ac:dyDescent="0.25">
      <c r="N2462" s="55"/>
      <c r="O2462" s="55"/>
      <c r="P2462" s="55"/>
      <c r="Q2462" s="55"/>
      <c r="R2462" s="55"/>
      <c r="S2462" s="55"/>
      <c r="T2462" s="55"/>
      <c r="U2462" s="55"/>
      <c r="V2462" s="55"/>
      <c r="W2462" s="55"/>
      <c r="X2462" s="55"/>
      <c r="Y2462" s="55"/>
      <c r="Z2462" s="55"/>
      <c r="AA2462" s="55"/>
      <c r="AB2462" s="55"/>
      <c r="AC2462" s="55"/>
      <c r="AD2462" s="55"/>
      <c r="AE2462" s="55"/>
      <c r="AF2462" s="55"/>
      <c r="AG2462" s="55"/>
      <c r="AH2462" s="55"/>
      <c r="AI2462" s="55"/>
      <c r="AJ2462" s="55"/>
      <c r="AK2462" s="55"/>
      <c r="AL2462" s="55"/>
      <c r="AM2462" s="55"/>
      <c r="AN2462" s="55"/>
      <c r="AO2462" s="55"/>
      <c r="AP2462" s="55"/>
      <c r="DN2462" s="115"/>
    </row>
    <row r="2463" spans="14:118" x14ac:dyDescent="0.25">
      <c r="N2463" s="55"/>
      <c r="O2463" s="55"/>
      <c r="P2463" s="55"/>
      <c r="Q2463" s="55"/>
      <c r="R2463" s="55"/>
      <c r="S2463" s="55"/>
      <c r="T2463" s="55"/>
      <c r="U2463" s="55"/>
      <c r="V2463" s="55"/>
      <c r="W2463" s="55"/>
      <c r="X2463" s="55"/>
      <c r="Y2463" s="55"/>
      <c r="Z2463" s="55"/>
      <c r="AA2463" s="55"/>
      <c r="AB2463" s="55"/>
      <c r="AC2463" s="55"/>
      <c r="AD2463" s="55"/>
      <c r="AE2463" s="55"/>
      <c r="AF2463" s="55"/>
      <c r="AG2463" s="55"/>
      <c r="AH2463" s="55"/>
      <c r="AI2463" s="55"/>
      <c r="AJ2463" s="55"/>
      <c r="AK2463" s="55"/>
      <c r="AL2463" s="55"/>
      <c r="AM2463" s="55"/>
      <c r="AN2463" s="55"/>
      <c r="AO2463" s="55"/>
      <c r="AP2463" s="55"/>
      <c r="DN2463" s="115"/>
    </row>
    <row r="2464" spans="14:118" x14ac:dyDescent="0.25">
      <c r="N2464" s="55"/>
      <c r="O2464" s="55"/>
      <c r="P2464" s="55"/>
      <c r="Q2464" s="55"/>
      <c r="R2464" s="55"/>
      <c r="S2464" s="55"/>
      <c r="T2464" s="55"/>
      <c r="U2464" s="55"/>
      <c r="V2464" s="55"/>
      <c r="W2464" s="55"/>
      <c r="X2464" s="55"/>
      <c r="Y2464" s="55"/>
      <c r="Z2464" s="55"/>
      <c r="AA2464" s="55"/>
      <c r="AB2464" s="55"/>
      <c r="AC2464" s="55"/>
      <c r="AD2464" s="55"/>
      <c r="AE2464" s="55"/>
      <c r="AF2464" s="55"/>
      <c r="AG2464" s="55"/>
      <c r="AH2464" s="55"/>
      <c r="AI2464" s="55"/>
      <c r="AJ2464" s="55"/>
      <c r="AK2464" s="55"/>
      <c r="AL2464" s="55"/>
      <c r="AM2464" s="55"/>
      <c r="AN2464" s="55"/>
      <c r="AO2464" s="55"/>
      <c r="AP2464" s="55"/>
      <c r="DN2464" s="115"/>
    </row>
    <row r="2465" spans="14:118" x14ac:dyDescent="0.25">
      <c r="N2465" s="55"/>
      <c r="O2465" s="55"/>
      <c r="P2465" s="55"/>
      <c r="Q2465" s="55"/>
      <c r="R2465" s="55"/>
      <c r="S2465" s="55"/>
      <c r="T2465" s="55"/>
      <c r="U2465" s="55"/>
      <c r="V2465" s="55"/>
      <c r="W2465" s="55"/>
      <c r="X2465" s="55"/>
      <c r="Y2465" s="55"/>
      <c r="Z2465" s="55"/>
      <c r="AA2465" s="55"/>
      <c r="AB2465" s="55"/>
      <c r="AC2465" s="55"/>
      <c r="AD2465" s="55"/>
      <c r="AE2465" s="55"/>
      <c r="AF2465" s="55"/>
      <c r="AG2465" s="55"/>
      <c r="AH2465" s="55"/>
      <c r="AI2465" s="55"/>
      <c r="AJ2465" s="55"/>
      <c r="AK2465" s="55"/>
      <c r="AL2465" s="55"/>
      <c r="AM2465" s="55"/>
      <c r="AN2465" s="55"/>
      <c r="AO2465" s="55"/>
      <c r="AP2465" s="55"/>
      <c r="DN2465" s="115"/>
    </row>
    <row r="2466" spans="14:118" x14ac:dyDescent="0.25">
      <c r="N2466" s="55"/>
      <c r="O2466" s="55"/>
      <c r="P2466" s="55"/>
      <c r="Q2466" s="55"/>
      <c r="R2466" s="55"/>
      <c r="S2466" s="55"/>
      <c r="T2466" s="55"/>
      <c r="U2466" s="55"/>
      <c r="V2466" s="55"/>
      <c r="W2466" s="55"/>
      <c r="X2466" s="55"/>
      <c r="Y2466" s="55"/>
      <c r="Z2466" s="55"/>
      <c r="AA2466" s="55"/>
      <c r="AB2466" s="55"/>
      <c r="AC2466" s="55"/>
      <c r="AD2466" s="55"/>
      <c r="AE2466" s="55"/>
      <c r="AF2466" s="55"/>
      <c r="AG2466" s="55"/>
      <c r="AH2466" s="55"/>
      <c r="AI2466" s="55"/>
      <c r="AJ2466" s="55"/>
      <c r="AK2466" s="55"/>
      <c r="AL2466" s="55"/>
      <c r="AM2466" s="55"/>
      <c r="AN2466" s="55"/>
      <c r="AO2466" s="55"/>
      <c r="AP2466" s="55"/>
      <c r="DN2466" s="115"/>
    </row>
    <row r="2467" spans="14:118" x14ac:dyDescent="0.25">
      <c r="N2467" s="55"/>
      <c r="O2467" s="55"/>
      <c r="P2467" s="55"/>
      <c r="Q2467" s="55"/>
      <c r="R2467" s="55"/>
      <c r="S2467" s="55"/>
      <c r="T2467" s="55"/>
      <c r="U2467" s="55"/>
      <c r="V2467" s="55"/>
      <c r="W2467" s="55"/>
      <c r="X2467" s="55"/>
      <c r="Y2467" s="55"/>
      <c r="Z2467" s="55"/>
      <c r="AA2467" s="55"/>
      <c r="AB2467" s="55"/>
      <c r="AC2467" s="55"/>
      <c r="AD2467" s="55"/>
      <c r="AE2467" s="55"/>
      <c r="AF2467" s="55"/>
      <c r="AG2467" s="55"/>
      <c r="AH2467" s="55"/>
      <c r="AI2467" s="55"/>
      <c r="AJ2467" s="55"/>
      <c r="AK2467" s="55"/>
      <c r="AL2467" s="55"/>
      <c r="AM2467" s="55"/>
      <c r="AN2467" s="55"/>
      <c r="AO2467" s="55"/>
      <c r="AP2467" s="55"/>
      <c r="DN2467" s="115"/>
    </row>
    <row r="2468" spans="14:118" x14ac:dyDescent="0.25">
      <c r="N2468" s="55"/>
      <c r="O2468" s="55"/>
      <c r="P2468" s="55"/>
      <c r="Q2468" s="55"/>
      <c r="R2468" s="55"/>
      <c r="S2468" s="55"/>
      <c r="T2468" s="55"/>
      <c r="U2468" s="55"/>
      <c r="V2468" s="55"/>
      <c r="W2468" s="55"/>
      <c r="X2468" s="55"/>
      <c r="Y2468" s="55"/>
      <c r="Z2468" s="55"/>
      <c r="AA2468" s="55"/>
      <c r="AB2468" s="55"/>
      <c r="AC2468" s="55"/>
      <c r="AD2468" s="55"/>
      <c r="AE2468" s="55"/>
      <c r="AF2468" s="55"/>
      <c r="AG2468" s="55"/>
      <c r="AH2468" s="55"/>
      <c r="AI2468" s="55"/>
      <c r="AJ2468" s="55"/>
      <c r="AK2468" s="55"/>
      <c r="AL2468" s="55"/>
      <c r="AM2468" s="55"/>
      <c r="AN2468" s="55"/>
      <c r="AO2468" s="55"/>
      <c r="AP2468" s="55"/>
      <c r="DN2468" s="115"/>
    </row>
    <row r="2469" spans="14:118" x14ac:dyDescent="0.25">
      <c r="N2469" s="55"/>
      <c r="O2469" s="55"/>
      <c r="P2469" s="55"/>
      <c r="Q2469" s="55"/>
      <c r="R2469" s="55"/>
      <c r="S2469" s="55"/>
      <c r="T2469" s="55"/>
      <c r="U2469" s="55"/>
      <c r="V2469" s="55"/>
      <c r="W2469" s="55"/>
      <c r="X2469" s="55"/>
      <c r="Y2469" s="55"/>
      <c r="Z2469" s="55"/>
      <c r="AA2469" s="55"/>
      <c r="AB2469" s="55"/>
      <c r="AC2469" s="55"/>
      <c r="AD2469" s="55"/>
      <c r="AE2469" s="55"/>
      <c r="AF2469" s="55"/>
      <c r="AG2469" s="55"/>
      <c r="AH2469" s="55"/>
      <c r="AI2469" s="55"/>
      <c r="AJ2469" s="55"/>
      <c r="AK2469" s="55"/>
      <c r="AL2469" s="55"/>
      <c r="AM2469" s="55"/>
      <c r="AN2469" s="55"/>
      <c r="AO2469" s="55"/>
      <c r="AP2469" s="55"/>
      <c r="DN2469" s="115"/>
    </row>
    <row r="2470" spans="14:118" x14ac:dyDescent="0.25">
      <c r="N2470" s="55"/>
      <c r="O2470" s="55"/>
      <c r="P2470" s="55"/>
      <c r="Q2470" s="55"/>
      <c r="R2470" s="55"/>
      <c r="S2470" s="55"/>
      <c r="T2470" s="55"/>
      <c r="U2470" s="55"/>
      <c r="V2470" s="55"/>
      <c r="W2470" s="55"/>
      <c r="X2470" s="55"/>
      <c r="Y2470" s="55"/>
      <c r="Z2470" s="55"/>
      <c r="AA2470" s="55"/>
      <c r="AB2470" s="55"/>
      <c r="AC2470" s="55"/>
      <c r="AD2470" s="55"/>
      <c r="AE2470" s="55"/>
      <c r="AF2470" s="55"/>
      <c r="AG2470" s="55"/>
      <c r="AH2470" s="55"/>
      <c r="AI2470" s="55"/>
      <c r="AJ2470" s="55"/>
      <c r="AK2470" s="55"/>
      <c r="AL2470" s="55"/>
      <c r="AM2470" s="55"/>
      <c r="AN2470" s="55"/>
      <c r="AO2470" s="55"/>
      <c r="AP2470" s="55"/>
      <c r="DN2470" s="115"/>
    </row>
    <row r="2471" spans="14:118" x14ac:dyDescent="0.25">
      <c r="N2471" s="55"/>
      <c r="O2471" s="55"/>
      <c r="P2471" s="55"/>
      <c r="Q2471" s="55"/>
      <c r="R2471" s="55"/>
      <c r="S2471" s="55"/>
      <c r="T2471" s="55"/>
      <c r="U2471" s="55"/>
      <c r="V2471" s="55"/>
      <c r="W2471" s="55"/>
      <c r="X2471" s="55"/>
      <c r="Y2471" s="55"/>
      <c r="Z2471" s="55"/>
      <c r="AA2471" s="55"/>
      <c r="AB2471" s="55"/>
      <c r="AC2471" s="55"/>
      <c r="AD2471" s="55"/>
      <c r="AE2471" s="55"/>
      <c r="AF2471" s="55"/>
      <c r="AG2471" s="55"/>
      <c r="AH2471" s="55"/>
      <c r="AI2471" s="55"/>
      <c r="AJ2471" s="55"/>
      <c r="AK2471" s="55"/>
      <c r="AL2471" s="55"/>
      <c r="AM2471" s="55"/>
      <c r="AN2471" s="55"/>
      <c r="AO2471" s="55"/>
      <c r="AP2471" s="55"/>
      <c r="DN2471" s="115"/>
    </row>
    <row r="2472" spans="14:118" x14ac:dyDescent="0.25">
      <c r="N2472" s="55"/>
      <c r="O2472" s="55"/>
      <c r="P2472" s="55"/>
      <c r="Q2472" s="55"/>
      <c r="R2472" s="55"/>
      <c r="S2472" s="55"/>
      <c r="T2472" s="55"/>
      <c r="U2472" s="55"/>
      <c r="V2472" s="55"/>
      <c r="W2472" s="55"/>
      <c r="X2472" s="55"/>
      <c r="Y2472" s="55"/>
      <c r="Z2472" s="55"/>
      <c r="AA2472" s="55"/>
      <c r="AB2472" s="55"/>
      <c r="AC2472" s="55"/>
      <c r="AD2472" s="55"/>
      <c r="AE2472" s="55"/>
      <c r="AF2472" s="55"/>
      <c r="AG2472" s="55"/>
      <c r="AH2472" s="55"/>
      <c r="AI2472" s="55"/>
      <c r="AJ2472" s="55"/>
      <c r="AK2472" s="55"/>
      <c r="AL2472" s="55"/>
      <c r="AM2472" s="55"/>
      <c r="AN2472" s="55"/>
      <c r="AO2472" s="55"/>
      <c r="AP2472" s="55"/>
      <c r="DN2472" s="115"/>
    </row>
    <row r="2473" spans="14:118" x14ac:dyDescent="0.25">
      <c r="N2473" s="55"/>
      <c r="O2473" s="55"/>
      <c r="P2473" s="55"/>
      <c r="Q2473" s="55"/>
      <c r="R2473" s="55"/>
      <c r="S2473" s="55"/>
      <c r="T2473" s="55"/>
      <c r="U2473" s="55"/>
      <c r="V2473" s="55"/>
      <c r="W2473" s="55"/>
      <c r="X2473" s="55"/>
      <c r="Y2473" s="55"/>
      <c r="Z2473" s="55"/>
      <c r="AA2473" s="55"/>
      <c r="AB2473" s="55"/>
      <c r="AC2473" s="55"/>
      <c r="AD2473" s="55"/>
      <c r="AE2473" s="55"/>
      <c r="AF2473" s="55"/>
      <c r="AG2473" s="55"/>
      <c r="AH2473" s="55"/>
      <c r="AI2473" s="55"/>
      <c r="AJ2473" s="55"/>
      <c r="AK2473" s="55"/>
      <c r="AL2473" s="55"/>
      <c r="AM2473" s="55"/>
      <c r="AN2473" s="55"/>
      <c r="AO2473" s="55"/>
      <c r="AP2473" s="55"/>
      <c r="DN2473" s="115"/>
    </row>
    <row r="2474" spans="14:118" x14ac:dyDescent="0.25">
      <c r="N2474" s="55"/>
      <c r="O2474" s="55"/>
      <c r="P2474" s="55"/>
      <c r="Q2474" s="55"/>
      <c r="R2474" s="55"/>
      <c r="S2474" s="55"/>
      <c r="T2474" s="55"/>
      <c r="U2474" s="55"/>
      <c r="V2474" s="55"/>
      <c r="W2474" s="55"/>
      <c r="X2474" s="55"/>
      <c r="Y2474" s="55"/>
      <c r="Z2474" s="55"/>
      <c r="AA2474" s="55"/>
      <c r="AB2474" s="55"/>
      <c r="AC2474" s="55"/>
      <c r="AD2474" s="55"/>
      <c r="AE2474" s="55"/>
      <c r="AF2474" s="55"/>
      <c r="AG2474" s="55"/>
      <c r="AH2474" s="55"/>
      <c r="AI2474" s="55"/>
      <c r="AJ2474" s="55"/>
      <c r="AK2474" s="55"/>
      <c r="AL2474" s="55"/>
      <c r="AM2474" s="55"/>
      <c r="AN2474" s="55"/>
      <c r="AO2474" s="55"/>
      <c r="AP2474" s="55"/>
      <c r="DN2474" s="115"/>
    </row>
    <row r="2475" spans="14:118" x14ac:dyDescent="0.25">
      <c r="N2475" s="55"/>
      <c r="O2475" s="55"/>
      <c r="P2475" s="55"/>
      <c r="Q2475" s="55"/>
      <c r="R2475" s="55"/>
      <c r="S2475" s="55"/>
      <c r="T2475" s="55"/>
      <c r="U2475" s="55"/>
      <c r="V2475" s="55"/>
      <c r="W2475" s="55"/>
      <c r="X2475" s="55"/>
      <c r="Y2475" s="55"/>
      <c r="Z2475" s="55"/>
      <c r="AA2475" s="55"/>
      <c r="AB2475" s="55"/>
      <c r="AC2475" s="55"/>
      <c r="AD2475" s="55"/>
      <c r="AE2475" s="55"/>
      <c r="AF2475" s="55"/>
      <c r="AG2475" s="55"/>
      <c r="AH2475" s="55"/>
      <c r="AI2475" s="55"/>
      <c r="AJ2475" s="55"/>
      <c r="AK2475" s="55"/>
      <c r="AL2475" s="55"/>
      <c r="AM2475" s="55"/>
      <c r="AN2475" s="55"/>
      <c r="AO2475" s="55"/>
      <c r="AP2475" s="55"/>
      <c r="DN2475" s="115"/>
    </row>
    <row r="2476" spans="14:118" x14ac:dyDescent="0.25">
      <c r="N2476" s="55"/>
      <c r="O2476" s="55"/>
      <c r="P2476" s="55"/>
      <c r="Q2476" s="55"/>
      <c r="R2476" s="55"/>
      <c r="S2476" s="55"/>
      <c r="T2476" s="55"/>
      <c r="U2476" s="55"/>
      <c r="V2476" s="55"/>
      <c r="W2476" s="55"/>
      <c r="X2476" s="55"/>
      <c r="Y2476" s="55"/>
      <c r="Z2476" s="55"/>
      <c r="AA2476" s="55"/>
      <c r="AB2476" s="55"/>
      <c r="AC2476" s="55"/>
      <c r="AD2476" s="55"/>
      <c r="AE2476" s="55"/>
      <c r="AF2476" s="55"/>
      <c r="AG2476" s="55"/>
      <c r="AH2476" s="55"/>
      <c r="AI2476" s="55"/>
      <c r="AJ2476" s="55"/>
      <c r="AK2476" s="55"/>
      <c r="AL2476" s="55"/>
      <c r="AM2476" s="55"/>
      <c r="AN2476" s="55"/>
      <c r="AO2476" s="55"/>
      <c r="AP2476" s="55"/>
      <c r="DN2476" s="115"/>
    </row>
    <row r="2477" spans="14:118" x14ac:dyDescent="0.25">
      <c r="N2477" s="55"/>
      <c r="O2477" s="55"/>
      <c r="P2477" s="55"/>
      <c r="Q2477" s="55"/>
      <c r="R2477" s="55"/>
      <c r="S2477" s="55"/>
      <c r="T2477" s="55"/>
      <c r="U2477" s="55"/>
      <c r="V2477" s="55"/>
      <c r="W2477" s="55"/>
      <c r="X2477" s="55"/>
      <c r="Y2477" s="55"/>
      <c r="Z2477" s="55"/>
      <c r="AA2477" s="55"/>
      <c r="AB2477" s="55"/>
      <c r="AC2477" s="55"/>
      <c r="AD2477" s="55"/>
      <c r="AE2477" s="55"/>
      <c r="AF2477" s="55"/>
      <c r="AG2477" s="55"/>
      <c r="AH2477" s="55"/>
      <c r="AI2477" s="55"/>
      <c r="AJ2477" s="55"/>
      <c r="AK2477" s="55"/>
      <c r="AL2477" s="55"/>
      <c r="AM2477" s="55"/>
      <c r="AN2477" s="55"/>
      <c r="AO2477" s="55"/>
      <c r="AP2477" s="55"/>
      <c r="DN2477" s="115"/>
    </row>
    <row r="2478" spans="14:118" x14ac:dyDescent="0.25">
      <c r="N2478" s="55"/>
      <c r="O2478" s="55"/>
      <c r="P2478" s="55"/>
      <c r="Q2478" s="55"/>
      <c r="R2478" s="55"/>
      <c r="S2478" s="55"/>
      <c r="T2478" s="55"/>
      <c r="U2478" s="55"/>
      <c r="V2478" s="55"/>
      <c r="W2478" s="55"/>
      <c r="X2478" s="55"/>
      <c r="Y2478" s="55"/>
      <c r="Z2478" s="55"/>
      <c r="AA2478" s="55"/>
      <c r="AB2478" s="55"/>
      <c r="AC2478" s="55"/>
      <c r="AD2478" s="55"/>
      <c r="AE2478" s="55"/>
      <c r="AF2478" s="55"/>
      <c r="AG2478" s="55"/>
      <c r="AH2478" s="55"/>
      <c r="AI2478" s="55"/>
      <c r="AJ2478" s="55"/>
      <c r="AK2478" s="55"/>
      <c r="AL2478" s="55"/>
      <c r="AM2478" s="55"/>
      <c r="AN2478" s="55"/>
      <c r="AO2478" s="55"/>
      <c r="AP2478" s="55"/>
      <c r="DN2478" s="115"/>
    </row>
    <row r="2479" spans="14:118" x14ac:dyDescent="0.25">
      <c r="N2479" s="55"/>
      <c r="O2479" s="55"/>
      <c r="P2479" s="55"/>
      <c r="Q2479" s="55"/>
      <c r="R2479" s="55"/>
      <c r="S2479" s="55"/>
      <c r="T2479" s="55"/>
      <c r="U2479" s="55"/>
      <c r="V2479" s="55"/>
      <c r="W2479" s="55"/>
      <c r="X2479" s="55"/>
      <c r="Y2479" s="55"/>
      <c r="Z2479" s="55"/>
      <c r="AA2479" s="55"/>
      <c r="AB2479" s="55"/>
      <c r="AC2479" s="55"/>
      <c r="AD2479" s="55"/>
      <c r="AE2479" s="55"/>
      <c r="AF2479" s="55"/>
      <c r="AG2479" s="55"/>
      <c r="AH2479" s="55"/>
      <c r="AI2479" s="55"/>
      <c r="AJ2479" s="55"/>
      <c r="AK2479" s="55"/>
      <c r="AL2479" s="55"/>
      <c r="AM2479" s="55"/>
      <c r="AN2479" s="55"/>
      <c r="AO2479" s="55"/>
      <c r="AP2479" s="55"/>
      <c r="DN2479" s="115"/>
    </row>
    <row r="2480" spans="14:118" x14ac:dyDescent="0.25">
      <c r="N2480" s="55"/>
      <c r="O2480" s="55"/>
      <c r="P2480" s="55"/>
      <c r="Q2480" s="55"/>
      <c r="R2480" s="55"/>
      <c r="S2480" s="55"/>
      <c r="T2480" s="55"/>
      <c r="U2480" s="55"/>
      <c r="V2480" s="55"/>
      <c r="W2480" s="55"/>
      <c r="X2480" s="55"/>
      <c r="Y2480" s="55"/>
      <c r="Z2480" s="55"/>
      <c r="AA2480" s="55"/>
      <c r="AB2480" s="55"/>
      <c r="AC2480" s="55"/>
      <c r="AD2480" s="55"/>
      <c r="AE2480" s="55"/>
      <c r="AF2480" s="55"/>
      <c r="AG2480" s="55"/>
      <c r="AH2480" s="55"/>
      <c r="AI2480" s="55"/>
      <c r="AJ2480" s="55"/>
      <c r="AK2480" s="55"/>
      <c r="AL2480" s="55"/>
      <c r="AM2480" s="55"/>
      <c r="AN2480" s="55"/>
      <c r="AO2480" s="55"/>
      <c r="AP2480" s="55"/>
      <c r="DN2480" s="115"/>
    </row>
    <row r="2481" spans="14:118" x14ac:dyDescent="0.25">
      <c r="N2481" s="55"/>
      <c r="O2481" s="55"/>
      <c r="P2481" s="55"/>
      <c r="Q2481" s="55"/>
      <c r="R2481" s="55"/>
      <c r="S2481" s="55"/>
      <c r="T2481" s="55"/>
      <c r="U2481" s="55"/>
      <c r="V2481" s="55"/>
      <c r="W2481" s="55"/>
      <c r="X2481" s="55"/>
      <c r="Y2481" s="55"/>
      <c r="Z2481" s="55"/>
      <c r="AA2481" s="55"/>
      <c r="AB2481" s="55"/>
      <c r="AC2481" s="55"/>
      <c r="AD2481" s="55"/>
      <c r="AE2481" s="55"/>
      <c r="AF2481" s="55"/>
      <c r="AG2481" s="55"/>
      <c r="AH2481" s="55"/>
      <c r="AI2481" s="55"/>
      <c r="AJ2481" s="55"/>
      <c r="AK2481" s="55"/>
      <c r="AL2481" s="55"/>
      <c r="AM2481" s="55"/>
      <c r="AN2481" s="55"/>
      <c r="AO2481" s="55"/>
      <c r="AP2481" s="55"/>
      <c r="DN2481" s="115"/>
    </row>
    <row r="2482" spans="14:118" x14ac:dyDescent="0.25">
      <c r="N2482" s="55"/>
      <c r="O2482" s="55"/>
      <c r="P2482" s="55"/>
      <c r="Q2482" s="55"/>
      <c r="R2482" s="55"/>
      <c r="S2482" s="55"/>
      <c r="T2482" s="55"/>
      <c r="U2482" s="55"/>
      <c r="V2482" s="55"/>
      <c r="W2482" s="55"/>
      <c r="X2482" s="55"/>
      <c r="Y2482" s="55"/>
      <c r="Z2482" s="55"/>
      <c r="AA2482" s="55"/>
      <c r="AB2482" s="55"/>
      <c r="AC2482" s="55"/>
      <c r="AD2482" s="55"/>
      <c r="AE2482" s="55"/>
      <c r="AF2482" s="55"/>
      <c r="AG2482" s="55"/>
      <c r="AH2482" s="55"/>
      <c r="AI2482" s="55"/>
      <c r="AJ2482" s="55"/>
      <c r="AK2482" s="55"/>
      <c r="AL2482" s="55"/>
      <c r="AM2482" s="55"/>
      <c r="AN2482" s="55"/>
      <c r="AO2482" s="55"/>
      <c r="AP2482" s="55"/>
      <c r="DN2482" s="115"/>
    </row>
    <row r="2483" spans="14:118" x14ac:dyDescent="0.25">
      <c r="N2483" s="55"/>
      <c r="O2483" s="55"/>
      <c r="P2483" s="55"/>
      <c r="Q2483" s="55"/>
      <c r="R2483" s="55"/>
      <c r="S2483" s="55"/>
      <c r="T2483" s="55"/>
      <c r="U2483" s="55"/>
      <c r="V2483" s="55"/>
      <c r="W2483" s="55"/>
      <c r="X2483" s="55"/>
      <c r="Y2483" s="55"/>
      <c r="Z2483" s="55"/>
      <c r="AA2483" s="55"/>
      <c r="AB2483" s="55"/>
      <c r="AC2483" s="55"/>
      <c r="AD2483" s="55"/>
      <c r="AE2483" s="55"/>
      <c r="AF2483" s="55"/>
      <c r="AG2483" s="55"/>
      <c r="AH2483" s="55"/>
      <c r="AI2483" s="55"/>
      <c r="AJ2483" s="55"/>
      <c r="AK2483" s="55"/>
      <c r="AL2483" s="55"/>
      <c r="AM2483" s="55"/>
      <c r="AN2483" s="55"/>
      <c r="AO2483" s="55"/>
      <c r="AP2483" s="55"/>
      <c r="DN2483" s="115"/>
    </row>
    <row r="2484" spans="14:118" x14ac:dyDescent="0.25">
      <c r="N2484" s="55"/>
      <c r="O2484" s="55"/>
      <c r="P2484" s="55"/>
      <c r="Q2484" s="55"/>
      <c r="R2484" s="55"/>
      <c r="S2484" s="55"/>
      <c r="T2484" s="55"/>
      <c r="U2484" s="55"/>
      <c r="V2484" s="55"/>
      <c r="W2484" s="55"/>
      <c r="X2484" s="55"/>
      <c r="Y2484" s="55"/>
      <c r="Z2484" s="55"/>
      <c r="AA2484" s="55"/>
      <c r="AB2484" s="55"/>
      <c r="AC2484" s="55"/>
      <c r="AD2484" s="55"/>
      <c r="AE2484" s="55"/>
      <c r="AF2484" s="55"/>
      <c r="AG2484" s="55"/>
      <c r="AH2484" s="55"/>
      <c r="AI2484" s="55"/>
      <c r="AJ2484" s="55"/>
      <c r="AK2484" s="55"/>
      <c r="AL2484" s="55"/>
      <c r="AM2484" s="55"/>
      <c r="AN2484" s="55"/>
      <c r="AO2484" s="55"/>
      <c r="AP2484" s="55"/>
      <c r="DN2484" s="115"/>
    </row>
    <row r="2485" spans="14:118" x14ac:dyDescent="0.25">
      <c r="N2485" s="55"/>
      <c r="O2485" s="55"/>
      <c r="P2485" s="55"/>
      <c r="Q2485" s="55"/>
      <c r="R2485" s="55"/>
      <c r="S2485" s="55"/>
      <c r="T2485" s="55"/>
      <c r="U2485" s="55"/>
      <c r="V2485" s="55"/>
      <c r="W2485" s="55"/>
      <c r="X2485" s="55"/>
      <c r="Y2485" s="55"/>
      <c r="Z2485" s="55"/>
      <c r="AA2485" s="55"/>
      <c r="AB2485" s="55"/>
      <c r="AC2485" s="55"/>
      <c r="AD2485" s="55"/>
      <c r="AE2485" s="55"/>
      <c r="AF2485" s="55"/>
      <c r="AG2485" s="55"/>
      <c r="AH2485" s="55"/>
      <c r="AI2485" s="55"/>
      <c r="AJ2485" s="55"/>
      <c r="AK2485" s="55"/>
      <c r="AL2485" s="55"/>
      <c r="AM2485" s="55"/>
      <c r="AN2485" s="55"/>
      <c r="AO2485" s="55"/>
      <c r="AP2485" s="55"/>
      <c r="DN2485" s="115"/>
    </row>
    <row r="2486" spans="14:118" x14ac:dyDescent="0.25">
      <c r="N2486" s="55"/>
      <c r="O2486" s="55"/>
      <c r="P2486" s="55"/>
      <c r="Q2486" s="55"/>
      <c r="R2486" s="55"/>
      <c r="S2486" s="55"/>
      <c r="T2486" s="55"/>
      <c r="U2486" s="55"/>
      <c r="V2486" s="55"/>
      <c r="W2486" s="55"/>
      <c r="X2486" s="55"/>
      <c r="Y2486" s="55"/>
      <c r="Z2486" s="55"/>
      <c r="AA2486" s="55"/>
      <c r="AB2486" s="55"/>
      <c r="AC2486" s="55"/>
      <c r="AD2486" s="55"/>
      <c r="AE2486" s="55"/>
      <c r="AF2486" s="55"/>
      <c r="AG2486" s="55"/>
      <c r="AH2486" s="55"/>
      <c r="AI2486" s="55"/>
      <c r="AJ2486" s="55"/>
      <c r="AK2486" s="55"/>
      <c r="AL2486" s="55"/>
      <c r="AM2486" s="55"/>
      <c r="AN2486" s="55"/>
      <c r="AO2486" s="55"/>
      <c r="AP2486" s="55"/>
      <c r="DN2486" s="115"/>
    </row>
    <row r="2487" spans="14:118" x14ac:dyDescent="0.25">
      <c r="N2487" s="55"/>
      <c r="O2487" s="55"/>
      <c r="P2487" s="55"/>
      <c r="Q2487" s="55"/>
      <c r="R2487" s="55"/>
      <c r="S2487" s="55"/>
      <c r="T2487" s="55"/>
      <c r="U2487" s="55"/>
      <c r="V2487" s="55"/>
      <c r="W2487" s="55"/>
      <c r="X2487" s="55"/>
      <c r="Y2487" s="55"/>
      <c r="Z2487" s="55"/>
      <c r="AA2487" s="55"/>
      <c r="AB2487" s="55"/>
      <c r="AC2487" s="55"/>
      <c r="AD2487" s="55"/>
      <c r="AE2487" s="55"/>
      <c r="AF2487" s="55"/>
      <c r="AG2487" s="55"/>
      <c r="AH2487" s="55"/>
      <c r="AI2487" s="55"/>
      <c r="AJ2487" s="55"/>
      <c r="AK2487" s="55"/>
      <c r="AL2487" s="55"/>
      <c r="AM2487" s="55"/>
      <c r="AN2487" s="55"/>
      <c r="AO2487" s="55"/>
      <c r="AP2487" s="55"/>
      <c r="DN2487" s="115"/>
    </row>
    <row r="2488" spans="14:118" x14ac:dyDescent="0.25">
      <c r="N2488" s="55"/>
      <c r="O2488" s="55"/>
      <c r="P2488" s="55"/>
      <c r="Q2488" s="55"/>
      <c r="R2488" s="55"/>
      <c r="S2488" s="55"/>
      <c r="T2488" s="55"/>
      <c r="U2488" s="55"/>
      <c r="V2488" s="55"/>
      <c r="W2488" s="55"/>
      <c r="X2488" s="55"/>
      <c r="Y2488" s="55"/>
      <c r="Z2488" s="55"/>
      <c r="AA2488" s="55"/>
      <c r="AB2488" s="55"/>
      <c r="AC2488" s="55"/>
      <c r="AD2488" s="55"/>
      <c r="AE2488" s="55"/>
      <c r="AF2488" s="55"/>
      <c r="AG2488" s="55"/>
      <c r="AH2488" s="55"/>
      <c r="AI2488" s="55"/>
      <c r="AJ2488" s="55"/>
      <c r="AK2488" s="55"/>
      <c r="AL2488" s="55"/>
      <c r="AM2488" s="55"/>
      <c r="AN2488" s="55"/>
      <c r="AO2488" s="55"/>
      <c r="AP2488" s="55"/>
      <c r="DN2488" s="115"/>
    </row>
    <row r="2489" spans="14:118" x14ac:dyDescent="0.25">
      <c r="N2489" s="55"/>
      <c r="O2489" s="55"/>
      <c r="P2489" s="55"/>
      <c r="Q2489" s="55"/>
      <c r="R2489" s="55"/>
      <c r="S2489" s="55"/>
      <c r="T2489" s="55"/>
      <c r="U2489" s="55"/>
      <c r="V2489" s="55"/>
      <c r="W2489" s="55"/>
      <c r="X2489" s="55"/>
      <c r="Y2489" s="55"/>
      <c r="Z2489" s="55"/>
      <c r="AA2489" s="55"/>
      <c r="AB2489" s="55"/>
      <c r="AC2489" s="55"/>
      <c r="AD2489" s="55"/>
      <c r="AE2489" s="55"/>
      <c r="AF2489" s="55"/>
      <c r="AG2489" s="55"/>
      <c r="AH2489" s="55"/>
      <c r="AI2489" s="55"/>
      <c r="AJ2489" s="55"/>
      <c r="AK2489" s="55"/>
      <c r="AL2489" s="55"/>
      <c r="AM2489" s="55"/>
      <c r="AN2489" s="55"/>
      <c r="AO2489" s="55"/>
      <c r="AP2489" s="55"/>
      <c r="DN2489" s="115"/>
    </row>
    <row r="2490" spans="14:118" x14ac:dyDescent="0.25">
      <c r="N2490" s="55"/>
      <c r="O2490" s="55"/>
      <c r="P2490" s="55"/>
      <c r="Q2490" s="55"/>
      <c r="R2490" s="55"/>
      <c r="S2490" s="55"/>
      <c r="T2490" s="55"/>
      <c r="U2490" s="55"/>
      <c r="V2490" s="55"/>
      <c r="W2490" s="55"/>
      <c r="X2490" s="55"/>
      <c r="Y2490" s="55"/>
      <c r="Z2490" s="55"/>
      <c r="AA2490" s="55"/>
      <c r="AB2490" s="55"/>
      <c r="AC2490" s="55"/>
      <c r="AD2490" s="55"/>
      <c r="AE2490" s="55"/>
      <c r="AF2490" s="55"/>
      <c r="AG2490" s="55"/>
      <c r="AH2490" s="55"/>
      <c r="AI2490" s="55"/>
      <c r="AJ2490" s="55"/>
      <c r="AK2490" s="55"/>
      <c r="AL2490" s="55"/>
      <c r="AM2490" s="55"/>
      <c r="AN2490" s="55"/>
      <c r="AO2490" s="55"/>
      <c r="AP2490" s="55"/>
      <c r="DN2490" s="115"/>
    </row>
    <row r="2491" spans="14:118" x14ac:dyDescent="0.25">
      <c r="N2491" s="55"/>
      <c r="O2491" s="55"/>
      <c r="P2491" s="55"/>
      <c r="Q2491" s="55"/>
      <c r="R2491" s="55"/>
      <c r="S2491" s="55"/>
      <c r="T2491" s="55"/>
      <c r="U2491" s="55"/>
      <c r="V2491" s="55"/>
      <c r="W2491" s="55"/>
      <c r="X2491" s="55"/>
      <c r="Y2491" s="55"/>
      <c r="Z2491" s="55"/>
      <c r="AA2491" s="55"/>
      <c r="AB2491" s="55"/>
      <c r="AC2491" s="55"/>
      <c r="AD2491" s="55"/>
      <c r="AE2491" s="55"/>
      <c r="AF2491" s="55"/>
      <c r="AG2491" s="55"/>
      <c r="AH2491" s="55"/>
      <c r="AI2491" s="55"/>
      <c r="AJ2491" s="55"/>
      <c r="AK2491" s="55"/>
      <c r="AL2491" s="55"/>
      <c r="AM2491" s="55"/>
      <c r="AN2491" s="55"/>
      <c r="AO2491" s="55"/>
      <c r="AP2491" s="55"/>
      <c r="DN2491" s="115"/>
    </row>
    <row r="2492" spans="14:118" x14ac:dyDescent="0.25">
      <c r="N2492" s="55"/>
      <c r="O2492" s="55"/>
      <c r="P2492" s="55"/>
      <c r="Q2492" s="55"/>
      <c r="R2492" s="55"/>
      <c r="S2492" s="55"/>
      <c r="T2492" s="55"/>
      <c r="U2492" s="55"/>
      <c r="V2492" s="55"/>
      <c r="W2492" s="55"/>
      <c r="X2492" s="55"/>
      <c r="Y2492" s="55"/>
      <c r="Z2492" s="55"/>
      <c r="AA2492" s="55"/>
      <c r="AB2492" s="55"/>
      <c r="AC2492" s="55"/>
      <c r="AD2492" s="55"/>
      <c r="AE2492" s="55"/>
      <c r="AF2492" s="55"/>
      <c r="AG2492" s="55"/>
      <c r="AH2492" s="55"/>
      <c r="AI2492" s="55"/>
      <c r="AJ2492" s="55"/>
      <c r="AK2492" s="55"/>
      <c r="AL2492" s="55"/>
      <c r="AM2492" s="55"/>
      <c r="AN2492" s="55"/>
      <c r="AO2492" s="55"/>
      <c r="AP2492" s="55"/>
      <c r="DN2492" s="115"/>
    </row>
    <row r="2493" spans="14:118" x14ac:dyDescent="0.25">
      <c r="N2493" s="55"/>
      <c r="O2493" s="55"/>
      <c r="P2493" s="55"/>
      <c r="Q2493" s="55"/>
      <c r="R2493" s="55"/>
      <c r="S2493" s="55"/>
      <c r="T2493" s="55"/>
      <c r="U2493" s="55"/>
      <c r="V2493" s="55"/>
      <c r="W2493" s="55"/>
      <c r="X2493" s="55"/>
      <c r="Y2493" s="55"/>
      <c r="Z2493" s="55"/>
      <c r="AA2493" s="55"/>
      <c r="AB2493" s="55"/>
      <c r="AC2493" s="55"/>
      <c r="AD2493" s="55"/>
      <c r="AE2493" s="55"/>
      <c r="AF2493" s="55"/>
      <c r="AG2493" s="55"/>
      <c r="AH2493" s="55"/>
      <c r="AI2493" s="55"/>
      <c r="AJ2493" s="55"/>
      <c r="AK2493" s="55"/>
      <c r="AL2493" s="55"/>
      <c r="AM2493" s="55"/>
      <c r="AN2493" s="55"/>
      <c r="AO2493" s="55"/>
      <c r="AP2493" s="55"/>
      <c r="DN2493" s="115"/>
    </row>
    <row r="2494" spans="14:118" x14ac:dyDescent="0.25">
      <c r="N2494" s="55"/>
      <c r="O2494" s="55"/>
      <c r="P2494" s="55"/>
      <c r="Q2494" s="55"/>
      <c r="R2494" s="55"/>
      <c r="S2494" s="55"/>
      <c r="T2494" s="55"/>
      <c r="U2494" s="55"/>
      <c r="V2494" s="55"/>
      <c r="W2494" s="55"/>
      <c r="X2494" s="55"/>
      <c r="Y2494" s="55"/>
      <c r="Z2494" s="55"/>
      <c r="AA2494" s="55"/>
      <c r="AB2494" s="55"/>
      <c r="AC2494" s="55"/>
      <c r="AD2494" s="55"/>
      <c r="AE2494" s="55"/>
      <c r="AF2494" s="55"/>
      <c r="AG2494" s="55"/>
      <c r="AH2494" s="55"/>
      <c r="AI2494" s="55"/>
      <c r="AJ2494" s="55"/>
      <c r="AK2494" s="55"/>
      <c r="AL2494" s="55"/>
      <c r="AM2494" s="55"/>
      <c r="AN2494" s="55"/>
      <c r="AO2494" s="55"/>
      <c r="AP2494" s="55"/>
      <c r="DN2494" s="115"/>
    </row>
    <row r="2495" spans="14:118" x14ac:dyDescent="0.25">
      <c r="N2495" s="55"/>
      <c r="O2495" s="55"/>
      <c r="P2495" s="55"/>
      <c r="Q2495" s="55"/>
      <c r="R2495" s="55"/>
      <c r="S2495" s="55"/>
      <c r="T2495" s="55"/>
      <c r="U2495" s="55"/>
      <c r="V2495" s="55"/>
      <c r="W2495" s="55"/>
      <c r="X2495" s="55"/>
      <c r="Y2495" s="55"/>
      <c r="Z2495" s="55"/>
      <c r="AA2495" s="55"/>
      <c r="AB2495" s="55"/>
      <c r="AC2495" s="55"/>
      <c r="AD2495" s="55"/>
      <c r="AE2495" s="55"/>
      <c r="AF2495" s="55"/>
      <c r="AG2495" s="55"/>
      <c r="AH2495" s="55"/>
      <c r="AI2495" s="55"/>
      <c r="AJ2495" s="55"/>
      <c r="AK2495" s="55"/>
      <c r="AL2495" s="55"/>
      <c r="AM2495" s="55"/>
      <c r="AN2495" s="55"/>
      <c r="AO2495" s="55"/>
      <c r="AP2495" s="55"/>
      <c r="DN2495" s="115"/>
    </row>
    <row r="2496" spans="14:118" x14ac:dyDescent="0.25">
      <c r="N2496" s="55"/>
      <c r="O2496" s="55"/>
      <c r="P2496" s="55"/>
      <c r="Q2496" s="55"/>
      <c r="R2496" s="55"/>
      <c r="S2496" s="55"/>
      <c r="T2496" s="55"/>
      <c r="U2496" s="55"/>
      <c r="V2496" s="55"/>
      <c r="W2496" s="55"/>
      <c r="X2496" s="55"/>
      <c r="Y2496" s="55"/>
      <c r="Z2496" s="55"/>
      <c r="AA2496" s="55"/>
      <c r="AB2496" s="55"/>
      <c r="AC2496" s="55"/>
      <c r="AD2496" s="55"/>
      <c r="AE2496" s="55"/>
      <c r="AF2496" s="55"/>
      <c r="AG2496" s="55"/>
      <c r="AH2496" s="55"/>
      <c r="AI2496" s="55"/>
      <c r="AJ2496" s="55"/>
      <c r="AK2496" s="55"/>
      <c r="AL2496" s="55"/>
      <c r="AM2496" s="55"/>
      <c r="AN2496" s="55"/>
      <c r="AO2496" s="55"/>
      <c r="AP2496" s="55"/>
      <c r="DN2496" s="115"/>
    </row>
    <row r="2497" spans="14:118" x14ac:dyDescent="0.25">
      <c r="N2497" s="55"/>
      <c r="O2497" s="55"/>
      <c r="P2497" s="55"/>
      <c r="Q2497" s="55"/>
      <c r="R2497" s="55"/>
      <c r="S2497" s="55"/>
      <c r="T2497" s="55"/>
      <c r="U2497" s="55"/>
      <c r="V2497" s="55"/>
      <c r="W2497" s="55"/>
      <c r="X2497" s="55"/>
      <c r="Y2497" s="55"/>
      <c r="Z2497" s="55"/>
      <c r="AA2497" s="55"/>
      <c r="AB2497" s="55"/>
      <c r="AC2497" s="55"/>
      <c r="AD2497" s="55"/>
      <c r="AE2497" s="55"/>
      <c r="AF2497" s="55"/>
      <c r="AG2497" s="55"/>
      <c r="AH2497" s="55"/>
      <c r="AI2497" s="55"/>
      <c r="AJ2497" s="55"/>
      <c r="AK2497" s="55"/>
      <c r="AL2497" s="55"/>
      <c r="AM2497" s="55"/>
      <c r="AN2497" s="55"/>
      <c r="AO2497" s="55"/>
      <c r="AP2497" s="55"/>
      <c r="DN2497" s="115"/>
    </row>
    <row r="2498" spans="14:118" x14ac:dyDescent="0.25">
      <c r="N2498" s="55"/>
      <c r="O2498" s="55"/>
      <c r="P2498" s="55"/>
      <c r="Q2498" s="55"/>
      <c r="R2498" s="55"/>
      <c r="S2498" s="55"/>
      <c r="T2498" s="55"/>
      <c r="U2498" s="55"/>
      <c r="V2498" s="55"/>
      <c r="W2498" s="55"/>
      <c r="X2498" s="55"/>
      <c r="Y2498" s="55"/>
      <c r="Z2498" s="55"/>
      <c r="AA2498" s="55"/>
      <c r="AB2498" s="55"/>
      <c r="AC2498" s="55"/>
      <c r="AD2498" s="55"/>
      <c r="AE2498" s="55"/>
      <c r="AF2498" s="55"/>
      <c r="AG2498" s="55"/>
      <c r="AH2498" s="55"/>
      <c r="AI2498" s="55"/>
      <c r="AJ2498" s="55"/>
      <c r="AK2498" s="55"/>
      <c r="AL2498" s="55"/>
      <c r="AM2498" s="55"/>
      <c r="AN2498" s="55"/>
      <c r="AO2498" s="55"/>
      <c r="AP2498" s="55"/>
      <c r="DN2498" s="115"/>
    </row>
    <row r="2499" spans="14:118" x14ac:dyDescent="0.25">
      <c r="N2499" s="55"/>
      <c r="O2499" s="55"/>
      <c r="P2499" s="55"/>
      <c r="Q2499" s="55"/>
      <c r="R2499" s="55"/>
      <c r="S2499" s="55"/>
      <c r="T2499" s="55"/>
      <c r="U2499" s="55"/>
      <c r="V2499" s="55"/>
      <c r="W2499" s="55"/>
      <c r="X2499" s="55"/>
      <c r="Y2499" s="55"/>
      <c r="Z2499" s="55"/>
      <c r="AA2499" s="55"/>
      <c r="AB2499" s="55"/>
      <c r="AC2499" s="55"/>
      <c r="AD2499" s="55"/>
      <c r="AE2499" s="55"/>
      <c r="AF2499" s="55"/>
      <c r="AG2499" s="55"/>
      <c r="AH2499" s="55"/>
      <c r="AI2499" s="55"/>
      <c r="AJ2499" s="55"/>
      <c r="AK2499" s="55"/>
      <c r="AL2499" s="55"/>
      <c r="AM2499" s="55"/>
      <c r="AN2499" s="55"/>
      <c r="AO2499" s="55"/>
      <c r="AP2499" s="55"/>
      <c r="DN2499" s="115"/>
    </row>
    <row r="2500" spans="14:118" x14ac:dyDescent="0.25">
      <c r="N2500" s="55"/>
      <c r="O2500" s="55"/>
      <c r="P2500" s="55"/>
      <c r="Q2500" s="55"/>
      <c r="R2500" s="55"/>
      <c r="S2500" s="55"/>
      <c r="T2500" s="55"/>
      <c r="U2500" s="55"/>
      <c r="V2500" s="55"/>
      <c r="W2500" s="55"/>
      <c r="X2500" s="55"/>
      <c r="Y2500" s="55"/>
      <c r="Z2500" s="55"/>
      <c r="AA2500" s="55"/>
      <c r="AB2500" s="55"/>
      <c r="AC2500" s="55"/>
      <c r="AD2500" s="55"/>
      <c r="AE2500" s="55"/>
      <c r="AF2500" s="55"/>
      <c r="AG2500" s="55"/>
      <c r="AH2500" s="55"/>
      <c r="AI2500" s="55"/>
      <c r="AJ2500" s="55"/>
      <c r="AK2500" s="55"/>
      <c r="AL2500" s="55"/>
      <c r="AM2500" s="55"/>
      <c r="AN2500" s="55"/>
      <c r="AO2500" s="55"/>
      <c r="AP2500" s="55"/>
      <c r="DN2500" s="115"/>
    </row>
    <row r="2501" spans="14:118" x14ac:dyDescent="0.25">
      <c r="N2501" s="55"/>
      <c r="O2501" s="55"/>
      <c r="P2501" s="55"/>
      <c r="Q2501" s="55"/>
      <c r="R2501" s="55"/>
      <c r="S2501" s="55"/>
      <c r="T2501" s="55"/>
      <c r="U2501" s="55"/>
      <c r="V2501" s="55"/>
      <c r="W2501" s="55"/>
      <c r="X2501" s="55"/>
      <c r="Y2501" s="55"/>
      <c r="Z2501" s="55"/>
      <c r="AA2501" s="55"/>
      <c r="AB2501" s="55"/>
      <c r="AC2501" s="55"/>
      <c r="AD2501" s="55"/>
      <c r="AE2501" s="55"/>
      <c r="AF2501" s="55"/>
      <c r="AG2501" s="55"/>
      <c r="AH2501" s="55"/>
      <c r="AI2501" s="55"/>
      <c r="AJ2501" s="55"/>
      <c r="AK2501" s="55"/>
      <c r="AL2501" s="55"/>
      <c r="AM2501" s="55"/>
      <c r="AN2501" s="55"/>
      <c r="AO2501" s="55"/>
      <c r="AP2501" s="55"/>
      <c r="DN2501" s="115"/>
    </row>
    <row r="2502" spans="14:118" x14ac:dyDescent="0.25">
      <c r="N2502" s="55"/>
      <c r="O2502" s="55"/>
      <c r="P2502" s="55"/>
      <c r="Q2502" s="55"/>
      <c r="R2502" s="55"/>
      <c r="S2502" s="55"/>
      <c r="T2502" s="55"/>
      <c r="U2502" s="55"/>
      <c r="V2502" s="55"/>
      <c r="W2502" s="55"/>
      <c r="X2502" s="55"/>
      <c r="Y2502" s="55"/>
      <c r="Z2502" s="55"/>
      <c r="AA2502" s="55"/>
      <c r="AB2502" s="55"/>
      <c r="AC2502" s="55"/>
      <c r="AD2502" s="55"/>
      <c r="AE2502" s="55"/>
      <c r="AF2502" s="55"/>
      <c r="AG2502" s="55"/>
      <c r="AH2502" s="55"/>
      <c r="AI2502" s="55"/>
      <c r="AJ2502" s="55"/>
      <c r="AK2502" s="55"/>
      <c r="AL2502" s="55"/>
      <c r="AM2502" s="55"/>
      <c r="AN2502" s="55"/>
      <c r="AO2502" s="55"/>
      <c r="AP2502" s="55"/>
      <c r="DN2502" s="115"/>
    </row>
    <row r="2503" spans="14:118" x14ac:dyDescent="0.25">
      <c r="N2503" s="55"/>
      <c r="O2503" s="55"/>
      <c r="P2503" s="55"/>
      <c r="Q2503" s="55"/>
      <c r="R2503" s="55"/>
      <c r="S2503" s="55"/>
      <c r="T2503" s="55"/>
      <c r="U2503" s="55"/>
      <c r="V2503" s="55"/>
      <c r="W2503" s="55"/>
      <c r="X2503" s="55"/>
      <c r="Y2503" s="55"/>
      <c r="Z2503" s="55"/>
      <c r="AA2503" s="55"/>
      <c r="AB2503" s="55"/>
      <c r="AC2503" s="55"/>
      <c r="AD2503" s="55"/>
      <c r="AE2503" s="55"/>
      <c r="AF2503" s="55"/>
      <c r="AG2503" s="55"/>
      <c r="AH2503" s="55"/>
      <c r="AI2503" s="55"/>
      <c r="AJ2503" s="55"/>
      <c r="AK2503" s="55"/>
      <c r="AL2503" s="55"/>
      <c r="AM2503" s="55"/>
      <c r="AN2503" s="55"/>
      <c r="AO2503" s="55"/>
      <c r="AP2503" s="55"/>
      <c r="DN2503" s="115"/>
    </row>
    <row r="2504" spans="14:118" x14ac:dyDescent="0.25">
      <c r="N2504" s="55"/>
      <c r="O2504" s="55"/>
      <c r="P2504" s="55"/>
      <c r="Q2504" s="55"/>
      <c r="R2504" s="55"/>
      <c r="S2504" s="55"/>
      <c r="T2504" s="55"/>
      <c r="U2504" s="55"/>
      <c r="V2504" s="55"/>
      <c r="W2504" s="55"/>
      <c r="X2504" s="55"/>
      <c r="Y2504" s="55"/>
      <c r="Z2504" s="55"/>
      <c r="AA2504" s="55"/>
      <c r="AB2504" s="55"/>
      <c r="AC2504" s="55"/>
      <c r="AD2504" s="55"/>
      <c r="AE2504" s="55"/>
      <c r="AF2504" s="55"/>
      <c r="AG2504" s="55"/>
      <c r="AH2504" s="55"/>
      <c r="AI2504" s="55"/>
      <c r="AJ2504" s="55"/>
      <c r="AK2504" s="55"/>
      <c r="AL2504" s="55"/>
      <c r="AM2504" s="55"/>
      <c r="AN2504" s="55"/>
      <c r="AO2504" s="55"/>
      <c r="AP2504" s="55"/>
      <c r="DN2504" s="115"/>
    </row>
    <row r="2505" spans="14:118" x14ac:dyDescent="0.25">
      <c r="N2505" s="55"/>
      <c r="O2505" s="55"/>
      <c r="P2505" s="55"/>
      <c r="Q2505" s="55"/>
      <c r="R2505" s="55"/>
      <c r="S2505" s="55"/>
      <c r="T2505" s="55"/>
      <c r="U2505" s="55"/>
      <c r="V2505" s="55"/>
      <c r="W2505" s="55"/>
      <c r="X2505" s="55"/>
      <c r="Y2505" s="55"/>
      <c r="Z2505" s="55"/>
      <c r="AA2505" s="55"/>
      <c r="AB2505" s="55"/>
      <c r="AC2505" s="55"/>
      <c r="AD2505" s="55"/>
      <c r="AE2505" s="55"/>
      <c r="AF2505" s="55"/>
      <c r="AG2505" s="55"/>
      <c r="AH2505" s="55"/>
      <c r="AI2505" s="55"/>
      <c r="AJ2505" s="55"/>
      <c r="AK2505" s="55"/>
      <c r="AL2505" s="55"/>
      <c r="AM2505" s="55"/>
      <c r="AN2505" s="55"/>
      <c r="AO2505" s="55"/>
      <c r="AP2505" s="55"/>
      <c r="DN2505" s="115"/>
    </row>
    <row r="2506" spans="14:118" x14ac:dyDescent="0.25">
      <c r="N2506" s="55"/>
      <c r="O2506" s="55"/>
      <c r="P2506" s="55"/>
      <c r="Q2506" s="55"/>
      <c r="R2506" s="55"/>
      <c r="S2506" s="55"/>
      <c r="T2506" s="55"/>
      <c r="U2506" s="55"/>
      <c r="V2506" s="55"/>
      <c r="W2506" s="55"/>
      <c r="X2506" s="55"/>
      <c r="Y2506" s="55"/>
      <c r="Z2506" s="55"/>
      <c r="AA2506" s="55"/>
      <c r="AB2506" s="55"/>
      <c r="AC2506" s="55"/>
      <c r="AD2506" s="55"/>
      <c r="AE2506" s="55"/>
      <c r="AF2506" s="55"/>
      <c r="AG2506" s="55"/>
      <c r="AH2506" s="55"/>
      <c r="AI2506" s="55"/>
      <c r="AJ2506" s="55"/>
      <c r="AK2506" s="55"/>
      <c r="AL2506" s="55"/>
      <c r="AM2506" s="55"/>
      <c r="AN2506" s="55"/>
      <c r="AO2506" s="55"/>
      <c r="AP2506" s="55"/>
      <c r="DN2506" s="115"/>
    </row>
    <row r="2507" spans="14:118" x14ac:dyDescent="0.25">
      <c r="N2507" s="55"/>
      <c r="O2507" s="55"/>
      <c r="P2507" s="55"/>
      <c r="Q2507" s="55"/>
      <c r="R2507" s="55"/>
      <c r="S2507" s="55"/>
      <c r="T2507" s="55"/>
      <c r="U2507" s="55"/>
      <c r="V2507" s="55"/>
      <c r="W2507" s="55"/>
      <c r="X2507" s="55"/>
      <c r="Y2507" s="55"/>
      <c r="Z2507" s="55"/>
      <c r="AA2507" s="55"/>
      <c r="AB2507" s="55"/>
      <c r="AC2507" s="55"/>
      <c r="AD2507" s="55"/>
      <c r="AE2507" s="55"/>
      <c r="AF2507" s="55"/>
      <c r="AG2507" s="55"/>
      <c r="AH2507" s="55"/>
      <c r="AI2507" s="55"/>
      <c r="AJ2507" s="55"/>
      <c r="AK2507" s="55"/>
      <c r="AL2507" s="55"/>
      <c r="AM2507" s="55"/>
      <c r="AN2507" s="55"/>
      <c r="AO2507" s="55"/>
      <c r="AP2507" s="55"/>
      <c r="DN2507" s="115"/>
    </row>
    <row r="2508" spans="14:118" x14ac:dyDescent="0.25">
      <c r="N2508" s="55"/>
      <c r="O2508" s="55"/>
      <c r="P2508" s="55"/>
      <c r="Q2508" s="55"/>
      <c r="R2508" s="55"/>
      <c r="S2508" s="55"/>
      <c r="T2508" s="55"/>
      <c r="U2508" s="55"/>
      <c r="V2508" s="55"/>
      <c r="W2508" s="55"/>
      <c r="X2508" s="55"/>
      <c r="Y2508" s="55"/>
      <c r="Z2508" s="55"/>
      <c r="AA2508" s="55"/>
      <c r="AB2508" s="55"/>
      <c r="AC2508" s="55"/>
      <c r="AD2508" s="55"/>
      <c r="AE2508" s="55"/>
      <c r="AF2508" s="55"/>
      <c r="AG2508" s="55"/>
      <c r="AH2508" s="55"/>
      <c r="AI2508" s="55"/>
      <c r="AJ2508" s="55"/>
      <c r="AK2508" s="55"/>
      <c r="AL2508" s="55"/>
      <c r="AM2508" s="55"/>
      <c r="AN2508" s="55"/>
      <c r="AO2508" s="55"/>
      <c r="AP2508" s="55"/>
      <c r="DN2508" s="115"/>
    </row>
    <row r="2509" spans="14:118" x14ac:dyDescent="0.25">
      <c r="N2509" s="55"/>
      <c r="O2509" s="55"/>
      <c r="P2509" s="55"/>
      <c r="Q2509" s="55"/>
      <c r="R2509" s="55"/>
      <c r="S2509" s="55"/>
      <c r="T2509" s="55"/>
      <c r="U2509" s="55"/>
      <c r="V2509" s="55"/>
      <c r="W2509" s="55"/>
      <c r="X2509" s="55"/>
      <c r="Y2509" s="55"/>
      <c r="Z2509" s="55"/>
      <c r="AA2509" s="55"/>
      <c r="AB2509" s="55"/>
      <c r="AC2509" s="55"/>
      <c r="AD2509" s="55"/>
      <c r="AE2509" s="55"/>
      <c r="AF2509" s="55"/>
      <c r="AG2509" s="55"/>
      <c r="AH2509" s="55"/>
      <c r="AI2509" s="55"/>
      <c r="AJ2509" s="55"/>
      <c r="AK2509" s="55"/>
      <c r="AL2509" s="55"/>
      <c r="AM2509" s="55"/>
      <c r="AN2509" s="55"/>
      <c r="AO2509" s="55"/>
      <c r="AP2509" s="55"/>
      <c r="DN2509" s="115"/>
    </row>
    <row r="2510" spans="14:118" x14ac:dyDescent="0.25">
      <c r="N2510" s="55"/>
      <c r="O2510" s="55"/>
      <c r="P2510" s="55"/>
      <c r="Q2510" s="55"/>
      <c r="R2510" s="55"/>
      <c r="S2510" s="55"/>
      <c r="T2510" s="55"/>
      <c r="U2510" s="55"/>
      <c r="V2510" s="55"/>
      <c r="W2510" s="55"/>
      <c r="X2510" s="55"/>
      <c r="Y2510" s="55"/>
      <c r="Z2510" s="55"/>
      <c r="AA2510" s="55"/>
      <c r="AB2510" s="55"/>
      <c r="AC2510" s="55"/>
      <c r="AD2510" s="55"/>
      <c r="AE2510" s="55"/>
      <c r="AF2510" s="55"/>
      <c r="AG2510" s="55"/>
      <c r="AH2510" s="55"/>
      <c r="AI2510" s="55"/>
      <c r="AJ2510" s="55"/>
      <c r="AK2510" s="55"/>
      <c r="AL2510" s="55"/>
      <c r="AM2510" s="55"/>
      <c r="AN2510" s="55"/>
      <c r="AO2510" s="55"/>
      <c r="AP2510" s="55"/>
      <c r="DN2510" s="115"/>
    </row>
    <row r="2511" spans="14:118" x14ac:dyDescent="0.25">
      <c r="N2511" s="55"/>
      <c r="O2511" s="55"/>
      <c r="P2511" s="55"/>
      <c r="Q2511" s="55"/>
      <c r="R2511" s="55"/>
      <c r="S2511" s="55"/>
      <c r="T2511" s="55"/>
      <c r="U2511" s="55"/>
      <c r="V2511" s="55"/>
      <c r="W2511" s="55"/>
      <c r="X2511" s="55"/>
      <c r="Y2511" s="55"/>
      <c r="Z2511" s="55"/>
      <c r="AA2511" s="55"/>
      <c r="AB2511" s="55"/>
      <c r="AC2511" s="55"/>
      <c r="AD2511" s="55"/>
      <c r="AE2511" s="55"/>
      <c r="AF2511" s="55"/>
      <c r="AG2511" s="55"/>
      <c r="AH2511" s="55"/>
      <c r="AI2511" s="55"/>
      <c r="AJ2511" s="55"/>
      <c r="AK2511" s="55"/>
      <c r="AL2511" s="55"/>
      <c r="AM2511" s="55"/>
      <c r="AN2511" s="55"/>
      <c r="AO2511" s="55"/>
      <c r="AP2511" s="55"/>
      <c r="DN2511" s="115"/>
    </row>
    <row r="2512" spans="14:118" x14ac:dyDescent="0.25">
      <c r="N2512" s="55"/>
      <c r="O2512" s="55"/>
      <c r="P2512" s="55"/>
      <c r="Q2512" s="55"/>
      <c r="R2512" s="55"/>
      <c r="S2512" s="55"/>
      <c r="T2512" s="55"/>
      <c r="U2512" s="55"/>
      <c r="V2512" s="55"/>
      <c r="W2512" s="55"/>
      <c r="X2512" s="55"/>
      <c r="Y2512" s="55"/>
      <c r="Z2512" s="55"/>
      <c r="AA2512" s="55"/>
      <c r="AB2512" s="55"/>
      <c r="AC2512" s="55"/>
      <c r="AD2512" s="55"/>
      <c r="AE2512" s="55"/>
      <c r="AF2512" s="55"/>
      <c r="AG2512" s="55"/>
      <c r="AH2512" s="55"/>
      <c r="AI2512" s="55"/>
      <c r="AJ2512" s="55"/>
      <c r="AK2512" s="55"/>
      <c r="AL2512" s="55"/>
      <c r="AM2512" s="55"/>
      <c r="AN2512" s="55"/>
      <c r="AO2512" s="55"/>
      <c r="AP2512" s="55"/>
      <c r="DN2512" s="115"/>
    </row>
    <row r="2513" spans="14:118" x14ac:dyDescent="0.25">
      <c r="N2513" s="55"/>
      <c r="O2513" s="55"/>
      <c r="P2513" s="55"/>
      <c r="Q2513" s="55"/>
      <c r="R2513" s="55"/>
      <c r="S2513" s="55"/>
      <c r="T2513" s="55"/>
      <c r="U2513" s="55"/>
      <c r="V2513" s="55"/>
      <c r="W2513" s="55"/>
      <c r="X2513" s="55"/>
      <c r="Y2513" s="55"/>
      <c r="Z2513" s="55"/>
      <c r="AA2513" s="55"/>
      <c r="AB2513" s="55"/>
      <c r="AC2513" s="55"/>
      <c r="AD2513" s="55"/>
      <c r="AE2513" s="55"/>
      <c r="AF2513" s="55"/>
      <c r="AG2513" s="55"/>
      <c r="AH2513" s="55"/>
      <c r="AI2513" s="55"/>
      <c r="AJ2513" s="55"/>
      <c r="AK2513" s="55"/>
      <c r="AL2513" s="55"/>
      <c r="AM2513" s="55"/>
      <c r="AN2513" s="55"/>
      <c r="AO2513" s="55"/>
      <c r="AP2513" s="55"/>
      <c r="DN2513" s="115"/>
    </row>
    <row r="2514" spans="14:118" x14ac:dyDescent="0.25">
      <c r="N2514" s="55"/>
      <c r="O2514" s="55"/>
      <c r="P2514" s="55"/>
      <c r="Q2514" s="55"/>
      <c r="R2514" s="55"/>
      <c r="S2514" s="55"/>
      <c r="T2514" s="55"/>
      <c r="U2514" s="55"/>
      <c r="V2514" s="55"/>
      <c r="W2514" s="55"/>
      <c r="X2514" s="55"/>
      <c r="Y2514" s="55"/>
      <c r="Z2514" s="55"/>
      <c r="AA2514" s="55"/>
      <c r="AB2514" s="55"/>
      <c r="AC2514" s="55"/>
      <c r="AD2514" s="55"/>
      <c r="AE2514" s="55"/>
      <c r="AF2514" s="55"/>
      <c r="AG2514" s="55"/>
      <c r="AH2514" s="55"/>
      <c r="AI2514" s="55"/>
      <c r="AJ2514" s="55"/>
      <c r="AK2514" s="55"/>
      <c r="AL2514" s="55"/>
      <c r="AM2514" s="55"/>
      <c r="AN2514" s="55"/>
      <c r="AO2514" s="55"/>
      <c r="AP2514" s="55"/>
      <c r="DN2514" s="115"/>
    </row>
    <row r="2515" spans="14:118" x14ac:dyDescent="0.25">
      <c r="N2515" s="55"/>
      <c r="O2515" s="55"/>
      <c r="P2515" s="55"/>
      <c r="Q2515" s="55"/>
      <c r="R2515" s="55"/>
      <c r="S2515" s="55"/>
      <c r="T2515" s="55"/>
      <c r="U2515" s="55"/>
      <c r="V2515" s="55"/>
      <c r="W2515" s="55"/>
      <c r="X2515" s="55"/>
      <c r="Y2515" s="55"/>
      <c r="Z2515" s="55"/>
      <c r="AA2515" s="55"/>
      <c r="AB2515" s="55"/>
      <c r="AC2515" s="55"/>
      <c r="AD2515" s="55"/>
      <c r="AE2515" s="55"/>
      <c r="AF2515" s="55"/>
      <c r="AG2515" s="55"/>
      <c r="AH2515" s="55"/>
      <c r="AI2515" s="55"/>
      <c r="AJ2515" s="55"/>
      <c r="AK2515" s="55"/>
      <c r="AL2515" s="55"/>
      <c r="AM2515" s="55"/>
      <c r="AN2515" s="55"/>
      <c r="AO2515" s="55"/>
      <c r="AP2515" s="55"/>
      <c r="DN2515" s="115"/>
    </row>
    <row r="2516" spans="14:118" x14ac:dyDescent="0.25">
      <c r="N2516" s="55"/>
      <c r="O2516" s="55"/>
      <c r="P2516" s="55"/>
      <c r="Q2516" s="55"/>
      <c r="R2516" s="55"/>
      <c r="S2516" s="55"/>
      <c r="T2516" s="55"/>
      <c r="U2516" s="55"/>
      <c r="V2516" s="55"/>
      <c r="W2516" s="55"/>
      <c r="X2516" s="55"/>
      <c r="Y2516" s="55"/>
      <c r="Z2516" s="55"/>
      <c r="AA2516" s="55"/>
      <c r="AB2516" s="55"/>
      <c r="AC2516" s="55"/>
      <c r="AD2516" s="55"/>
      <c r="AE2516" s="55"/>
      <c r="AF2516" s="55"/>
      <c r="AG2516" s="55"/>
      <c r="AH2516" s="55"/>
      <c r="AI2516" s="55"/>
      <c r="AJ2516" s="55"/>
      <c r="AK2516" s="55"/>
      <c r="AL2516" s="55"/>
      <c r="AM2516" s="55"/>
      <c r="AN2516" s="55"/>
      <c r="AO2516" s="55"/>
      <c r="AP2516" s="55"/>
      <c r="DN2516" s="115"/>
    </row>
    <row r="2517" spans="14:118" x14ac:dyDescent="0.25">
      <c r="N2517" s="55"/>
      <c r="O2517" s="55"/>
      <c r="P2517" s="55"/>
      <c r="Q2517" s="55"/>
      <c r="R2517" s="55"/>
      <c r="S2517" s="55"/>
      <c r="T2517" s="55"/>
      <c r="U2517" s="55"/>
      <c r="V2517" s="55"/>
      <c r="W2517" s="55"/>
      <c r="X2517" s="55"/>
      <c r="Y2517" s="55"/>
      <c r="Z2517" s="55"/>
      <c r="AA2517" s="55"/>
      <c r="AB2517" s="55"/>
      <c r="AC2517" s="55"/>
      <c r="AD2517" s="55"/>
      <c r="AE2517" s="55"/>
      <c r="AF2517" s="55"/>
      <c r="AG2517" s="55"/>
      <c r="AH2517" s="55"/>
      <c r="AI2517" s="55"/>
      <c r="AJ2517" s="55"/>
      <c r="AK2517" s="55"/>
      <c r="AL2517" s="55"/>
      <c r="AM2517" s="55"/>
      <c r="AN2517" s="55"/>
      <c r="AO2517" s="55"/>
      <c r="AP2517" s="55"/>
      <c r="DN2517" s="115"/>
    </row>
    <row r="2518" spans="14:118" x14ac:dyDescent="0.25">
      <c r="N2518" s="55"/>
      <c r="O2518" s="55"/>
      <c r="P2518" s="55"/>
      <c r="Q2518" s="55"/>
      <c r="R2518" s="55"/>
      <c r="S2518" s="55"/>
      <c r="T2518" s="55"/>
      <c r="U2518" s="55"/>
      <c r="V2518" s="55"/>
      <c r="W2518" s="55"/>
      <c r="X2518" s="55"/>
      <c r="Y2518" s="55"/>
      <c r="Z2518" s="55"/>
      <c r="AA2518" s="55"/>
      <c r="AB2518" s="55"/>
      <c r="AC2518" s="55"/>
      <c r="AD2518" s="55"/>
      <c r="AE2518" s="55"/>
      <c r="AF2518" s="55"/>
      <c r="AG2518" s="55"/>
      <c r="AH2518" s="55"/>
      <c r="AI2518" s="55"/>
      <c r="AJ2518" s="55"/>
      <c r="AK2518" s="55"/>
      <c r="AL2518" s="55"/>
      <c r="AM2518" s="55"/>
      <c r="AN2518" s="55"/>
      <c r="AO2518" s="55"/>
      <c r="AP2518" s="55"/>
      <c r="DN2518" s="115"/>
    </row>
    <row r="2519" spans="14:118" x14ac:dyDescent="0.25">
      <c r="N2519" s="55"/>
      <c r="O2519" s="55"/>
      <c r="P2519" s="55"/>
      <c r="Q2519" s="55"/>
      <c r="R2519" s="55"/>
      <c r="S2519" s="55"/>
      <c r="T2519" s="55"/>
      <c r="U2519" s="55"/>
      <c r="V2519" s="55"/>
      <c r="W2519" s="55"/>
      <c r="X2519" s="55"/>
      <c r="Y2519" s="55"/>
      <c r="Z2519" s="55"/>
      <c r="AA2519" s="55"/>
      <c r="AB2519" s="55"/>
      <c r="AC2519" s="55"/>
      <c r="AD2519" s="55"/>
      <c r="AE2519" s="55"/>
      <c r="AF2519" s="55"/>
      <c r="AG2519" s="55"/>
      <c r="AH2519" s="55"/>
      <c r="AI2519" s="55"/>
      <c r="AJ2519" s="55"/>
      <c r="AK2519" s="55"/>
      <c r="AL2519" s="55"/>
      <c r="AM2519" s="55"/>
      <c r="AN2519" s="55"/>
      <c r="AO2519" s="55"/>
      <c r="AP2519" s="55"/>
      <c r="DN2519" s="115"/>
    </row>
    <row r="2520" spans="14:118" x14ac:dyDescent="0.25">
      <c r="N2520" s="55"/>
      <c r="O2520" s="55"/>
      <c r="P2520" s="55"/>
      <c r="Q2520" s="55"/>
      <c r="R2520" s="55"/>
      <c r="S2520" s="55"/>
      <c r="T2520" s="55"/>
      <c r="U2520" s="55"/>
      <c r="V2520" s="55"/>
      <c r="W2520" s="55"/>
      <c r="X2520" s="55"/>
      <c r="Y2520" s="55"/>
      <c r="Z2520" s="55"/>
      <c r="AA2520" s="55"/>
      <c r="AB2520" s="55"/>
      <c r="AC2520" s="55"/>
      <c r="AD2520" s="55"/>
      <c r="AE2520" s="55"/>
      <c r="AF2520" s="55"/>
      <c r="AG2520" s="55"/>
      <c r="AH2520" s="55"/>
      <c r="AI2520" s="55"/>
      <c r="AJ2520" s="55"/>
      <c r="AK2520" s="55"/>
      <c r="AL2520" s="55"/>
      <c r="AM2520" s="55"/>
      <c r="AN2520" s="55"/>
      <c r="AO2520" s="55"/>
      <c r="AP2520" s="55"/>
      <c r="DN2520" s="115"/>
    </row>
    <row r="2521" spans="14:118" x14ac:dyDescent="0.25">
      <c r="N2521" s="55"/>
      <c r="O2521" s="55"/>
      <c r="P2521" s="55"/>
      <c r="Q2521" s="55"/>
      <c r="R2521" s="55"/>
      <c r="S2521" s="55"/>
      <c r="T2521" s="55"/>
      <c r="U2521" s="55"/>
      <c r="V2521" s="55"/>
      <c r="W2521" s="55"/>
      <c r="X2521" s="55"/>
      <c r="Y2521" s="55"/>
      <c r="Z2521" s="55"/>
      <c r="AA2521" s="55"/>
      <c r="AB2521" s="55"/>
      <c r="AC2521" s="55"/>
      <c r="AD2521" s="55"/>
      <c r="AE2521" s="55"/>
      <c r="AF2521" s="55"/>
      <c r="AG2521" s="55"/>
      <c r="AH2521" s="55"/>
      <c r="AI2521" s="55"/>
      <c r="AJ2521" s="55"/>
      <c r="AK2521" s="55"/>
      <c r="AL2521" s="55"/>
      <c r="AM2521" s="55"/>
      <c r="AN2521" s="55"/>
      <c r="AO2521" s="55"/>
      <c r="AP2521" s="55"/>
      <c r="DN2521" s="115"/>
    </row>
    <row r="2522" spans="14:118" x14ac:dyDescent="0.25">
      <c r="N2522" s="55"/>
      <c r="O2522" s="55"/>
      <c r="P2522" s="55"/>
      <c r="Q2522" s="55"/>
      <c r="R2522" s="55"/>
      <c r="S2522" s="55"/>
      <c r="T2522" s="55"/>
      <c r="U2522" s="55"/>
      <c r="V2522" s="55"/>
      <c r="W2522" s="55"/>
      <c r="X2522" s="55"/>
      <c r="Y2522" s="55"/>
      <c r="Z2522" s="55"/>
      <c r="AA2522" s="55"/>
      <c r="AB2522" s="55"/>
      <c r="AC2522" s="55"/>
      <c r="AD2522" s="55"/>
      <c r="AE2522" s="55"/>
      <c r="AF2522" s="55"/>
      <c r="AG2522" s="55"/>
      <c r="AH2522" s="55"/>
      <c r="AI2522" s="55"/>
      <c r="AJ2522" s="55"/>
      <c r="AK2522" s="55"/>
      <c r="AL2522" s="55"/>
      <c r="AM2522" s="55"/>
      <c r="AN2522" s="55"/>
      <c r="AO2522" s="55"/>
      <c r="AP2522" s="55"/>
      <c r="DN2522" s="115"/>
    </row>
    <row r="2523" spans="14:118" x14ac:dyDescent="0.25">
      <c r="N2523" s="55"/>
      <c r="O2523" s="55"/>
      <c r="P2523" s="55"/>
      <c r="Q2523" s="55"/>
      <c r="R2523" s="55"/>
      <c r="S2523" s="55"/>
      <c r="T2523" s="55"/>
      <c r="U2523" s="55"/>
      <c r="V2523" s="55"/>
      <c r="W2523" s="55"/>
      <c r="X2523" s="55"/>
      <c r="Y2523" s="55"/>
      <c r="Z2523" s="55"/>
      <c r="AA2523" s="55"/>
      <c r="AB2523" s="55"/>
      <c r="AC2523" s="55"/>
      <c r="AD2523" s="55"/>
      <c r="AE2523" s="55"/>
      <c r="AF2523" s="55"/>
      <c r="AG2523" s="55"/>
      <c r="AH2523" s="55"/>
      <c r="AI2523" s="55"/>
      <c r="AJ2523" s="55"/>
      <c r="AK2523" s="55"/>
      <c r="AL2523" s="55"/>
      <c r="AM2523" s="55"/>
      <c r="AN2523" s="55"/>
      <c r="AO2523" s="55"/>
      <c r="AP2523" s="55"/>
      <c r="DN2523" s="115"/>
    </row>
    <row r="2524" spans="14:118" x14ac:dyDescent="0.25">
      <c r="N2524" s="55"/>
      <c r="O2524" s="55"/>
      <c r="P2524" s="55"/>
      <c r="Q2524" s="55"/>
      <c r="R2524" s="55"/>
      <c r="S2524" s="55"/>
      <c r="T2524" s="55"/>
      <c r="U2524" s="55"/>
      <c r="V2524" s="55"/>
      <c r="W2524" s="55"/>
      <c r="X2524" s="55"/>
      <c r="Y2524" s="55"/>
      <c r="Z2524" s="55"/>
      <c r="AA2524" s="55"/>
      <c r="AB2524" s="55"/>
      <c r="AC2524" s="55"/>
      <c r="AD2524" s="55"/>
      <c r="AE2524" s="55"/>
      <c r="AF2524" s="55"/>
      <c r="AG2524" s="55"/>
      <c r="AH2524" s="55"/>
      <c r="AI2524" s="55"/>
      <c r="AJ2524" s="55"/>
      <c r="AK2524" s="55"/>
      <c r="AL2524" s="55"/>
      <c r="AM2524" s="55"/>
      <c r="AN2524" s="55"/>
      <c r="AO2524" s="55"/>
      <c r="AP2524" s="55"/>
      <c r="DN2524" s="115"/>
    </row>
    <row r="2525" spans="14:118" x14ac:dyDescent="0.25">
      <c r="N2525" s="55"/>
      <c r="O2525" s="55"/>
      <c r="P2525" s="55"/>
      <c r="Q2525" s="55"/>
      <c r="R2525" s="55"/>
      <c r="S2525" s="55"/>
      <c r="T2525" s="55"/>
      <c r="U2525" s="55"/>
      <c r="V2525" s="55"/>
      <c r="W2525" s="55"/>
      <c r="X2525" s="55"/>
      <c r="Y2525" s="55"/>
      <c r="Z2525" s="55"/>
      <c r="AA2525" s="55"/>
      <c r="AB2525" s="55"/>
      <c r="AC2525" s="55"/>
      <c r="AD2525" s="55"/>
      <c r="AE2525" s="55"/>
      <c r="AF2525" s="55"/>
      <c r="AG2525" s="55"/>
      <c r="AH2525" s="55"/>
      <c r="AI2525" s="55"/>
      <c r="AJ2525" s="55"/>
      <c r="AK2525" s="55"/>
      <c r="AL2525" s="55"/>
      <c r="AM2525" s="55"/>
      <c r="AN2525" s="55"/>
      <c r="AO2525" s="55"/>
      <c r="AP2525" s="55"/>
      <c r="DN2525" s="115"/>
    </row>
    <row r="2526" spans="14:118" x14ac:dyDescent="0.25">
      <c r="N2526" s="55"/>
      <c r="O2526" s="55"/>
      <c r="P2526" s="55"/>
      <c r="Q2526" s="55"/>
      <c r="R2526" s="55"/>
      <c r="S2526" s="55"/>
      <c r="T2526" s="55"/>
      <c r="U2526" s="55"/>
      <c r="V2526" s="55"/>
      <c r="W2526" s="55"/>
      <c r="X2526" s="55"/>
      <c r="Y2526" s="55"/>
      <c r="Z2526" s="55"/>
      <c r="AA2526" s="55"/>
      <c r="AB2526" s="55"/>
      <c r="AC2526" s="55"/>
      <c r="AD2526" s="55"/>
      <c r="AE2526" s="55"/>
      <c r="AF2526" s="55"/>
      <c r="AG2526" s="55"/>
      <c r="AH2526" s="55"/>
      <c r="AI2526" s="55"/>
      <c r="AJ2526" s="55"/>
      <c r="AK2526" s="55"/>
      <c r="AL2526" s="55"/>
      <c r="AM2526" s="55"/>
      <c r="AN2526" s="55"/>
      <c r="AO2526" s="55"/>
      <c r="AP2526" s="55"/>
      <c r="DN2526" s="115"/>
    </row>
    <row r="2527" spans="14:118" x14ac:dyDescent="0.25">
      <c r="N2527" s="55"/>
      <c r="O2527" s="55"/>
      <c r="P2527" s="55"/>
      <c r="Q2527" s="55"/>
      <c r="R2527" s="55"/>
      <c r="S2527" s="55"/>
      <c r="T2527" s="55"/>
      <c r="U2527" s="55"/>
      <c r="V2527" s="55"/>
      <c r="W2527" s="55"/>
      <c r="X2527" s="55"/>
      <c r="Y2527" s="55"/>
      <c r="Z2527" s="55"/>
      <c r="AA2527" s="55"/>
      <c r="AB2527" s="55"/>
      <c r="AC2527" s="55"/>
      <c r="AD2527" s="55"/>
      <c r="AE2527" s="55"/>
      <c r="AF2527" s="55"/>
      <c r="AG2527" s="55"/>
      <c r="AH2527" s="55"/>
      <c r="AI2527" s="55"/>
      <c r="AJ2527" s="55"/>
      <c r="AK2527" s="55"/>
      <c r="AL2527" s="55"/>
      <c r="AM2527" s="55"/>
      <c r="AN2527" s="55"/>
      <c r="AO2527" s="55"/>
      <c r="AP2527" s="55"/>
      <c r="DN2527" s="115"/>
    </row>
    <row r="2528" spans="14:118" x14ac:dyDescent="0.25">
      <c r="N2528" s="55"/>
      <c r="O2528" s="55"/>
      <c r="P2528" s="55"/>
      <c r="Q2528" s="55"/>
      <c r="R2528" s="55"/>
      <c r="S2528" s="55"/>
      <c r="T2528" s="55"/>
      <c r="U2528" s="55"/>
      <c r="V2528" s="55"/>
      <c r="W2528" s="55"/>
      <c r="X2528" s="55"/>
      <c r="Y2528" s="55"/>
      <c r="Z2528" s="55"/>
      <c r="AA2528" s="55"/>
      <c r="AB2528" s="55"/>
      <c r="AC2528" s="55"/>
      <c r="AD2528" s="55"/>
      <c r="AE2528" s="55"/>
      <c r="AF2528" s="55"/>
      <c r="AG2528" s="55"/>
      <c r="AH2528" s="55"/>
      <c r="AI2528" s="55"/>
      <c r="AJ2528" s="55"/>
      <c r="AK2528" s="55"/>
      <c r="AL2528" s="55"/>
      <c r="AM2528" s="55"/>
      <c r="AN2528" s="55"/>
      <c r="AO2528" s="55"/>
      <c r="AP2528" s="55"/>
      <c r="DN2528" s="115"/>
    </row>
    <row r="2529" spans="14:118" x14ac:dyDescent="0.25">
      <c r="N2529" s="55"/>
      <c r="O2529" s="55"/>
      <c r="P2529" s="55"/>
      <c r="Q2529" s="55"/>
      <c r="R2529" s="55"/>
      <c r="S2529" s="55"/>
      <c r="T2529" s="55"/>
      <c r="U2529" s="55"/>
      <c r="V2529" s="55"/>
      <c r="W2529" s="55"/>
      <c r="X2529" s="55"/>
      <c r="Y2529" s="55"/>
      <c r="Z2529" s="55"/>
      <c r="AA2529" s="55"/>
      <c r="AB2529" s="55"/>
      <c r="AC2529" s="55"/>
      <c r="AD2529" s="55"/>
      <c r="AE2529" s="55"/>
      <c r="AF2529" s="55"/>
      <c r="AG2529" s="55"/>
      <c r="AH2529" s="55"/>
      <c r="AI2529" s="55"/>
      <c r="AJ2529" s="55"/>
      <c r="AK2529" s="55"/>
      <c r="AL2529" s="55"/>
      <c r="AM2529" s="55"/>
      <c r="AN2529" s="55"/>
      <c r="AO2529" s="55"/>
      <c r="AP2529" s="55"/>
      <c r="DN2529" s="115"/>
    </row>
    <row r="2530" spans="14:118" x14ac:dyDescent="0.25">
      <c r="N2530" s="55"/>
      <c r="O2530" s="55"/>
      <c r="P2530" s="55"/>
      <c r="Q2530" s="55"/>
      <c r="R2530" s="55"/>
      <c r="S2530" s="55"/>
      <c r="T2530" s="55"/>
      <c r="U2530" s="55"/>
      <c r="V2530" s="55"/>
      <c r="W2530" s="55"/>
      <c r="X2530" s="55"/>
      <c r="Y2530" s="55"/>
      <c r="Z2530" s="55"/>
      <c r="AA2530" s="55"/>
      <c r="AB2530" s="55"/>
      <c r="AC2530" s="55"/>
      <c r="AD2530" s="55"/>
      <c r="AE2530" s="55"/>
      <c r="AF2530" s="55"/>
      <c r="AG2530" s="55"/>
      <c r="AH2530" s="55"/>
      <c r="AI2530" s="55"/>
      <c r="AJ2530" s="55"/>
      <c r="AK2530" s="55"/>
      <c r="AL2530" s="55"/>
      <c r="AM2530" s="55"/>
      <c r="AN2530" s="55"/>
      <c r="AO2530" s="55"/>
      <c r="AP2530" s="55"/>
      <c r="DN2530" s="115"/>
    </row>
    <row r="2531" spans="14:118" x14ac:dyDescent="0.25">
      <c r="N2531" s="55"/>
      <c r="O2531" s="55"/>
      <c r="P2531" s="55"/>
      <c r="Q2531" s="55"/>
      <c r="R2531" s="55"/>
      <c r="S2531" s="55"/>
      <c r="T2531" s="55"/>
      <c r="U2531" s="55"/>
      <c r="V2531" s="55"/>
      <c r="W2531" s="55"/>
      <c r="X2531" s="55"/>
      <c r="Y2531" s="55"/>
      <c r="Z2531" s="55"/>
      <c r="AA2531" s="55"/>
      <c r="AB2531" s="55"/>
      <c r="AC2531" s="55"/>
      <c r="AD2531" s="55"/>
      <c r="AE2531" s="55"/>
      <c r="AF2531" s="55"/>
      <c r="AG2531" s="55"/>
      <c r="AH2531" s="55"/>
      <c r="AI2531" s="55"/>
      <c r="AJ2531" s="55"/>
      <c r="AK2531" s="55"/>
      <c r="AL2531" s="55"/>
      <c r="AM2531" s="55"/>
      <c r="AN2531" s="55"/>
      <c r="AO2531" s="55"/>
      <c r="AP2531" s="55"/>
      <c r="DN2531" s="115"/>
    </row>
    <row r="2532" spans="14:118" x14ac:dyDescent="0.25">
      <c r="N2532" s="55"/>
      <c r="O2532" s="55"/>
      <c r="P2532" s="55"/>
      <c r="Q2532" s="55"/>
      <c r="R2532" s="55"/>
      <c r="S2532" s="55"/>
      <c r="T2532" s="55"/>
      <c r="U2532" s="55"/>
      <c r="V2532" s="55"/>
      <c r="W2532" s="55"/>
      <c r="X2532" s="55"/>
      <c r="Y2532" s="55"/>
      <c r="Z2532" s="55"/>
      <c r="AA2532" s="55"/>
      <c r="AB2532" s="55"/>
      <c r="AC2532" s="55"/>
      <c r="AD2532" s="55"/>
      <c r="AE2532" s="55"/>
      <c r="AF2532" s="55"/>
      <c r="AG2532" s="55"/>
      <c r="AH2532" s="55"/>
      <c r="AI2532" s="55"/>
      <c r="AJ2532" s="55"/>
      <c r="AK2532" s="55"/>
      <c r="AL2532" s="55"/>
      <c r="AM2532" s="55"/>
      <c r="AN2532" s="55"/>
      <c r="AO2532" s="55"/>
      <c r="AP2532" s="55"/>
      <c r="DN2532" s="115"/>
    </row>
    <row r="2533" spans="14:118" x14ac:dyDescent="0.25">
      <c r="N2533" s="55"/>
      <c r="O2533" s="55"/>
      <c r="P2533" s="55"/>
      <c r="Q2533" s="55"/>
      <c r="R2533" s="55"/>
      <c r="S2533" s="55"/>
      <c r="T2533" s="55"/>
      <c r="U2533" s="55"/>
      <c r="V2533" s="55"/>
      <c r="W2533" s="55"/>
      <c r="X2533" s="55"/>
      <c r="Y2533" s="55"/>
      <c r="Z2533" s="55"/>
      <c r="AA2533" s="55"/>
      <c r="AB2533" s="55"/>
      <c r="AC2533" s="55"/>
      <c r="AD2533" s="55"/>
      <c r="AE2533" s="55"/>
      <c r="AF2533" s="55"/>
      <c r="AG2533" s="55"/>
      <c r="AH2533" s="55"/>
      <c r="AI2533" s="55"/>
      <c r="AJ2533" s="55"/>
      <c r="AK2533" s="55"/>
      <c r="AL2533" s="55"/>
      <c r="AM2533" s="55"/>
      <c r="AN2533" s="55"/>
      <c r="AO2533" s="55"/>
      <c r="AP2533" s="55"/>
      <c r="DN2533" s="115"/>
    </row>
    <row r="2534" spans="14:118" x14ac:dyDescent="0.25">
      <c r="N2534" s="55"/>
      <c r="O2534" s="55"/>
      <c r="P2534" s="55"/>
      <c r="Q2534" s="55"/>
      <c r="R2534" s="55"/>
      <c r="S2534" s="55"/>
      <c r="T2534" s="55"/>
      <c r="U2534" s="55"/>
      <c r="V2534" s="55"/>
      <c r="W2534" s="55"/>
      <c r="X2534" s="55"/>
      <c r="Y2534" s="55"/>
      <c r="Z2534" s="55"/>
      <c r="AA2534" s="55"/>
      <c r="AB2534" s="55"/>
      <c r="AC2534" s="55"/>
      <c r="AD2534" s="55"/>
      <c r="AE2534" s="55"/>
      <c r="AF2534" s="55"/>
      <c r="AG2534" s="55"/>
      <c r="AH2534" s="55"/>
      <c r="AI2534" s="55"/>
      <c r="AJ2534" s="55"/>
      <c r="AK2534" s="55"/>
      <c r="AL2534" s="55"/>
      <c r="AM2534" s="55"/>
      <c r="AN2534" s="55"/>
      <c r="AO2534" s="55"/>
      <c r="AP2534" s="55"/>
      <c r="DN2534" s="115"/>
    </row>
    <row r="2535" spans="14:118" x14ac:dyDescent="0.25">
      <c r="N2535" s="55"/>
      <c r="O2535" s="55"/>
      <c r="P2535" s="55"/>
      <c r="Q2535" s="55"/>
      <c r="R2535" s="55"/>
      <c r="S2535" s="55"/>
      <c r="T2535" s="55"/>
      <c r="U2535" s="55"/>
      <c r="V2535" s="55"/>
      <c r="W2535" s="55"/>
      <c r="X2535" s="55"/>
      <c r="Y2535" s="55"/>
      <c r="Z2535" s="55"/>
      <c r="AA2535" s="55"/>
      <c r="AB2535" s="55"/>
      <c r="AC2535" s="55"/>
      <c r="AD2535" s="55"/>
      <c r="AE2535" s="55"/>
      <c r="AF2535" s="55"/>
      <c r="AG2535" s="55"/>
      <c r="AH2535" s="55"/>
      <c r="AI2535" s="55"/>
      <c r="AJ2535" s="55"/>
      <c r="AK2535" s="55"/>
      <c r="AL2535" s="55"/>
      <c r="AM2535" s="55"/>
      <c r="AN2535" s="55"/>
      <c r="AO2535" s="55"/>
      <c r="AP2535" s="55"/>
      <c r="DN2535" s="115"/>
    </row>
    <row r="2536" spans="14:118" x14ac:dyDescent="0.25">
      <c r="N2536" s="55"/>
      <c r="O2536" s="55"/>
      <c r="P2536" s="55"/>
      <c r="Q2536" s="55"/>
      <c r="R2536" s="55"/>
      <c r="S2536" s="55"/>
      <c r="T2536" s="55"/>
      <c r="U2536" s="55"/>
      <c r="V2536" s="55"/>
      <c r="W2536" s="55"/>
      <c r="X2536" s="55"/>
      <c r="Y2536" s="55"/>
      <c r="Z2536" s="55"/>
      <c r="AA2536" s="55"/>
      <c r="AB2536" s="55"/>
      <c r="AC2536" s="55"/>
      <c r="AD2536" s="55"/>
      <c r="AE2536" s="55"/>
      <c r="AF2536" s="55"/>
      <c r="AG2536" s="55"/>
      <c r="AH2536" s="55"/>
      <c r="AI2536" s="55"/>
      <c r="AJ2536" s="55"/>
      <c r="AK2536" s="55"/>
      <c r="AL2536" s="55"/>
      <c r="AM2536" s="55"/>
      <c r="AN2536" s="55"/>
      <c r="AO2536" s="55"/>
      <c r="AP2536" s="55"/>
      <c r="DN2536" s="115"/>
    </row>
    <row r="2537" spans="14:118" x14ac:dyDescent="0.25">
      <c r="N2537" s="55"/>
      <c r="O2537" s="55"/>
      <c r="P2537" s="55"/>
      <c r="Q2537" s="55"/>
      <c r="R2537" s="55"/>
      <c r="S2537" s="55"/>
      <c r="T2537" s="55"/>
      <c r="U2537" s="55"/>
      <c r="V2537" s="55"/>
      <c r="W2537" s="55"/>
      <c r="X2537" s="55"/>
      <c r="Y2537" s="55"/>
      <c r="Z2537" s="55"/>
      <c r="AA2537" s="55"/>
      <c r="AB2537" s="55"/>
      <c r="AC2537" s="55"/>
      <c r="AD2537" s="55"/>
      <c r="AE2537" s="55"/>
      <c r="AF2537" s="55"/>
      <c r="AG2537" s="55"/>
      <c r="AH2537" s="55"/>
      <c r="AI2537" s="55"/>
      <c r="AJ2537" s="55"/>
      <c r="AK2537" s="55"/>
      <c r="AL2537" s="55"/>
      <c r="AM2537" s="55"/>
      <c r="AN2537" s="55"/>
      <c r="AO2537" s="55"/>
      <c r="AP2537" s="55"/>
      <c r="DN2537" s="115"/>
    </row>
    <row r="2538" spans="14:118" x14ac:dyDescent="0.25">
      <c r="N2538" s="55"/>
      <c r="O2538" s="55"/>
      <c r="P2538" s="55"/>
      <c r="Q2538" s="55"/>
      <c r="R2538" s="55"/>
      <c r="S2538" s="55"/>
      <c r="T2538" s="55"/>
      <c r="U2538" s="55"/>
      <c r="V2538" s="55"/>
      <c r="W2538" s="55"/>
      <c r="X2538" s="55"/>
      <c r="Y2538" s="55"/>
      <c r="Z2538" s="55"/>
      <c r="AA2538" s="55"/>
      <c r="AB2538" s="55"/>
      <c r="AC2538" s="55"/>
      <c r="AD2538" s="55"/>
      <c r="AE2538" s="55"/>
      <c r="AF2538" s="55"/>
      <c r="AG2538" s="55"/>
      <c r="AH2538" s="55"/>
      <c r="AI2538" s="55"/>
      <c r="AJ2538" s="55"/>
      <c r="AK2538" s="55"/>
      <c r="AL2538" s="55"/>
      <c r="AM2538" s="55"/>
      <c r="AN2538" s="55"/>
      <c r="AO2538" s="55"/>
      <c r="AP2538" s="55"/>
      <c r="DN2538" s="115"/>
    </row>
    <row r="2539" spans="14:118" x14ac:dyDescent="0.25">
      <c r="N2539" s="55"/>
      <c r="O2539" s="55"/>
      <c r="P2539" s="55"/>
      <c r="Q2539" s="55"/>
      <c r="R2539" s="55"/>
      <c r="S2539" s="55"/>
      <c r="T2539" s="55"/>
      <c r="U2539" s="55"/>
      <c r="V2539" s="55"/>
      <c r="W2539" s="55"/>
      <c r="X2539" s="55"/>
      <c r="Y2539" s="55"/>
      <c r="Z2539" s="55"/>
      <c r="AA2539" s="55"/>
      <c r="AB2539" s="55"/>
      <c r="AC2539" s="55"/>
      <c r="AD2539" s="55"/>
      <c r="AE2539" s="55"/>
      <c r="AF2539" s="55"/>
      <c r="AG2539" s="55"/>
      <c r="AH2539" s="55"/>
      <c r="AI2539" s="55"/>
      <c r="AJ2539" s="55"/>
      <c r="AK2539" s="55"/>
      <c r="AL2539" s="55"/>
      <c r="AM2539" s="55"/>
      <c r="AN2539" s="55"/>
      <c r="AO2539" s="55"/>
      <c r="AP2539" s="55"/>
      <c r="DN2539" s="115"/>
    </row>
    <row r="2540" spans="14:118" x14ac:dyDescent="0.25">
      <c r="N2540" s="55"/>
      <c r="O2540" s="55"/>
      <c r="P2540" s="55"/>
      <c r="Q2540" s="55"/>
      <c r="R2540" s="55"/>
      <c r="S2540" s="55"/>
      <c r="T2540" s="55"/>
      <c r="U2540" s="55"/>
      <c r="V2540" s="55"/>
      <c r="W2540" s="55"/>
      <c r="X2540" s="55"/>
      <c r="Y2540" s="55"/>
      <c r="Z2540" s="55"/>
      <c r="AA2540" s="55"/>
      <c r="AB2540" s="55"/>
      <c r="AC2540" s="55"/>
      <c r="AD2540" s="55"/>
      <c r="AE2540" s="55"/>
      <c r="AF2540" s="55"/>
      <c r="AG2540" s="55"/>
      <c r="AH2540" s="55"/>
      <c r="AI2540" s="55"/>
      <c r="AJ2540" s="55"/>
      <c r="AK2540" s="55"/>
      <c r="AL2540" s="55"/>
      <c r="AM2540" s="55"/>
      <c r="AN2540" s="55"/>
      <c r="AO2540" s="55"/>
      <c r="AP2540" s="55"/>
      <c r="DN2540" s="115"/>
    </row>
    <row r="2541" spans="14:118" x14ac:dyDescent="0.25">
      <c r="N2541" s="55"/>
      <c r="O2541" s="55"/>
      <c r="P2541" s="55"/>
      <c r="Q2541" s="55"/>
      <c r="R2541" s="55"/>
      <c r="S2541" s="55"/>
      <c r="T2541" s="55"/>
      <c r="U2541" s="55"/>
      <c r="V2541" s="55"/>
      <c r="W2541" s="55"/>
      <c r="X2541" s="55"/>
      <c r="Y2541" s="55"/>
      <c r="Z2541" s="55"/>
      <c r="AA2541" s="55"/>
      <c r="AB2541" s="55"/>
      <c r="AC2541" s="55"/>
      <c r="AD2541" s="55"/>
      <c r="AE2541" s="55"/>
      <c r="AF2541" s="55"/>
      <c r="AG2541" s="55"/>
      <c r="AH2541" s="55"/>
      <c r="AI2541" s="55"/>
      <c r="AJ2541" s="55"/>
      <c r="AK2541" s="55"/>
      <c r="AL2541" s="55"/>
      <c r="AM2541" s="55"/>
      <c r="AN2541" s="55"/>
      <c r="AO2541" s="55"/>
      <c r="AP2541" s="55"/>
      <c r="DN2541" s="115"/>
    </row>
    <row r="2542" spans="14:118" x14ac:dyDescent="0.25">
      <c r="N2542" s="55"/>
      <c r="O2542" s="55"/>
      <c r="P2542" s="55"/>
      <c r="Q2542" s="55"/>
      <c r="R2542" s="55"/>
      <c r="S2542" s="55"/>
      <c r="T2542" s="55"/>
      <c r="U2542" s="55"/>
      <c r="V2542" s="55"/>
      <c r="W2542" s="55"/>
      <c r="X2542" s="55"/>
      <c r="Y2542" s="55"/>
      <c r="Z2542" s="55"/>
      <c r="AA2542" s="55"/>
      <c r="AB2542" s="55"/>
      <c r="AC2542" s="55"/>
      <c r="AD2542" s="55"/>
      <c r="AE2542" s="55"/>
      <c r="AF2542" s="55"/>
      <c r="AG2542" s="55"/>
      <c r="AH2542" s="55"/>
      <c r="AI2542" s="55"/>
      <c r="AJ2542" s="55"/>
      <c r="AK2542" s="55"/>
      <c r="AL2542" s="55"/>
      <c r="AM2542" s="55"/>
      <c r="AN2542" s="55"/>
      <c r="AO2542" s="55"/>
      <c r="AP2542" s="55"/>
      <c r="DN2542" s="115"/>
    </row>
    <row r="2543" spans="14:118" x14ac:dyDescent="0.25">
      <c r="N2543" s="55"/>
      <c r="O2543" s="55"/>
      <c r="P2543" s="55"/>
      <c r="Q2543" s="55"/>
      <c r="R2543" s="55"/>
      <c r="S2543" s="55"/>
      <c r="T2543" s="55"/>
      <c r="U2543" s="55"/>
      <c r="V2543" s="55"/>
      <c r="W2543" s="55"/>
      <c r="X2543" s="55"/>
      <c r="Y2543" s="55"/>
      <c r="Z2543" s="55"/>
      <c r="AA2543" s="55"/>
      <c r="AB2543" s="55"/>
      <c r="AC2543" s="55"/>
      <c r="AD2543" s="55"/>
      <c r="AE2543" s="55"/>
      <c r="AF2543" s="55"/>
      <c r="AG2543" s="55"/>
      <c r="AH2543" s="55"/>
      <c r="AI2543" s="55"/>
      <c r="AJ2543" s="55"/>
      <c r="AK2543" s="55"/>
      <c r="AL2543" s="55"/>
      <c r="AM2543" s="55"/>
      <c r="AN2543" s="55"/>
      <c r="AO2543" s="55"/>
      <c r="AP2543" s="55"/>
      <c r="DN2543" s="115"/>
    </row>
    <row r="2544" spans="14:118" x14ac:dyDescent="0.25">
      <c r="N2544" s="55"/>
      <c r="O2544" s="55"/>
      <c r="P2544" s="55"/>
      <c r="Q2544" s="55"/>
      <c r="R2544" s="55"/>
      <c r="S2544" s="55"/>
      <c r="T2544" s="55"/>
      <c r="U2544" s="55"/>
      <c r="V2544" s="55"/>
      <c r="W2544" s="55"/>
      <c r="X2544" s="55"/>
      <c r="Y2544" s="55"/>
      <c r="Z2544" s="55"/>
      <c r="AA2544" s="55"/>
      <c r="AB2544" s="55"/>
      <c r="AC2544" s="55"/>
      <c r="AD2544" s="55"/>
      <c r="AE2544" s="55"/>
      <c r="AF2544" s="55"/>
      <c r="AG2544" s="55"/>
      <c r="AH2544" s="55"/>
      <c r="AI2544" s="55"/>
      <c r="AJ2544" s="55"/>
      <c r="AK2544" s="55"/>
      <c r="AL2544" s="55"/>
      <c r="AM2544" s="55"/>
      <c r="AN2544" s="55"/>
      <c r="AO2544" s="55"/>
      <c r="AP2544" s="55"/>
      <c r="DN2544" s="115"/>
    </row>
    <row r="2545" spans="14:118" x14ac:dyDescent="0.25">
      <c r="N2545" s="55"/>
      <c r="O2545" s="55"/>
      <c r="P2545" s="55"/>
      <c r="Q2545" s="55"/>
      <c r="R2545" s="55"/>
      <c r="S2545" s="55"/>
      <c r="T2545" s="55"/>
      <c r="U2545" s="55"/>
      <c r="V2545" s="55"/>
      <c r="W2545" s="55"/>
      <c r="X2545" s="55"/>
      <c r="Y2545" s="55"/>
      <c r="Z2545" s="55"/>
      <c r="AA2545" s="55"/>
      <c r="AB2545" s="55"/>
      <c r="AC2545" s="55"/>
      <c r="AD2545" s="55"/>
      <c r="AE2545" s="55"/>
      <c r="AF2545" s="55"/>
      <c r="AG2545" s="55"/>
      <c r="AH2545" s="55"/>
      <c r="AI2545" s="55"/>
      <c r="AJ2545" s="55"/>
      <c r="AK2545" s="55"/>
      <c r="AL2545" s="55"/>
      <c r="AM2545" s="55"/>
      <c r="AN2545" s="55"/>
      <c r="AO2545" s="55"/>
      <c r="AP2545" s="55"/>
      <c r="DN2545" s="115"/>
    </row>
    <row r="2546" spans="14:118" x14ac:dyDescent="0.25">
      <c r="N2546" s="55"/>
      <c r="O2546" s="55"/>
      <c r="P2546" s="55"/>
      <c r="Q2546" s="55"/>
      <c r="R2546" s="55"/>
      <c r="S2546" s="55"/>
      <c r="T2546" s="55"/>
      <c r="U2546" s="55"/>
      <c r="V2546" s="55"/>
      <c r="W2546" s="55"/>
      <c r="X2546" s="55"/>
      <c r="Y2546" s="55"/>
      <c r="Z2546" s="55"/>
      <c r="AA2546" s="55"/>
      <c r="AB2546" s="55"/>
      <c r="AC2546" s="55"/>
      <c r="AD2546" s="55"/>
      <c r="AE2546" s="55"/>
      <c r="AF2546" s="55"/>
      <c r="AG2546" s="55"/>
      <c r="AH2546" s="55"/>
      <c r="AI2546" s="55"/>
      <c r="AJ2546" s="55"/>
      <c r="AK2546" s="55"/>
      <c r="AL2546" s="55"/>
      <c r="AM2546" s="55"/>
      <c r="AN2546" s="55"/>
      <c r="AO2546" s="55"/>
      <c r="AP2546" s="55"/>
      <c r="DN2546" s="115"/>
    </row>
    <row r="2547" spans="14:118" x14ac:dyDescent="0.25">
      <c r="N2547" s="55"/>
      <c r="O2547" s="55"/>
      <c r="P2547" s="55"/>
      <c r="Q2547" s="55"/>
      <c r="R2547" s="55"/>
      <c r="S2547" s="55"/>
      <c r="T2547" s="55"/>
      <c r="U2547" s="55"/>
      <c r="V2547" s="55"/>
      <c r="W2547" s="55"/>
      <c r="X2547" s="55"/>
      <c r="Y2547" s="55"/>
      <c r="Z2547" s="55"/>
      <c r="AA2547" s="55"/>
      <c r="AB2547" s="55"/>
      <c r="AC2547" s="55"/>
      <c r="AD2547" s="55"/>
      <c r="AE2547" s="55"/>
      <c r="AF2547" s="55"/>
      <c r="AG2547" s="55"/>
      <c r="AH2547" s="55"/>
      <c r="AI2547" s="55"/>
      <c r="AJ2547" s="55"/>
      <c r="AK2547" s="55"/>
      <c r="AL2547" s="55"/>
      <c r="AM2547" s="55"/>
      <c r="AN2547" s="55"/>
      <c r="AO2547" s="55"/>
      <c r="AP2547" s="55"/>
      <c r="DN2547" s="115"/>
    </row>
    <row r="2548" spans="14:118" x14ac:dyDescent="0.25">
      <c r="N2548" s="55"/>
      <c r="O2548" s="55"/>
      <c r="P2548" s="55"/>
      <c r="Q2548" s="55"/>
      <c r="R2548" s="55"/>
      <c r="S2548" s="55"/>
      <c r="T2548" s="55"/>
      <c r="U2548" s="55"/>
      <c r="V2548" s="55"/>
      <c r="W2548" s="55"/>
      <c r="X2548" s="55"/>
      <c r="Y2548" s="55"/>
      <c r="Z2548" s="55"/>
      <c r="AA2548" s="55"/>
      <c r="AB2548" s="55"/>
      <c r="AC2548" s="55"/>
      <c r="AD2548" s="55"/>
      <c r="AE2548" s="55"/>
      <c r="AF2548" s="55"/>
      <c r="AG2548" s="55"/>
      <c r="AH2548" s="55"/>
      <c r="AI2548" s="55"/>
      <c r="AJ2548" s="55"/>
      <c r="AK2548" s="55"/>
      <c r="AL2548" s="55"/>
      <c r="AM2548" s="55"/>
      <c r="AN2548" s="55"/>
      <c r="AO2548" s="55"/>
      <c r="AP2548" s="55"/>
      <c r="DN2548" s="115"/>
    </row>
    <row r="2549" spans="14:118" x14ac:dyDescent="0.25">
      <c r="N2549" s="55"/>
      <c r="O2549" s="55"/>
      <c r="P2549" s="55"/>
      <c r="Q2549" s="55"/>
      <c r="R2549" s="55"/>
      <c r="S2549" s="55"/>
      <c r="T2549" s="55"/>
      <c r="U2549" s="55"/>
      <c r="V2549" s="55"/>
      <c r="W2549" s="55"/>
      <c r="X2549" s="55"/>
      <c r="Y2549" s="55"/>
      <c r="Z2549" s="55"/>
      <c r="AA2549" s="55"/>
      <c r="AB2549" s="55"/>
      <c r="AC2549" s="55"/>
      <c r="AD2549" s="55"/>
      <c r="AE2549" s="55"/>
      <c r="AF2549" s="55"/>
      <c r="AG2549" s="55"/>
      <c r="AH2549" s="55"/>
      <c r="AI2549" s="55"/>
      <c r="AJ2549" s="55"/>
      <c r="AK2549" s="55"/>
      <c r="AL2549" s="55"/>
      <c r="AM2549" s="55"/>
      <c r="AN2549" s="55"/>
      <c r="AO2549" s="55"/>
      <c r="AP2549" s="55"/>
      <c r="DN2549" s="115"/>
    </row>
    <row r="2550" spans="14:118" x14ac:dyDescent="0.25">
      <c r="N2550" s="55"/>
      <c r="O2550" s="55"/>
      <c r="P2550" s="55"/>
      <c r="Q2550" s="55"/>
      <c r="R2550" s="55"/>
      <c r="S2550" s="55"/>
      <c r="T2550" s="55"/>
      <c r="U2550" s="55"/>
      <c r="V2550" s="55"/>
      <c r="W2550" s="55"/>
      <c r="X2550" s="55"/>
      <c r="Y2550" s="55"/>
      <c r="Z2550" s="55"/>
      <c r="AA2550" s="55"/>
      <c r="AB2550" s="55"/>
      <c r="AC2550" s="55"/>
      <c r="AD2550" s="55"/>
      <c r="AE2550" s="55"/>
      <c r="AF2550" s="55"/>
      <c r="AG2550" s="55"/>
      <c r="AH2550" s="55"/>
      <c r="AI2550" s="55"/>
      <c r="AJ2550" s="55"/>
      <c r="AK2550" s="55"/>
      <c r="AL2550" s="55"/>
      <c r="AM2550" s="55"/>
      <c r="AN2550" s="55"/>
      <c r="AO2550" s="55"/>
      <c r="AP2550" s="55"/>
      <c r="DN2550" s="115"/>
    </row>
    <row r="2551" spans="14:118" x14ac:dyDescent="0.25">
      <c r="N2551" s="55"/>
      <c r="O2551" s="55"/>
      <c r="P2551" s="55"/>
      <c r="Q2551" s="55"/>
      <c r="R2551" s="55"/>
      <c r="S2551" s="55"/>
      <c r="T2551" s="55"/>
      <c r="U2551" s="55"/>
      <c r="V2551" s="55"/>
      <c r="W2551" s="55"/>
      <c r="X2551" s="55"/>
      <c r="Y2551" s="55"/>
      <c r="Z2551" s="55"/>
      <c r="AA2551" s="55"/>
      <c r="AB2551" s="55"/>
      <c r="AC2551" s="55"/>
      <c r="AD2551" s="55"/>
      <c r="AE2551" s="55"/>
      <c r="AF2551" s="55"/>
      <c r="AG2551" s="55"/>
      <c r="AH2551" s="55"/>
      <c r="AI2551" s="55"/>
      <c r="AJ2551" s="55"/>
      <c r="AK2551" s="55"/>
      <c r="AL2551" s="55"/>
      <c r="AM2551" s="55"/>
      <c r="AN2551" s="55"/>
      <c r="AO2551" s="55"/>
      <c r="AP2551" s="55"/>
      <c r="DN2551" s="115"/>
    </row>
    <row r="2552" spans="14:118" x14ac:dyDescent="0.25">
      <c r="N2552" s="55"/>
      <c r="O2552" s="55"/>
      <c r="P2552" s="55"/>
      <c r="Q2552" s="55"/>
      <c r="R2552" s="55"/>
      <c r="S2552" s="55"/>
      <c r="T2552" s="55"/>
      <c r="U2552" s="55"/>
      <c r="V2552" s="55"/>
      <c r="W2552" s="55"/>
      <c r="X2552" s="55"/>
      <c r="Y2552" s="55"/>
      <c r="Z2552" s="55"/>
      <c r="AA2552" s="55"/>
      <c r="AB2552" s="55"/>
      <c r="AC2552" s="55"/>
      <c r="AD2552" s="55"/>
      <c r="AE2552" s="55"/>
      <c r="AF2552" s="55"/>
      <c r="AG2552" s="55"/>
      <c r="AH2552" s="55"/>
      <c r="AI2552" s="55"/>
      <c r="AJ2552" s="55"/>
      <c r="AK2552" s="55"/>
      <c r="AL2552" s="55"/>
      <c r="AM2552" s="55"/>
      <c r="AN2552" s="55"/>
      <c r="AO2552" s="55"/>
      <c r="AP2552" s="55"/>
      <c r="DN2552" s="115"/>
    </row>
    <row r="2553" spans="14:118" x14ac:dyDescent="0.25">
      <c r="N2553" s="58">
        <f>SUM(N7:N2552)</f>
        <v>295.98979591836735</v>
      </c>
      <c r="O2553" s="58">
        <f>SUM(O7:O2552)</f>
        <v>474.76288659793812</v>
      </c>
      <c r="P2553" s="58">
        <f>SUM(P7:P2552)</f>
        <v>336.375</v>
      </c>
      <c r="Q2553" s="58">
        <f>SUM(Q7:Q2552)</f>
        <v>254.68965517241378</v>
      </c>
      <c r="S2553" s="58">
        <f t="shared" ref="S2553:AC2553" si="226">SUM(S7:S2552)</f>
        <v>337.46236559139783</v>
      </c>
      <c r="T2553" s="58">
        <f t="shared" si="226"/>
        <v>322.06730769230768</v>
      </c>
      <c r="U2553" s="58">
        <f t="shared" si="226"/>
        <v>329.1650485436893</v>
      </c>
      <c r="V2553" s="58">
        <f t="shared" si="226"/>
        <v>336.26470588235293</v>
      </c>
      <c r="W2553" s="58">
        <f t="shared" si="226"/>
        <v>414.8595657215825</v>
      </c>
      <c r="X2553" s="58">
        <f t="shared" si="226"/>
        <v>410.31914893617022</v>
      </c>
      <c r="Y2553" s="58">
        <f t="shared" si="226"/>
        <v>456.34615384615387</v>
      </c>
      <c r="Z2553" s="58">
        <f t="shared" si="226"/>
        <v>495.32584269662919</v>
      </c>
      <c r="AA2553" s="58">
        <f t="shared" si="226"/>
        <v>375.64705882352939</v>
      </c>
      <c r="AB2553" s="58">
        <f t="shared" si="226"/>
        <v>330.44210526315788</v>
      </c>
      <c r="AC2553" s="58">
        <f t="shared" si="226"/>
        <v>269.32499999999999</v>
      </c>
      <c r="AP2553" s="55"/>
      <c r="DN2553" s="115"/>
    </row>
    <row r="2554" spans="14:118" x14ac:dyDescent="0.25">
      <c r="DN2554" s="115"/>
    </row>
    <row r="2555" spans="14:118" x14ac:dyDescent="0.25">
      <c r="N2555" s="58">
        <f>+COUNT(N7:N2552)</f>
        <v>99</v>
      </c>
      <c r="O2555" s="58">
        <f>+COUNT(O7:O2552)</f>
        <v>101</v>
      </c>
      <c r="P2555" s="58">
        <f>+COUNT(P7:P2552)</f>
        <v>100</v>
      </c>
      <c r="Q2555" s="58">
        <f>+COUNT(Q7:Q2552)</f>
        <v>91</v>
      </c>
      <c r="S2555" s="58">
        <f t="shared" ref="S2555:AC2555" si="227">+COUNT(S7:S2552)</f>
        <v>97</v>
      </c>
      <c r="T2555" s="58">
        <f t="shared" si="227"/>
        <v>105</v>
      </c>
      <c r="U2555" s="58">
        <f t="shared" si="227"/>
        <v>104</v>
      </c>
      <c r="V2555" s="58">
        <f t="shared" si="227"/>
        <v>103</v>
      </c>
      <c r="W2555" s="58">
        <f t="shared" si="227"/>
        <v>105</v>
      </c>
      <c r="X2555" s="58">
        <f t="shared" si="227"/>
        <v>95</v>
      </c>
      <c r="Y2555" s="58">
        <f t="shared" si="227"/>
        <v>105</v>
      </c>
      <c r="Z2555" s="58">
        <f t="shared" si="227"/>
        <v>93</v>
      </c>
      <c r="AA2555" s="58">
        <f t="shared" si="227"/>
        <v>103</v>
      </c>
      <c r="AB2555" s="58">
        <f t="shared" si="227"/>
        <v>96</v>
      </c>
      <c r="AC2555" s="58">
        <f t="shared" si="227"/>
        <v>81</v>
      </c>
      <c r="DN2555" s="115"/>
    </row>
    <row r="2556" spans="14:118" x14ac:dyDescent="0.25">
      <c r="N2556" s="115">
        <f t="shared" ref="N2556:AC2556" si="228">+N2553/N2555</f>
        <v>2.989795918367347</v>
      </c>
      <c r="O2556" s="115">
        <f t="shared" si="228"/>
        <v>4.7006226395835453</v>
      </c>
      <c r="P2556" s="115">
        <f t="shared" si="228"/>
        <v>3.36375</v>
      </c>
      <c r="Q2556" s="115">
        <f t="shared" si="228"/>
        <v>2.7987874194770743</v>
      </c>
      <c r="R2556" s="115"/>
      <c r="S2556" s="115">
        <f t="shared" si="228"/>
        <v>3.4789934597051322</v>
      </c>
      <c r="T2556" s="115">
        <f t="shared" si="228"/>
        <v>3.0673076923076921</v>
      </c>
      <c r="U2556" s="115">
        <f t="shared" si="228"/>
        <v>3.1650485436893203</v>
      </c>
      <c r="V2556" s="115">
        <f t="shared" si="228"/>
        <v>3.2647058823529411</v>
      </c>
      <c r="W2556" s="115">
        <f t="shared" si="228"/>
        <v>3.9510434830626906</v>
      </c>
      <c r="X2556" s="115">
        <f t="shared" si="228"/>
        <v>4.3191489361702127</v>
      </c>
      <c r="Y2556" s="115">
        <f t="shared" si="228"/>
        <v>4.3461538461538467</v>
      </c>
      <c r="Z2556" s="115">
        <f t="shared" si="228"/>
        <v>5.3260843300712812</v>
      </c>
      <c r="AA2556" s="115">
        <f t="shared" si="228"/>
        <v>3.6470588235294117</v>
      </c>
      <c r="AB2556" s="115">
        <f t="shared" si="228"/>
        <v>3.4421052631578948</v>
      </c>
      <c r="AC2556" s="115">
        <f t="shared" si="228"/>
        <v>3.3249999999999997</v>
      </c>
      <c r="AD2556" s="115"/>
      <c r="AE2556" s="115"/>
      <c r="AF2556" s="115"/>
      <c r="AG2556" s="115"/>
      <c r="AH2556" s="115"/>
      <c r="AI2556" s="115"/>
      <c r="AJ2556" s="115"/>
      <c r="AK2556" s="115"/>
      <c r="AL2556" s="115"/>
      <c r="AM2556" s="115"/>
      <c r="AN2556" s="115"/>
      <c r="AO2556" s="115"/>
      <c r="DN2556" s="115"/>
    </row>
    <row r="2557" spans="14:118" x14ac:dyDescent="0.25">
      <c r="AP2557" s="115"/>
      <c r="DN2557" s="115"/>
    </row>
    <row r="2558" spans="14:118" x14ac:dyDescent="0.25">
      <c r="DN2558" s="115"/>
    </row>
    <row r="2559" spans="14:118" x14ac:dyDescent="0.25">
      <c r="DN2559" s="115"/>
    </row>
    <row r="2560" spans="14:118" x14ac:dyDescent="0.25">
      <c r="DN2560" s="115"/>
    </row>
    <row r="2561" spans="13:118" x14ac:dyDescent="0.25">
      <c r="DN2561" s="115"/>
    </row>
    <row r="2562" spans="13:118" x14ac:dyDescent="0.25">
      <c r="DN2562" s="115"/>
    </row>
    <row r="2563" spans="13:118" x14ac:dyDescent="0.25">
      <c r="DN2563" s="115"/>
    </row>
    <row r="2564" spans="13:118" x14ac:dyDescent="0.25">
      <c r="DN2564" s="115"/>
    </row>
    <row r="2565" spans="13:118" x14ac:dyDescent="0.25">
      <c r="DN2565" s="115"/>
    </row>
    <row r="2566" spans="13:118" x14ac:dyDescent="0.25">
      <c r="DN2566" s="115"/>
    </row>
    <row r="2567" spans="13:118" x14ac:dyDescent="0.25">
      <c r="DN2567" s="115"/>
    </row>
    <row r="2568" spans="13:118" x14ac:dyDescent="0.25">
      <c r="DN2568" s="115"/>
    </row>
    <row r="2569" spans="13:118" x14ac:dyDescent="0.25">
      <c r="DN2569" s="115"/>
    </row>
    <row r="2570" spans="13:118" x14ac:dyDescent="0.25">
      <c r="DN2570" s="115"/>
    </row>
    <row r="2571" spans="13:118" x14ac:dyDescent="0.25">
      <c r="DN2571" s="115"/>
    </row>
    <row r="2572" spans="13:118" x14ac:dyDescent="0.25">
      <c r="M2572" s="217"/>
      <c r="N2572" s="116"/>
      <c r="O2572" s="116"/>
      <c r="P2572" s="116"/>
      <c r="Q2572" s="116"/>
      <c r="R2572" s="116"/>
      <c r="S2572" s="116"/>
      <c r="T2572" s="116"/>
      <c r="U2572" s="116"/>
      <c r="V2572" s="116"/>
      <c r="W2572" s="116"/>
      <c r="X2572" s="116"/>
      <c r="Y2572" s="116"/>
      <c r="Z2572" s="116"/>
      <c r="AA2572" s="116"/>
      <c r="AB2572" s="116"/>
      <c r="AC2572" s="116"/>
      <c r="AD2572" s="116"/>
      <c r="AE2572" s="116"/>
      <c r="AF2572" s="116"/>
      <c r="AG2572" s="116"/>
      <c r="AH2572" s="116"/>
      <c r="AI2572" s="116"/>
      <c r="AJ2572" s="116"/>
      <c r="AK2572" s="116"/>
      <c r="AL2572" s="116"/>
      <c r="AM2572" s="116"/>
      <c r="AN2572" s="116"/>
      <c r="AO2572" s="116"/>
      <c r="DN2572" s="115"/>
    </row>
    <row r="2573" spans="13:118" x14ac:dyDescent="0.25">
      <c r="AP2573" s="116"/>
      <c r="DN2573" s="115"/>
    </row>
    <row r="2574" spans="13:118" x14ac:dyDescent="0.25">
      <c r="DN2574" s="115"/>
    </row>
    <row r="2575" spans="13:118" x14ac:dyDescent="0.25">
      <c r="DN2575" s="115"/>
    </row>
    <row r="2576" spans="13:118" x14ac:dyDescent="0.25">
      <c r="DN2576" s="115"/>
    </row>
    <row r="2577" spans="118:118" x14ac:dyDescent="0.25">
      <c r="DN2577" s="115"/>
    </row>
    <row r="2578" spans="118:118" x14ac:dyDescent="0.25">
      <c r="DN2578" s="115"/>
    </row>
    <row r="2579" spans="118:118" x14ac:dyDescent="0.25">
      <c r="DN2579" s="115"/>
    </row>
    <row r="2580" spans="118:118" x14ac:dyDescent="0.25">
      <c r="DN2580" s="115"/>
    </row>
    <row r="2581" spans="118:118" x14ac:dyDescent="0.25">
      <c r="DN2581" s="115"/>
    </row>
    <row r="2582" spans="118:118" x14ac:dyDescent="0.25">
      <c r="DN2582" s="115"/>
    </row>
    <row r="2583" spans="118:118" x14ac:dyDescent="0.25">
      <c r="DN2583" s="115"/>
    </row>
    <row r="2584" spans="118:118" x14ac:dyDescent="0.25">
      <c r="DN2584" s="115"/>
    </row>
    <row r="2585" spans="118:118" x14ac:dyDescent="0.25">
      <c r="DN2585" s="115"/>
    </row>
    <row r="2586" spans="118:118" x14ac:dyDescent="0.25">
      <c r="DN2586" s="115"/>
    </row>
    <row r="2587" spans="118:118" x14ac:dyDescent="0.25">
      <c r="DN2587" s="115"/>
    </row>
    <row r="2588" spans="118:118" x14ac:dyDescent="0.25">
      <c r="DN2588" s="115"/>
    </row>
    <row r="2589" spans="118:118" x14ac:dyDescent="0.25">
      <c r="DN2589" s="115"/>
    </row>
    <row r="2590" spans="118:118" x14ac:dyDescent="0.25">
      <c r="DN2590" s="115"/>
    </row>
    <row r="2591" spans="118:118" x14ac:dyDescent="0.25">
      <c r="DN2591" s="115"/>
    </row>
    <row r="2592" spans="118:118" x14ac:dyDescent="0.25">
      <c r="DN2592" s="115"/>
    </row>
    <row r="2593" spans="118:118" x14ac:dyDescent="0.25">
      <c r="DN2593" s="115"/>
    </row>
    <row r="2594" spans="118:118" x14ac:dyDescent="0.25">
      <c r="DN2594" s="115"/>
    </row>
    <row r="2595" spans="118:118" x14ac:dyDescent="0.25">
      <c r="DN2595" s="115"/>
    </row>
    <row r="2596" spans="118:118" x14ac:dyDescent="0.25">
      <c r="DN2596" s="115"/>
    </row>
    <row r="2597" spans="118:118" x14ac:dyDescent="0.25">
      <c r="DN2597" s="115"/>
    </row>
    <row r="2598" spans="118:118" x14ac:dyDescent="0.25">
      <c r="DN2598" s="115"/>
    </row>
    <row r="2599" spans="118:118" x14ac:dyDescent="0.25">
      <c r="DN2599" s="115"/>
    </row>
    <row r="2600" spans="118:118" x14ac:dyDescent="0.25">
      <c r="DN2600" s="115"/>
    </row>
    <row r="2601" spans="118:118" x14ac:dyDescent="0.25">
      <c r="DN2601" s="115"/>
    </row>
    <row r="2602" spans="118:118" x14ac:dyDescent="0.25">
      <c r="DN2602" s="115"/>
    </row>
    <row r="2603" spans="118:118" x14ac:dyDescent="0.25">
      <c r="DN2603" s="115"/>
    </row>
    <row r="2604" spans="118:118" x14ac:dyDescent="0.25">
      <c r="DN2604" s="115"/>
    </row>
    <row r="2605" spans="118:118" x14ac:dyDescent="0.25">
      <c r="DN2605" s="115"/>
    </row>
    <row r="2606" spans="118:118" x14ac:dyDescent="0.25">
      <c r="DN2606" s="115"/>
    </row>
    <row r="2607" spans="118:118" x14ac:dyDescent="0.25">
      <c r="DN2607" s="115"/>
    </row>
    <row r="2608" spans="118:118" x14ac:dyDescent="0.25">
      <c r="DN2608" s="115"/>
    </row>
    <row r="2609" spans="118:118" x14ac:dyDescent="0.25">
      <c r="DN2609" s="115"/>
    </row>
    <row r="2610" spans="118:118" x14ac:dyDescent="0.25">
      <c r="DN2610" s="115"/>
    </row>
    <row r="2611" spans="118:118" x14ac:dyDescent="0.25">
      <c r="DN2611" s="115"/>
    </row>
    <row r="2612" spans="118:118" x14ac:dyDescent="0.25">
      <c r="DN2612" s="115"/>
    </row>
    <row r="2613" spans="118:118" x14ac:dyDescent="0.25">
      <c r="DN2613" s="115"/>
    </row>
    <row r="2614" spans="118:118" x14ac:dyDescent="0.25">
      <c r="DN2614" s="115"/>
    </row>
    <row r="2615" spans="118:118" x14ac:dyDescent="0.25">
      <c r="DN2615" s="115"/>
    </row>
    <row r="2616" spans="118:118" x14ac:dyDescent="0.25">
      <c r="DN2616" s="115"/>
    </row>
    <row r="2617" spans="118:118" x14ac:dyDescent="0.25">
      <c r="DN2617" s="115"/>
    </row>
    <row r="2618" spans="118:118" x14ac:dyDescent="0.25">
      <c r="DN2618" s="115"/>
    </row>
    <row r="2619" spans="118:118" x14ac:dyDescent="0.25">
      <c r="DN2619" s="115"/>
    </row>
    <row r="2620" spans="118:118" x14ac:dyDescent="0.25">
      <c r="DN2620" s="115"/>
    </row>
    <row r="2621" spans="118:118" x14ac:dyDescent="0.25">
      <c r="DN2621" s="115"/>
    </row>
    <row r="2622" spans="118:118" x14ac:dyDescent="0.25">
      <c r="DN2622" s="115"/>
    </row>
    <row r="2623" spans="118:118" x14ac:dyDescent="0.25">
      <c r="DN2623" s="115"/>
    </row>
    <row r="2624" spans="118:118" x14ac:dyDescent="0.25">
      <c r="DN2624" s="115"/>
    </row>
    <row r="2625" spans="118:118" x14ac:dyDescent="0.25">
      <c r="DN2625" s="115"/>
    </row>
    <row r="2626" spans="118:118" x14ac:dyDescent="0.25">
      <c r="DN2626" s="115"/>
    </row>
    <row r="2627" spans="118:118" x14ac:dyDescent="0.25">
      <c r="DN2627" s="115"/>
    </row>
    <row r="2628" spans="118:118" x14ac:dyDescent="0.25">
      <c r="DN2628" s="115"/>
    </row>
    <row r="2629" spans="118:118" x14ac:dyDescent="0.25">
      <c r="DN2629" s="115"/>
    </row>
    <row r="2630" spans="118:118" x14ac:dyDescent="0.25">
      <c r="DN2630" s="115"/>
    </row>
    <row r="2631" spans="118:118" x14ac:dyDescent="0.25">
      <c r="DN2631" s="115"/>
    </row>
    <row r="2632" spans="118:118" x14ac:dyDescent="0.25">
      <c r="DN2632" s="115"/>
    </row>
    <row r="2633" spans="118:118" x14ac:dyDescent="0.25">
      <c r="DN2633" s="115"/>
    </row>
    <row r="2634" spans="118:118" x14ac:dyDescent="0.25">
      <c r="DN2634" s="115"/>
    </row>
    <row r="2635" spans="118:118" x14ac:dyDescent="0.25">
      <c r="DN2635" s="115"/>
    </row>
    <row r="2636" spans="118:118" x14ac:dyDescent="0.25">
      <c r="DN2636" s="115"/>
    </row>
    <row r="2637" spans="118:118" x14ac:dyDescent="0.25">
      <c r="DN2637" s="115"/>
    </row>
    <row r="2638" spans="118:118" x14ac:dyDescent="0.25">
      <c r="DN2638" s="115"/>
    </row>
    <row r="2639" spans="118:118" x14ac:dyDescent="0.25">
      <c r="DN2639" s="115"/>
    </row>
    <row r="2640" spans="118:118" x14ac:dyDescent="0.25">
      <c r="DN2640" s="115"/>
    </row>
    <row r="2641" spans="118:118" x14ac:dyDescent="0.25">
      <c r="DN2641" s="115"/>
    </row>
    <row r="2642" spans="118:118" x14ac:dyDescent="0.25">
      <c r="DN2642" s="115"/>
    </row>
    <row r="2643" spans="118:118" x14ac:dyDescent="0.25">
      <c r="DN2643" s="115"/>
    </row>
    <row r="2644" spans="118:118" x14ac:dyDescent="0.25">
      <c r="DN2644" s="115"/>
    </row>
    <row r="2645" spans="118:118" x14ac:dyDescent="0.25">
      <c r="DN2645" s="115"/>
    </row>
    <row r="2646" spans="118:118" x14ac:dyDescent="0.25">
      <c r="DN2646" s="115"/>
    </row>
    <row r="2647" spans="118:118" x14ac:dyDescent="0.25">
      <c r="DN2647" s="115"/>
    </row>
    <row r="2648" spans="118:118" x14ac:dyDescent="0.25">
      <c r="DN2648" s="115"/>
    </row>
    <row r="2649" spans="118:118" x14ac:dyDescent="0.25">
      <c r="DN2649" s="115"/>
    </row>
    <row r="2650" spans="118:118" x14ac:dyDescent="0.25">
      <c r="DN2650" s="115"/>
    </row>
    <row r="2651" spans="118:118" x14ac:dyDescent="0.25">
      <c r="DN2651" s="115"/>
    </row>
    <row r="2652" spans="118:118" x14ac:dyDescent="0.25">
      <c r="DN2652" s="115"/>
    </row>
    <row r="2653" spans="118:118" x14ac:dyDescent="0.25">
      <c r="DN2653" s="115"/>
    </row>
    <row r="2654" spans="118:118" x14ac:dyDescent="0.25">
      <c r="DN2654" s="115"/>
    </row>
    <row r="2655" spans="118:118" x14ac:dyDescent="0.25">
      <c r="DN2655" s="115"/>
    </row>
    <row r="2656" spans="118:118" x14ac:dyDescent="0.25">
      <c r="DN2656" s="115"/>
    </row>
    <row r="2657" spans="118:118" x14ac:dyDescent="0.25">
      <c r="DN2657" s="115"/>
    </row>
    <row r="2658" spans="118:118" x14ac:dyDescent="0.25">
      <c r="DN2658" s="115"/>
    </row>
    <row r="2659" spans="118:118" x14ac:dyDescent="0.25">
      <c r="DN2659" s="115"/>
    </row>
    <row r="2660" spans="118:118" x14ac:dyDescent="0.25">
      <c r="DN2660" s="115"/>
    </row>
    <row r="2661" spans="118:118" x14ac:dyDescent="0.25">
      <c r="DN2661" s="115"/>
    </row>
    <row r="2662" spans="118:118" x14ac:dyDescent="0.25">
      <c r="DN2662" s="115"/>
    </row>
    <row r="2663" spans="118:118" x14ac:dyDescent="0.25">
      <c r="DN2663" s="115"/>
    </row>
    <row r="2664" spans="118:118" x14ac:dyDescent="0.25">
      <c r="DN2664" s="115"/>
    </row>
    <row r="2665" spans="118:118" x14ac:dyDescent="0.25">
      <c r="DN2665" s="115"/>
    </row>
    <row r="2666" spans="118:118" x14ac:dyDescent="0.25">
      <c r="DN2666" s="115"/>
    </row>
    <row r="2667" spans="118:118" x14ac:dyDescent="0.25">
      <c r="DN2667" s="115"/>
    </row>
    <row r="2668" spans="118:118" x14ac:dyDescent="0.25">
      <c r="DN2668" s="115"/>
    </row>
    <row r="2669" spans="118:118" x14ac:dyDescent="0.25">
      <c r="DN2669" s="115"/>
    </row>
    <row r="2670" spans="118:118" x14ac:dyDescent="0.25">
      <c r="DN2670" s="115"/>
    </row>
    <row r="2671" spans="118:118" x14ac:dyDescent="0.25">
      <c r="DN2671" s="115"/>
    </row>
    <row r="2672" spans="118:118" x14ac:dyDescent="0.25">
      <c r="DN2672" s="115"/>
    </row>
    <row r="2673" spans="118:118" x14ac:dyDescent="0.25">
      <c r="DN2673" s="115"/>
    </row>
    <row r="2674" spans="118:118" x14ac:dyDescent="0.25">
      <c r="DN2674" s="115"/>
    </row>
    <row r="2675" spans="118:118" x14ac:dyDescent="0.25">
      <c r="DN2675" s="115"/>
    </row>
    <row r="2676" spans="118:118" x14ac:dyDescent="0.25">
      <c r="DN2676" s="115"/>
    </row>
    <row r="2677" spans="118:118" x14ac:dyDescent="0.25">
      <c r="DN2677" s="115"/>
    </row>
    <row r="2678" spans="118:118" x14ac:dyDescent="0.25">
      <c r="DN2678" s="115"/>
    </row>
    <row r="2679" spans="118:118" x14ac:dyDescent="0.25">
      <c r="DN2679" s="115"/>
    </row>
    <row r="2680" spans="118:118" x14ac:dyDescent="0.25">
      <c r="DN2680" s="115"/>
    </row>
    <row r="2681" spans="118:118" x14ac:dyDescent="0.25">
      <c r="DN2681" s="115"/>
    </row>
    <row r="2682" spans="118:118" x14ac:dyDescent="0.25">
      <c r="DN2682" s="115"/>
    </row>
    <row r="2683" spans="118:118" x14ac:dyDescent="0.25">
      <c r="DN2683" s="115"/>
    </row>
    <row r="2684" spans="118:118" x14ac:dyDescent="0.25">
      <c r="DN2684" s="115"/>
    </row>
    <row r="2685" spans="118:118" x14ac:dyDescent="0.25">
      <c r="DN2685" s="115"/>
    </row>
    <row r="2686" spans="118:118" x14ac:dyDescent="0.25">
      <c r="DN2686" s="115"/>
    </row>
    <row r="2687" spans="118:118" x14ac:dyDescent="0.25">
      <c r="DN2687" s="115"/>
    </row>
    <row r="2688" spans="118:118" x14ac:dyDescent="0.25">
      <c r="DN2688" s="115"/>
    </row>
    <row r="2689" spans="118:118" x14ac:dyDescent="0.25">
      <c r="DN2689" s="115"/>
    </row>
    <row r="2690" spans="118:118" x14ac:dyDescent="0.25">
      <c r="DN2690" s="115"/>
    </row>
    <row r="2691" spans="118:118" x14ac:dyDescent="0.25">
      <c r="DN2691" s="115"/>
    </row>
    <row r="2692" spans="118:118" x14ac:dyDescent="0.25">
      <c r="DN2692" s="115"/>
    </row>
    <row r="2693" spans="118:118" x14ac:dyDescent="0.25">
      <c r="DN2693" s="115"/>
    </row>
    <row r="2694" spans="118:118" x14ac:dyDescent="0.25">
      <c r="DN2694" s="115"/>
    </row>
    <row r="2695" spans="118:118" x14ac:dyDescent="0.25">
      <c r="DN2695" s="115"/>
    </row>
    <row r="2696" spans="118:118" x14ac:dyDescent="0.25">
      <c r="DN2696" s="115"/>
    </row>
    <row r="2697" spans="118:118" x14ac:dyDescent="0.25">
      <c r="DN2697" s="115"/>
    </row>
    <row r="2698" spans="118:118" x14ac:dyDescent="0.25">
      <c r="DN2698" s="115"/>
    </row>
    <row r="2699" spans="118:118" x14ac:dyDescent="0.25">
      <c r="DN2699" s="115"/>
    </row>
    <row r="2700" spans="118:118" x14ac:dyDescent="0.25">
      <c r="DN2700" s="115"/>
    </row>
    <row r="2701" spans="118:118" x14ac:dyDescent="0.25">
      <c r="DN2701" s="115"/>
    </row>
    <row r="2702" spans="118:118" x14ac:dyDescent="0.25">
      <c r="DN2702" s="115"/>
    </row>
    <row r="2703" spans="118:118" x14ac:dyDescent="0.25">
      <c r="DN2703" s="115"/>
    </row>
    <row r="2704" spans="118:118" x14ac:dyDescent="0.25">
      <c r="DN2704" s="115"/>
    </row>
    <row r="2705" spans="118:118" x14ac:dyDescent="0.25">
      <c r="DN2705" s="115"/>
    </row>
    <row r="2706" spans="118:118" x14ac:dyDescent="0.25">
      <c r="DN2706" s="115"/>
    </row>
    <row r="2707" spans="118:118" x14ac:dyDescent="0.25">
      <c r="DN2707" s="115"/>
    </row>
    <row r="2708" spans="118:118" x14ac:dyDescent="0.25">
      <c r="DN2708" s="115"/>
    </row>
    <row r="2709" spans="118:118" x14ac:dyDescent="0.25">
      <c r="DN2709" s="115"/>
    </row>
    <row r="2710" spans="118:118" x14ac:dyDescent="0.25">
      <c r="DN2710" s="115"/>
    </row>
    <row r="2711" spans="118:118" x14ac:dyDescent="0.25">
      <c r="DN2711" s="115"/>
    </row>
    <row r="2712" spans="118:118" x14ac:dyDescent="0.25">
      <c r="DN2712" s="115"/>
    </row>
    <row r="2713" spans="118:118" x14ac:dyDescent="0.25">
      <c r="DN2713" s="115"/>
    </row>
    <row r="2714" spans="118:118" x14ac:dyDescent="0.25">
      <c r="DN2714" s="115"/>
    </row>
    <row r="2715" spans="118:118" x14ac:dyDescent="0.25">
      <c r="DN2715" s="115"/>
    </row>
    <row r="2716" spans="118:118" x14ac:dyDescent="0.25">
      <c r="DN2716" s="115"/>
    </row>
    <row r="2717" spans="118:118" x14ac:dyDescent="0.25">
      <c r="DN2717" s="115"/>
    </row>
    <row r="2718" spans="118:118" x14ac:dyDescent="0.25">
      <c r="DN2718" s="115"/>
    </row>
    <row r="2719" spans="118:118" x14ac:dyDescent="0.25">
      <c r="DN2719" s="115"/>
    </row>
    <row r="2720" spans="118:118" x14ac:dyDescent="0.25">
      <c r="DN2720" s="115"/>
    </row>
    <row r="2721" spans="118:118" x14ac:dyDescent="0.25">
      <c r="DN2721" s="115"/>
    </row>
    <row r="2722" spans="118:118" x14ac:dyDescent="0.25">
      <c r="DN2722" s="115"/>
    </row>
    <row r="2723" spans="118:118" x14ac:dyDescent="0.25">
      <c r="DN2723" s="115"/>
    </row>
    <row r="2724" spans="118:118" x14ac:dyDescent="0.25">
      <c r="DN2724" s="115"/>
    </row>
    <row r="2725" spans="118:118" x14ac:dyDescent="0.25">
      <c r="DN2725" s="115"/>
    </row>
    <row r="2726" spans="118:118" x14ac:dyDescent="0.25">
      <c r="DN2726" s="115"/>
    </row>
    <row r="2727" spans="118:118" x14ac:dyDescent="0.25">
      <c r="DN2727" s="115"/>
    </row>
    <row r="2728" spans="118:118" x14ac:dyDescent="0.25">
      <c r="DN2728" s="115"/>
    </row>
    <row r="2729" spans="118:118" x14ac:dyDescent="0.25">
      <c r="DN2729" s="115"/>
    </row>
    <row r="2730" spans="118:118" x14ac:dyDescent="0.25">
      <c r="DN2730" s="115"/>
    </row>
    <row r="2731" spans="118:118" x14ac:dyDescent="0.25">
      <c r="DN2731" s="115"/>
    </row>
    <row r="2732" spans="118:118" x14ac:dyDescent="0.25">
      <c r="DN2732" s="115"/>
    </row>
    <row r="2733" spans="118:118" x14ac:dyDescent="0.25">
      <c r="DN2733" s="115"/>
    </row>
    <row r="2734" spans="118:118" x14ac:dyDescent="0.25">
      <c r="DN2734" s="115"/>
    </row>
    <row r="2735" spans="118:118" x14ac:dyDescent="0.25">
      <c r="DN2735" s="115"/>
    </row>
    <row r="2736" spans="118:118" x14ac:dyDescent="0.25">
      <c r="DN2736" s="115"/>
    </row>
    <row r="2737" spans="118:118" x14ac:dyDescent="0.25">
      <c r="DN2737" s="115"/>
    </row>
    <row r="2738" spans="118:118" x14ac:dyDescent="0.25">
      <c r="DN2738" s="115"/>
    </row>
    <row r="2739" spans="118:118" x14ac:dyDescent="0.25">
      <c r="DN2739" s="115"/>
    </row>
    <row r="2740" spans="118:118" x14ac:dyDescent="0.25">
      <c r="DN2740" s="115"/>
    </row>
    <row r="2741" spans="118:118" x14ac:dyDescent="0.25">
      <c r="DN2741" s="115"/>
    </row>
    <row r="2742" spans="118:118" x14ac:dyDescent="0.25">
      <c r="DN2742" s="115"/>
    </row>
    <row r="2743" spans="118:118" x14ac:dyDescent="0.25">
      <c r="DN2743" s="115"/>
    </row>
    <row r="2744" spans="118:118" x14ac:dyDescent="0.25">
      <c r="DN2744" s="115"/>
    </row>
    <row r="2745" spans="118:118" x14ac:dyDescent="0.25">
      <c r="DN2745" s="115"/>
    </row>
    <row r="2746" spans="118:118" x14ac:dyDescent="0.25">
      <c r="DN2746" s="115"/>
    </row>
    <row r="2747" spans="118:118" x14ac:dyDescent="0.25">
      <c r="DN2747" s="115"/>
    </row>
    <row r="2748" spans="118:118" x14ac:dyDescent="0.25">
      <c r="DN2748" s="115"/>
    </row>
    <row r="2749" spans="118:118" x14ac:dyDescent="0.25">
      <c r="DN2749" s="115"/>
    </row>
    <row r="2750" spans="118:118" x14ac:dyDescent="0.25">
      <c r="DN2750" s="115"/>
    </row>
    <row r="2751" spans="118:118" x14ac:dyDescent="0.25">
      <c r="DN2751" s="115"/>
    </row>
    <row r="2752" spans="118:118" x14ac:dyDescent="0.25">
      <c r="DN2752" s="115"/>
    </row>
    <row r="2753" spans="118:118" x14ac:dyDescent="0.25">
      <c r="DN2753" s="115"/>
    </row>
    <row r="2754" spans="118:118" x14ac:dyDescent="0.25">
      <c r="DN2754" s="115"/>
    </row>
    <row r="2755" spans="118:118" x14ac:dyDescent="0.25">
      <c r="DN2755" s="115"/>
    </row>
    <row r="2756" spans="118:118" x14ac:dyDescent="0.25">
      <c r="DN2756" s="115"/>
    </row>
    <row r="2757" spans="118:118" x14ac:dyDescent="0.25">
      <c r="DN2757" s="115"/>
    </row>
    <row r="2758" spans="118:118" x14ac:dyDescent="0.25">
      <c r="DN2758" s="115"/>
    </row>
    <row r="2759" spans="118:118" x14ac:dyDescent="0.25">
      <c r="DN2759" s="115"/>
    </row>
    <row r="2760" spans="118:118" x14ac:dyDescent="0.25">
      <c r="DN2760" s="115"/>
    </row>
    <row r="2761" spans="118:118" x14ac:dyDescent="0.25">
      <c r="DN2761" s="115"/>
    </row>
    <row r="2762" spans="118:118" x14ac:dyDescent="0.25">
      <c r="DN2762" s="115"/>
    </row>
    <row r="2763" spans="118:118" x14ac:dyDescent="0.25">
      <c r="DN2763" s="115"/>
    </row>
    <row r="2764" spans="118:118" x14ac:dyDescent="0.25">
      <c r="DN2764" s="115"/>
    </row>
    <row r="2765" spans="118:118" x14ac:dyDescent="0.25">
      <c r="DN2765" s="115"/>
    </row>
    <row r="2766" spans="118:118" x14ac:dyDescent="0.25">
      <c r="DN2766" s="115"/>
    </row>
    <row r="2767" spans="118:118" x14ac:dyDescent="0.25">
      <c r="DN2767" s="115"/>
    </row>
    <row r="2768" spans="118:118" x14ac:dyDescent="0.25">
      <c r="DN2768" s="115"/>
    </row>
    <row r="2769" spans="118:118" x14ac:dyDescent="0.25">
      <c r="DN2769" s="115"/>
    </row>
    <row r="2770" spans="118:118" x14ac:dyDescent="0.25">
      <c r="DN2770" s="115"/>
    </row>
    <row r="2771" spans="118:118" x14ac:dyDescent="0.25">
      <c r="DN2771" s="115"/>
    </row>
    <row r="2772" spans="118:118" x14ac:dyDescent="0.25">
      <c r="DN2772" s="115"/>
    </row>
    <row r="2773" spans="118:118" x14ac:dyDescent="0.25">
      <c r="DN2773" s="115"/>
    </row>
    <row r="2774" spans="118:118" x14ac:dyDescent="0.25">
      <c r="DN2774" s="115"/>
    </row>
    <row r="2775" spans="118:118" x14ac:dyDescent="0.25">
      <c r="DN2775" s="115"/>
    </row>
    <row r="2776" spans="118:118" x14ac:dyDescent="0.25">
      <c r="DN2776" s="115"/>
    </row>
    <row r="2777" spans="118:118" x14ac:dyDescent="0.25">
      <c r="DN2777" s="115"/>
    </row>
    <row r="2778" spans="118:118" x14ac:dyDescent="0.25">
      <c r="DN2778" s="115"/>
    </row>
    <row r="2779" spans="118:118" x14ac:dyDescent="0.25">
      <c r="DN2779" s="115"/>
    </row>
    <row r="2780" spans="118:118" x14ac:dyDescent="0.25">
      <c r="DN2780" s="115"/>
    </row>
    <row r="2781" spans="118:118" x14ac:dyDescent="0.25">
      <c r="DN2781" s="115"/>
    </row>
    <row r="2782" spans="118:118" x14ac:dyDescent="0.25">
      <c r="DN2782" s="115"/>
    </row>
    <row r="2783" spans="118:118" x14ac:dyDescent="0.25">
      <c r="DN2783" s="115"/>
    </row>
    <row r="2784" spans="118:118" x14ac:dyDescent="0.25">
      <c r="DN2784" s="115"/>
    </row>
    <row r="2785" spans="118:118" x14ac:dyDescent="0.25">
      <c r="DN2785" s="115"/>
    </row>
    <row r="2786" spans="118:118" x14ac:dyDescent="0.25">
      <c r="DN2786" s="115"/>
    </row>
    <row r="2787" spans="118:118" x14ac:dyDescent="0.25">
      <c r="DN2787" s="115"/>
    </row>
    <row r="2788" spans="118:118" x14ac:dyDescent="0.25">
      <c r="DN2788" s="115"/>
    </row>
    <row r="2789" spans="118:118" x14ac:dyDescent="0.25">
      <c r="DN2789" s="115"/>
    </row>
    <row r="2790" spans="118:118" x14ac:dyDescent="0.25">
      <c r="DN2790" s="115"/>
    </row>
    <row r="2791" spans="118:118" x14ac:dyDescent="0.25">
      <c r="DN2791" s="115"/>
    </row>
    <row r="2792" spans="118:118" x14ac:dyDescent="0.25">
      <c r="DN2792" s="115"/>
    </row>
    <row r="2793" spans="118:118" x14ac:dyDescent="0.25">
      <c r="DN2793" s="115"/>
    </row>
    <row r="2794" spans="118:118" x14ac:dyDescent="0.25">
      <c r="DN2794" s="115"/>
    </row>
    <row r="2795" spans="118:118" x14ac:dyDescent="0.25">
      <c r="DN2795" s="115"/>
    </row>
    <row r="2796" spans="118:118" x14ac:dyDescent="0.25">
      <c r="DN2796" s="115"/>
    </row>
    <row r="2797" spans="118:118" x14ac:dyDescent="0.25">
      <c r="DN2797" s="115"/>
    </row>
    <row r="2798" spans="118:118" x14ac:dyDescent="0.25">
      <c r="DN2798" s="115"/>
    </row>
    <row r="2799" spans="118:118" x14ac:dyDescent="0.25">
      <c r="DN2799" s="115"/>
    </row>
    <row r="2800" spans="118:118" x14ac:dyDescent="0.25">
      <c r="DN2800" s="115"/>
    </row>
    <row r="2801" spans="118:118" x14ac:dyDescent="0.25">
      <c r="DN2801" s="115"/>
    </row>
    <row r="2802" spans="118:118" x14ac:dyDescent="0.25">
      <c r="DN2802" s="115"/>
    </row>
    <row r="2803" spans="118:118" x14ac:dyDescent="0.25">
      <c r="DN2803" s="115"/>
    </row>
    <row r="2804" spans="118:118" x14ac:dyDescent="0.25">
      <c r="DN2804" s="115"/>
    </row>
    <row r="2805" spans="118:118" x14ac:dyDescent="0.25">
      <c r="DN2805" s="115"/>
    </row>
    <row r="2806" spans="118:118" x14ac:dyDescent="0.25">
      <c r="DN2806" s="115"/>
    </row>
    <row r="2807" spans="118:118" x14ac:dyDescent="0.25">
      <c r="DN2807" s="115"/>
    </row>
    <row r="2808" spans="118:118" x14ac:dyDescent="0.25">
      <c r="DN2808" s="115"/>
    </row>
    <row r="2809" spans="118:118" x14ac:dyDescent="0.25">
      <c r="DN2809" s="115"/>
    </row>
    <row r="2810" spans="118:118" x14ac:dyDescent="0.25">
      <c r="DN2810" s="115"/>
    </row>
    <row r="2811" spans="118:118" x14ac:dyDescent="0.25">
      <c r="DN2811" s="115"/>
    </row>
    <row r="2812" spans="118:118" x14ac:dyDescent="0.25">
      <c r="DN2812" s="115"/>
    </row>
    <row r="2813" spans="118:118" x14ac:dyDescent="0.25">
      <c r="DN2813" s="115"/>
    </row>
    <row r="2814" spans="118:118" x14ac:dyDescent="0.25">
      <c r="DN2814" s="115"/>
    </row>
    <row r="2815" spans="118:118" x14ac:dyDescent="0.25">
      <c r="DN2815" s="115"/>
    </row>
    <row r="2816" spans="118:118" x14ac:dyDescent="0.25">
      <c r="DN2816" s="115"/>
    </row>
    <row r="2817" spans="118:118" x14ac:dyDescent="0.25">
      <c r="DN2817" s="115"/>
    </row>
    <row r="2818" spans="118:118" x14ac:dyDescent="0.25">
      <c r="DN2818" s="115"/>
    </row>
    <row r="2819" spans="118:118" x14ac:dyDescent="0.25">
      <c r="DN2819" s="115"/>
    </row>
    <row r="2820" spans="118:118" x14ac:dyDescent="0.25">
      <c r="DN2820" s="115"/>
    </row>
    <row r="2821" spans="118:118" x14ac:dyDescent="0.25">
      <c r="DN2821" s="115"/>
    </row>
    <row r="2822" spans="118:118" x14ac:dyDescent="0.25">
      <c r="DN2822" s="115"/>
    </row>
    <row r="2823" spans="118:118" x14ac:dyDescent="0.25">
      <c r="DN2823" s="115"/>
    </row>
    <row r="2824" spans="118:118" x14ac:dyDescent="0.25">
      <c r="DN2824" s="115"/>
    </row>
    <row r="2825" spans="118:118" x14ac:dyDescent="0.25">
      <c r="DN2825" s="115"/>
    </row>
    <row r="2826" spans="118:118" x14ac:dyDescent="0.25">
      <c r="DN2826" s="115"/>
    </row>
    <row r="2827" spans="118:118" x14ac:dyDescent="0.25">
      <c r="DN2827" s="115"/>
    </row>
    <row r="2828" spans="118:118" x14ac:dyDescent="0.25">
      <c r="DN2828" s="115"/>
    </row>
    <row r="2829" spans="118:118" x14ac:dyDescent="0.25">
      <c r="DN2829" s="115"/>
    </row>
    <row r="2830" spans="118:118" x14ac:dyDescent="0.25">
      <c r="DN2830" s="115"/>
    </row>
    <row r="2831" spans="118:118" x14ac:dyDescent="0.25">
      <c r="DN2831" s="115"/>
    </row>
    <row r="2832" spans="118:118" x14ac:dyDescent="0.25">
      <c r="DN2832" s="115"/>
    </row>
    <row r="2833" spans="118:118" x14ac:dyDescent="0.25">
      <c r="DN2833" s="115"/>
    </row>
    <row r="2834" spans="118:118" x14ac:dyDescent="0.25">
      <c r="DN2834" s="115"/>
    </row>
    <row r="2835" spans="118:118" x14ac:dyDescent="0.25">
      <c r="DN2835" s="115"/>
    </row>
    <row r="2836" spans="118:118" x14ac:dyDescent="0.25">
      <c r="DN2836" s="115"/>
    </row>
    <row r="2837" spans="118:118" x14ac:dyDescent="0.25">
      <c r="DN2837" s="115"/>
    </row>
    <row r="2838" spans="118:118" x14ac:dyDescent="0.25">
      <c r="DN2838" s="115"/>
    </row>
    <row r="2839" spans="118:118" x14ac:dyDescent="0.25">
      <c r="DN2839" s="115"/>
    </row>
    <row r="2840" spans="118:118" x14ac:dyDescent="0.25">
      <c r="DN2840" s="115"/>
    </row>
    <row r="2841" spans="118:118" x14ac:dyDescent="0.25">
      <c r="DN2841" s="115"/>
    </row>
    <row r="2842" spans="118:118" x14ac:dyDescent="0.25">
      <c r="DN2842" s="115"/>
    </row>
    <row r="2843" spans="118:118" x14ac:dyDescent="0.25">
      <c r="DN2843" s="115"/>
    </row>
    <row r="2844" spans="118:118" x14ac:dyDescent="0.25">
      <c r="DN2844" s="115"/>
    </row>
    <row r="2845" spans="118:118" x14ac:dyDescent="0.25">
      <c r="DN2845" s="115"/>
    </row>
    <row r="2846" spans="118:118" x14ac:dyDescent="0.25">
      <c r="DN2846" s="115"/>
    </row>
    <row r="2847" spans="118:118" x14ac:dyDescent="0.25">
      <c r="DN2847" s="115"/>
    </row>
    <row r="2848" spans="118:118" x14ac:dyDescent="0.25">
      <c r="DN2848" s="115"/>
    </row>
    <row r="2849" spans="118:118" x14ac:dyDescent="0.25">
      <c r="DN2849" s="115"/>
    </row>
    <row r="2850" spans="118:118" x14ac:dyDescent="0.25">
      <c r="DN2850" s="115"/>
    </row>
    <row r="2851" spans="118:118" x14ac:dyDescent="0.25">
      <c r="DN2851" s="115"/>
    </row>
    <row r="2852" spans="118:118" x14ac:dyDescent="0.25">
      <c r="DN2852" s="115"/>
    </row>
    <row r="2853" spans="118:118" x14ac:dyDescent="0.25">
      <c r="DN2853" s="115"/>
    </row>
    <row r="2854" spans="118:118" x14ac:dyDescent="0.25">
      <c r="DN2854" s="115"/>
    </row>
    <row r="2855" spans="118:118" x14ac:dyDescent="0.25">
      <c r="DN2855" s="115"/>
    </row>
    <row r="2856" spans="118:118" x14ac:dyDescent="0.25">
      <c r="DN2856" s="115"/>
    </row>
    <row r="2857" spans="118:118" x14ac:dyDescent="0.25">
      <c r="DN2857" s="115"/>
    </row>
    <row r="2858" spans="118:118" x14ac:dyDescent="0.25">
      <c r="DN2858" s="115"/>
    </row>
    <row r="2859" spans="118:118" x14ac:dyDescent="0.25">
      <c r="DN2859" s="115"/>
    </row>
    <row r="2860" spans="118:118" x14ac:dyDescent="0.25">
      <c r="DN2860" s="115"/>
    </row>
    <row r="2861" spans="118:118" x14ac:dyDescent="0.25">
      <c r="DN2861" s="115"/>
    </row>
    <row r="2862" spans="118:118" x14ac:dyDescent="0.25">
      <c r="DN2862" s="115"/>
    </row>
    <row r="2863" spans="118:118" x14ac:dyDescent="0.25">
      <c r="DN2863" s="115"/>
    </row>
    <row r="2864" spans="118:118" x14ac:dyDescent="0.25">
      <c r="DN2864" s="115"/>
    </row>
    <row r="2865" spans="118:118" x14ac:dyDescent="0.25">
      <c r="DN2865" s="115"/>
    </row>
    <row r="2866" spans="118:118" x14ac:dyDescent="0.25">
      <c r="DN2866" s="115"/>
    </row>
    <row r="2867" spans="118:118" x14ac:dyDescent="0.25">
      <c r="DN2867" s="115"/>
    </row>
    <row r="2868" spans="118:118" x14ac:dyDescent="0.25">
      <c r="DN2868" s="115"/>
    </row>
    <row r="2869" spans="118:118" x14ac:dyDescent="0.25">
      <c r="DN2869" s="115"/>
    </row>
    <row r="2870" spans="118:118" x14ac:dyDescent="0.25">
      <c r="DN2870" s="115"/>
    </row>
    <row r="2871" spans="118:118" x14ac:dyDescent="0.25">
      <c r="DN2871" s="115"/>
    </row>
    <row r="2872" spans="118:118" x14ac:dyDescent="0.25">
      <c r="DN2872" s="115"/>
    </row>
    <row r="2873" spans="118:118" x14ac:dyDescent="0.25">
      <c r="DN2873" s="115"/>
    </row>
    <row r="2874" spans="118:118" x14ac:dyDescent="0.25">
      <c r="DN2874" s="115"/>
    </row>
    <row r="2875" spans="118:118" x14ac:dyDescent="0.25">
      <c r="DN2875" s="115"/>
    </row>
    <row r="2876" spans="118:118" x14ac:dyDescent="0.25">
      <c r="DN2876" s="115"/>
    </row>
    <row r="2877" spans="118:118" x14ac:dyDescent="0.25">
      <c r="DN2877" s="115"/>
    </row>
    <row r="2878" spans="118:118" x14ac:dyDescent="0.25">
      <c r="DN2878" s="115"/>
    </row>
    <row r="2879" spans="118:118" x14ac:dyDescent="0.25">
      <c r="DN2879" s="115"/>
    </row>
    <row r="2880" spans="118:118" x14ac:dyDescent="0.25">
      <c r="DN2880" s="115"/>
    </row>
    <row r="2881" spans="118:118" x14ac:dyDescent="0.25">
      <c r="DN2881" s="115"/>
    </row>
    <row r="2882" spans="118:118" x14ac:dyDescent="0.25">
      <c r="DN2882" s="115"/>
    </row>
    <row r="2883" spans="118:118" x14ac:dyDescent="0.25">
      <c r="DN2883" s="115"/>
    </row>
    <row r="2884" spans="118:118" x14ac:dyDescent="0.25">
      <c r="DN2884" s="115"/>
    </row>
    <row r="2885" spans="118:118" x14ac:dyDescent="0.25">
      <c r="DN2885" s="115"/>
    </row>
    <row r="2886" spans="118:118" x14ac:dyDescent="0.25">
      <c r="DN2886" s="115"/>
    </row>
    <row r="2887" spans="118:118" x14ac:dyDescent="0.25">
      <c r="DN2887" s="115"/>
    </row>
    <row r="2888" spans="118:118" x14ac:dyDescent="0.25">
      <c r="DN2888" s="115"/>
    </row>
    <row r="2889" spans="118:118" x14ac:dyDescent="0.25">
      <c r="DN2889" s="115"/>
    </row>
    <row r="2890" spans="118:118" x14ac:dyDescent="0.25">
      <c r="DN2890" s="115"/>
    </row>
    <row r="2891" spans="118:118" x14ac:dyDescent="0.25">
      <c r="DN2891" s="115"/>
    </row>
    <row r="2892" spans="118:118" x14ac:dyDescent="0.25">
      <c r="DN2892" s="115"/>
    </row>
    <row r="2893" spans="118:118" x14ac:dyDescent="0.25">
      <c r="DN2893" s="115"/>
    </row>
    <row r="2894" spans="118:118" x14ac:dyDescent="0.25">
      <c r="DN2894" s="115"/>
    </row>
    <row r="2895" spans="118:118" x14ac:dyDescent="0.25">
      <c r="DN2895" s="115"/>
    </row>
    <row r="2896" spans="118:118" x14ac:dyDescent="0.25">
      <c r="DN2896" s="115"/>
    </row>
    <row r="2897" spans="118:118" x14ac:dyDescent="0.25">
      <c r="DN2897" s="115"/>
    </row>
    <row r="2898" spans="118:118" x14ac:dyDescent="0.25">
      <c r="DN2898" s="115"/>
    </row>
    <row r="2899" spans="118:118" x14ac:dyDescent="0.25">
      <c r="DN2899" s="115"/>
    </row>
    <row r="2900" spans="118:118" x14ac:dyDescent="0.25">
      <c r="DN2900" s="115"/>
    </row>
    <row r="2901" spans="118:118" x14ac:dyDescent="0.25">
      <c r="DN2901" s="115"/>
    </row>
    <row r="2902" spans="118:118" x14ac:dyDescent="0.25">
      <c r="DN2902" s="115"/>
    </row>
    <row r="2903" spans="118:118" x14ac:dyDescent="0.25">
      <c r="DN2903" s="115"/>
    </row>
    <row r="2904" spans="118:118" x14ac:dyDescent="0.25">
      <c r="DN2904" s="115"/>
    </row>
    <row r="2905" spans="118:118" x14ac:dyDescent="0.25">
      <c r="DN2905" s="115"/>
    </row>
    <row r="2906" spans="118:118" x14ac:dyDescent="0.25">
      <c r="DN2906" s="115"/>
    </row>
    <row r="2907" spans="118:118" x14ac:dyDescent="0.25">
      <c r="DN2907" s="115"/>
    </row>
    <row r="2908" spans="118:118" x14ac:dyDescent="0.25">
      <c r="DN2908" s="115"/>
    </row>
    <row r="2909" spans="118:118" x14ac:dyDescent="0.25">
      <c r="DN2909" s="115"/>
    </row>
    <row r="2910" spans="118:118" x14ac:dyDescent="0.25">
      <c r="DN2910" s="115"/>
    </row>
    <row r="2911" spans="118:118" x14ac:dyDescent="0.25">
      <c r="DN2911" s="115"/>
    </row>
    <row r="2912" spans="118:118" x14ac:dyDescent="0.25">
      <c r="DN2912" s="115"/>
    </row>
    <row r="2913" spans="118:118" x14ac:dyDescent="0.25">
      <c r="DN2913" s="115"/>
    </row>
    <row r="2914" spans="118:118" x14ac:dyDescent="0.25">
      <c r="DN2914" s="115"/>
    </row>
    <row r="2915" spans="118:118" x14ac:dyDescent="0.25">
      <c r="DN2915" s="115"/>
    </row>
    <row r="2916" spans="118:118" x14ac:dyDescent="0.25">
      <c r="DN2916" s="115"/>
    </row>
    <row r="2917" spans="118:118" x14ac:dyDescent="0.25">
      <c r="DN2917" s="115"/>
    </row>
    <row r="2918" spans="118:118" x14ac:dyDescent="0.25">
      <c r="DN2918" s="115"/>
    </row>
    <row r="2919" spans="118:118" x14ac:dyDescent="0.25">
      <c r="DN2919" s="115"/>
    </row>
    <row r="2920" spans="118:118" x14ac:dyDescent="0.25">
      <c r="DN2920" s="115"/>
    </row>
    <row r="2921" spans="118:118" x14ac:dyDescent="0.25">
      <c r="DN2921" s="115"/>
    </row>
    <row r="2922" spans="118:118" x14ac:dyDescent="0.25">
      <c r="DN2922" s="115"/>
    </row>
    <row r="2923" spans="118:118" x14ac:dyDescent="0.25">
      <c r="DN2923" s="115"/>
    </row>
    <row r="2924" spans="118:118" x14ac:dyDescent="0.25">
      <c r="DN2924" s="115"/>
    </row>
    <row r="2925" spans="118:118" x14ac:dyDescent="0.25">
      <c r="DN2925" s="115"/>
    </row>
    <row r="2926" spans="118:118" x14ac:dyDescent="0.25">
      <c r="DN2926" s="115"/>
    </row>
    <row r="2927" spans="118:118" x14ac:dyDescent="0.25">
      <c r="DN2927" s="115"/>
    </row>
    <row r="2928" spans="118:118" x14ac:dyDescent="0.25">
      <c r="DN2928" s="115"/>
    </row>
    <row r="2929" spans="118:118" x14ac:dyDescent="0.25">
      <c r="DN2929" s="115"/>
    </row>
    <row r="2930" spans="118:118" x14ac:dyDescent="0.25">
      <c r="DN2930" s="115"/>
    </row>
    <row r="2931" spans="118:118" x14ac:dyDescent="0.25">
      <c r="DN2931" s="115"/>
    </row>
    <row r="2932" spans="118:118" x14ac:dyDescent="0.25">
      <c r="DN2932" s="115"/>
    </row>
    <row r="2933" spans="118:118" x14ac:dyDescent="0.25">
      <c r="DN2933" s="115"/>
    </row>
    <row r="2934" spans="118:118" x14ac:dyDescent="0.25">
      <c r="DN2934" s="115"/>
    </row>
    <row r="2935" spans="118:118" x14ac:dyDescent="0.25">
      <c r="DN2935" s="115"/>
    </row>
    <row r="2936" spans="118:118" x14ac:dyDescent="0.25">
      <c r="DN2936" s="115"/>
    </row>
    <row r="2937" spans="118:118" x14ac:dyDescent="0.25">
      <c r="DN2937" s="115"/>
    </row>
    <row r="2938" spans="118:118" x14ac:dyDescent="0.25">
      <c r="DN2938" s="115"/>
    </row>
    <row r="2939" spans="118:118" x14ac:dyDescent="0.25">
      <c r="DN2939" s="115"/>
    </row>
    <row r="2940" spans="118:118" x14ac:dyDescent="0.25">
      <c r="DN2940" s="115"/>
    </row>
    <row r="2941" spans="118:118" x14ac:dyDescent="0.25">
      <c r="DN2941" s="115"/>
    </row>
    <row r="2942" spans="118:118" x14ac:dyDescent="0.25">
      <c r="DN2942" s="115"/>
    </row>
    <row r="2943" spans="118:118" x14ac:dyDescent="0.25">
      <c r="DN2943" s="115"/>
    </row>
    <row r="2944" spans="118:118" x14ac:dyDescent="0.25">
      <c r="DN2944" s="115"/>
    </row>
    <row r="2945" spans="118:118" x14ac:dyDescent="0.25">
      <c r="DN2945" s="115"/>
    </row>
    <row r="2946" spans="118:118" x14ac:dyDescent="0.25">
      <c r="DN2946" s="115"/>
    </row>
    <row r="2947" spans="118:118" x14ac:dyDescent="0.25">
      <c r="DN2947" s="115"/>
    </row>
    <row r="2948" spans="118:118" x14ac:dyDescent="0.25">
      <c r="DN2948" s="115"/>
    </row>
    <row r="2949" spans="118:118" x14ac:dyDescent="0.25">
      <c r="DN2949" s="115"/>
    </row>
    <row r="2950" spans="118:118" x14ac:dyDescent="0.25">
      <c r="DN2950" s="115"/>
    </row>
    <row r="2951" spans="118:118" x14ac:dyDescent="0.25">
      <c r="DN2951" s="115"/>
    </row>
    <row r="2952" spans="118:118" x14ac:dyDescent="0.25">
      <c r="DN2952" s="115"/>
    </row>
    <row r="2953" spans="118:118" x14ac:dyDescent="0.25">
      <c r="DN2953" s="115"/>
    </row>
    <row r="2954" spans="118:118" x14ac:dyDescent="0.25">
      <c r="DN2954" s="115"/>
    </row>
    <row r="2955" spans="118:118" x14ac:dyDescent="0.25">
      <c r="DN2955" s="115"/>
    </row>
    <row r="2956" spans="118:118" x14ac:dyDescent="0.25">
      <c r="DN2956" s="115"/>
    </row>
    <row r="2957" spans="118:118" x14ac:dyDescent="0.25">
      <c r="DN2957" s="115"/>
    </row>
    <row r="2958" spans="118:118" x14ac:dyDescent="0.25">
      <c r="DN2958" s="115"/>
    </row>
    <row r="2959" spans="118:118" x14ac:dyDescent="0.25">
      <c r="DN2959" s="115"/>
    </row>
    <row r="2960" spans="118:118" x14ac:dyDescent="0.25">
      <c r="DN2960" s="115"/>
    </row>
    <row r="2961" spans="118:118" x14ac:dyDescent="0.25">
      <c r="DN2961" s="115"/>
    </row>
    <row r="2962" spans="118:118" x14ac:dyDescent="0.25">
      <c r="DN2962" s="115"/>
    </row>
    <row r="2963" spans="118:118" x14ac:dyDescent="0.25">
      <c r="DN2963" s="115"/>
    </row>
    <row r="2964" spans="118:118" x14ac:dyDescent="0.25">
      <c r="DN2964" s="115"/>
    </row>
    <row r="2965" spans="118:118" x14ac:dyDescent="0.25">
      <c r="DN2965" s="115"/>
    </row>
    <row r="2966" spans="118:118" x14ac:dyDescent="0.25">
      <c r="DN2966" s="115"/>
    </row>
    <row r="2967" spans="118:118" x14ac:dyDescent="0.25">
      <c r="DN2967" s="115"/>
    </row>
    <row r="2968" spans="118:118" x14ac:dyDescent="0.25">
      <c r="DN2968" s="115"/>
    </row>
    <row r="2969" spans="118:118" x14ac:dyDescent="0.25">
      <c r="DN2969" s="115"/>
    </row>
    <row r="2970" spans="118:118" x14ac:dyDescent="0.25">
      <c r="DN2970" s="115"/>
    </row>
    <row r="2971" spans="118:118" x14ac:dyDescent="0.25">
      <c r="DN2971" s="115"/>
    </row>
    <row r="2972" spans="118:118" x14ac:dyDescent="0.25">
      <c r="DN2972" s="115"/>
    </row>
    <row r="2973" spans="118:118" x14ac:dyDescent="0.25">
      <c r="DN2973" s="115"/>
    </row>
    <row r="2974" spans="118:118" x14ac:dyDescent="0.25">
      <c r="DN2974" s="115"/>
    </row>
    <row r="2975" spans="118:118" x14ac:dyDescent="0.25">
      <c r="DN2975" s="115"/>
    </row>
    <row r="2976" spans="118:118" x14ac:dyDescent="0.25">
      <c r="DN2976" s="115"/>
    </row>
    <row r="2977" spans="118:118" x14ac:dyDescent="0.25">
      <c r="DN2977" s="115"/>
    </row>
    <row r="2978" spans="118:118" x14ac:dyDescent="0.25">
      <c r="DN2978" s="115"/>
    </row>
    <row r="2979" spans="118:118" x14ac:dyDescent="0.25">
      <c r="DN2979" s="115"/>
    </row>
    <row r="2980" spans="118:118" x14ac:dyDescent="0.25">
      <c r="DN2980" s="115"/>
    </row>
    <row r="2981" spans="118:118" x14ac:dyDescent="0.25">
      <c r="DN2981" s="115"/>
    </row>
    <row r="2982" spans="118:118" x14ac:dyDescent="0.25">
      <c r="DN2982" s="115"/>
    </row>
    <row r="2983" spans="118:118" x14ac:dyDescent="0.25">
      <c r="DN2983" s="115"/>
    </row>
    <row r="2984" spans="118:118" x14ac:dyDescent="0.25">
      <c r="DN2984" s="115"/>
    </row>
    <row r="2985" spans="118:118" x14ac:dyDescent="0.25">
      <c r="DN2985" s="115"/>
    </row>
    <row r="2986" spans="118:118" x14ac:dyDescent="0.25">
      <c r="DN2986" s="115"/>
    </row>
    <row r="2987" spans="118:118" x14ac:dyDescent="0.25">
      <c r="DN2987" s="115"/>
    </row>
    <row r="2988" spans="118:118" x14ac:dyDescent="0.25">
      <c r="DN2988" s="115"/>
    </row>
    <row r="2989" spans="118:118" x14ac:dyDescent="0.25">
      <c r="DN2989" s="115"/>
    </row>
    <row r="2990" spans="118:118" x14ac:dyDescent="0.25">
      <c r="DN2990" s="115"/>
    </row>
    <row r="2991" spans="118:118" x14ac:dyDescent="0.25">
      <c r="DN2991" s="115"/>
    </row>
    <row r="2992" spans="118:118" x14ac:dyDescent="0.25">
      <c r="DN2992" s="115"/>
    </row>
    <row r="2993" spans="118:118" x14ac:dyDescent="0.25">
      <c r="DN2993" s="115"/>
    </row>
    <row r="2994" spans="118:118" x14ac:dyDescent="0.25">
      <c r="DN2994" s="115"/>
    </row>
    <row r="2995" spans="118:118" x14ac:dyDescent="0.25">
      <c r="DN2995" s="115"/>
    </row>
    <row r="2996" spans="118:118" x14ac:dyDescent="0.25">
      <c r="DN2996" s="115"/>
    </row>
    <row r="2997" spans="118:118" x14ac:dyDescent="0.25">
      <c r="DN2997" s="115"/>
    </row>
    <row r="2998" spans="118:118" x14ac:dyDescent="0.25">
      <c r="DN2998" s="115"/>
    </row>
    <row r="2999" spans="118:118" x14ac:dyDescent="0.25">
      <c r="DN2999" s="115"/>
    </row>
    <row r="3000" spans="118:118" x14ac:dyDescent="0.25">
      <c r="DN3000" s="115"/>
    </row>
    <row r="3001" spans="118:118" x14ac:dyDescent="0.25">
      <c r="DN3001" s="115"/>
    </row>
    <row r="3002" spans="118:118" x14ac:dyDescent="0.25">
      <c r="DN3002" s="115"/>
    </row>
    <row r="3003" spans="118:118" x14ac:dyDescent="0.25">
      <c r="DN3003" s="115"/>
    </row>
    <row r="3004" spans="118:118" x14ac:dyDescent="0.25">
      <c r="DN3004" s="115"/>
    </row>
    <row r="3005" spans="118:118" x14ac:dyDescent="0.25">
      <c r="DN3005" s="115"/>
    </row>
    <row r="3006" spans="118:118" x14ac:dyDescent="0.25">
      <c r="DN3006" s="115"/>
    </row>
    <row r="3007" spans="118:118" x14ac:dyDescent="0.25">
      <c r="DN3007" s="115"/>
    </row>
    <row r="3008" spans="118:118" x14ac:dyDescent="0.25">
      <c r="DN3008" s="115"/>
    </row>
    <row r="3009" spans="118:118" x14ac:dyDescent="0.25">
      <c r="DN3009" s="115"/>
    </row>
    <row r="3010" spans="118:118" x14ac:dyDescent="0.25">
      <c r="DN3010" s="115"/>
    </row>
    <row r="3011" spans="118:118" x14ac:dyDescent="0.25">
      <c r="DN3011" s="115"/>
    </row>
    <row r="3012" spans="118:118" x14ac:dyDescent="0.25">
      <c r="DN3012" s="115"/>
    </row>
    <row r="3013" spans="118:118" x14ac:dyDescent="0.25">
      <c r="DN3013" s="115"/>
    </row>
    <row r="3014" spans="118:118" x14ac:dyDescent="0.25">
      <c r="DN3014" s="115"/>
    </row>
    <row r="3015" spans="118:118" x14ac:dyDescent="0.25">
      <c r="DN3015" s="115"/>
    </row>
    <row r="3016" spans="118:118" x14ac:dyDescent="0.25">
      <c r="DN3016" s="115"/>
    </row>
    <row r="3017" spans="118:118" x14ac:dyDescent="0.25">
      <c r="DN3017" s="115"/>
    </row>
    <row r="3018" spans="118:118" x14ac:dyDescent="0.25">
      <c r="DN3018" s="115"/>
    </row>
    <row r="3019" spans="118:118" x14ac:dyDescent="0.25">
      <c r="DN3019" s="115"/>
    </row>
    <row r="3020" spans="118:118" x14ac:dyDescent="0.25">
      <c r="DN3020" s="115"/>
    </row>
    <row r="3021" spans="118:118" x14ac:dyDescent="0.25">
      <c r="DN3021" s="115"/>
    </row>
    <row r="3022" spans="118:118" x14ac:dyDescent="0.25">
      <c r="DN3022" s="115"/>
    </row>
    <row r="3023" spans="118:118" x14ac:dyDescent="0.25">
      <c r="DN3023" s="115"/>
    </row>
    <row r="3024" spans="118:118" x14ac:dyDescent="0.25">
      <c r="DN3024" s="115"/>
    </row>
    <row r="3025" spans="118:118" x14ac:dyDescent="0.25">
      <c r="DN3025" s="115"/>
    </row>
    <row r="3026" spans="118:118" x14ac:dyDescent="0.25">
      <c r="DN3026" s="115"/>
    </row>
    <row r="3027" spans="118:118" x14ac:dyDescent="0.25">
      <c r="DN3027" s="115"/>
    </row>
    <row r="3028" spans="118:118" x14ac:dyDescent="0.25">
      <c r="DN3028" s="115"/>
    </row>
    <row r="3029" spans="118:118" x14ac:dyDescent="0.25">
      <c r="DN3029" s="115"/>
    </row>
    <row r="3030" spans="118:118" x14ac:dyDescent="0.25">
      <c r="DN3030" s="115"/>
    </row>
    <row r="3031" spans="118:118" x14ac:dyDescent="0.25">
      <c r="DN3031" s="115"/>
    </row>
    <row r="3032" spans="118:118" x14ac:dyDescent="0.25">
      <c r="DN3032" s="115"/>
    </row>
    <row r="3033" spans="118:118" x14ac:dyDescent="0.25">
      <c r="DN3033" s="115"/>
    </row>
    <row r="3034" spans="118:118" x14ac:dyDescent="0.25">
      <c r="DN3034" s="115"/>
    </row>
    <row r="3035" spans="118:118" x14ac:dyDescent="0.25">
      <c r="DN3035" s="115"/>
    </row>
    <row r="3036" spans="118:118" x14ac:dyDescent="0.25">
      <c r="DN3036" s="115"/>
    </row>
    <row r="3037" spans="118:118" x14ac:dyDescent="0.25">
      <c r="DN3037" s="115"/>
    </row>
    <row r="3038" spans="118:118" x14ac:dyDescent="0.25">
      <c r="DN3038" s="115"/>
    </row>
    <row r="3039" spans="118:118" x14ac:dyDescent="0.25">
      <c r="DN3039" s="115"/>
    </row>
    <row r="3040" spans="118:118" x14ac:dyDescent="0.25">
      <c r="DN3040" s="115"/>
    </row>
    <row r="3041" spans="118:118" x14ac:dyDescent="0.25">
      <c r="DN3041" s="115"/>
    </row>
    <row r="3042" spans="118:118" x14ac:dyDescent="0.25">
      <c r="DN3042" s="115"/>
    </row>
    <row r="3043" spans="118:118" x14ac:dyDescent="0.25">
      <c r="DN3043" s="115"/>
    </row>
    <row r="3044" spans="118:118" x14ac:dyDescent="0.25">
      <c r="DN3044" s="115"/>
    </row>
    <row r="3045" spans="118:118" x14ac:dyDescent="0.25">
      <c r="DN3045" s="115"/>
    </row>
    <row r="3046" spans="118:118" x14ac:dyDescent="0.25">
      <c r="DN3046" s="115"/>
    </row>
    <row r="3047" spans="118:118" x14ac:dyDescent="0.25">
      <c r="DN3047" s="115"/>
    </row>
    <row r="3048" spans="118:118" x14ac:dyDescent="0.25">
      <c r="DN3048" s="115"/>
    </row>
    <row r="3049" spans="118:118" x14ac:dyDescent="0.25">
      <c r="DN3049" s="115"/>
    </row>
    <row r="3050" spans="118:118" x14ac:dyDescent="0.25">
      <c r="DN3050" s="115"/>
    </row>
    <row r="3051" spans="118:118" x14ac:dyDescent="0.25">
      <c r="DN3051" s="115"/>
    </row>
    <row r="3052" spans="118:118" x14ac:dyDescent="0.25">
      <c r="DN3052" s="115"/>
    </row>
    <row r="3053" spans="118:118" x14ac:dyDescent="0.25">
      <c r="DN3053" s="115"/>
    </row>
    <row r="3054" spans="118:118" x14ac:dyDescent="0.25">
      <c r="DN3054" s="115"/>
    </row>
    <row r="3055" spans="118:118" x14ac:dyDescent="0.25">
      <c r="DN3055" s="115"/>
    </row>
    <row r="3056" spans="118:118" x14ac:dyDescent="0.25">
      <c r="DN3056" s="115"/>
    </row>
    <row r="3057" spans="118:118" x14ac:dyDescent="0.25">
      <c r="DN3057" s="115"/>
    </row>
    <row r="3058" spans="118:118" x14ac:dyDescent="0.25">
      <c r="DN3058" s="115"/>
    </row>
    <row r="3059" spans="118:118" x14ac:dyDescent="0.25">
      <c r="DN3059" s="115"/>
    </row>
    <row r="3060" spans="118:118" x14ac:dyDescent="0.25">
      <c r="DN3060" s="115"/>
    </row>
    <row r="3061" spans="118:118" x14ac:dyDescent="0.25">
      <c r="DN3061" s="115"/>
    </row>
    <row r="3062" spans="118:118" x14ac:dyDescent="0.25">
      <c r="DN3062" s="115"/>
    </row>
    <row r="3063" spans="118:118" x14ac:dyDescent="0.25">
      <c r="DN3063" s="115"/>
    </row>
    <row r="3064" spans="118:118" x14ac:dyDescent="0.25">
      <c r="DN3064" s="115"/>
    </row>
    <row r="3065" spans="118:118" x14ac:dyDescent="0.25">
      <c r="DN3065" s="115"/>
    </row>
    <row r="3066" spans="118:118" x14ac:dyDescent="0.25">
      <c r="DN3066" s="115"/>
    </row>
    <row r="3067" spans="118:118" x14ac:dyDescent="0.25">
      <c r="DN3067" s="115"/>
    </row>
    <row r="3068" spans="118:118" x14ac:dyDescent="0.25">
      <c r="DN3068" s="115"/>
    </row>
    <row r="3069" spans="118:118" x14ac:dyDescent="0.25">
      <c r="DN3069" s="115"/>
    </row>
    <row r="3070" spans="118:118" x14ac:dyDescent="0.25">
      <c r="DN3070" s="115"/>
    </row>
    <row r="3071" spans="118:118" x14ac:dyDescent="0.25">
      <c r="DN3071" s="115"/>
    </row>
    <row r="3072" spans="118:118" x14ac:dyDescent="0.25">
      <c r="DN3072" s="115"/>
    </row>
    <row r="3073" spans="118:118" x14ac:dyDescent="0.25">
      <c r="DN3073" s="115"/>
    </row>
    <row r="3074" spans="118:118" x14ac:dyDescent="0.25">
      <c r="DN3074" s="115"/>
    </row>
    <row r="3075" spans="118:118" x14ac:dyDescent="0.25">
      <c r="DN3075" s="115"/>
    </row>
    <row r="3076" spans="118:118" x14ac:dyDescent="0.25">
      <c r="DN3076" s="115"/>
    </row>
    <row r="3077" spans="118:118" x14ac:dyDescent="0.25">
      <c r="DN3077" s="115"/>
    </row>
    <row r="3078" spans="118:118" x14ac:dyDescent="0.25">
      <c r="DN3078" s="115"/>
    </row>
    <row r="3079" spans="118:118" x14ac:dyDescent="0.25">
      <c r="DN3079" s="115"/>
    </row>
    <row r="3080" spans="118:118" x14ac:dyDescent="0.25">
      <c r="DN3080" s="115"/>
    </row>
    <row r="3081" spans="118:118" x14ac:dyDescent="0.25">
      <c r="DN3081" s="115"/>
    </row>
    <row r="3082" spans="118:118" x14ac:dyDescent="0.25">
      <c r="DN3082" s="115"/>
    </row>
    <row r="3083" spans="118:118" x14ac:dyDescent="0.25">
      <c r="DN3083" s="115"/>
    </row>
    <row r="3084" spans="118:118" x14ac:dyDescent="0.25">
      <c r="DN3084" s="115"/>
    </row>
    <row r="3085" spans="118:118" x14ac:dyDescent="0.25">
      <c r="DN3085" s="115"/>
    </row>
    <row r="3086" spans="118:118" x14ac:dyDescent="0.25">
      <c r="DN3086" s="115"/>
    </row>
    <row r="3087" spans="118:118" x14ac:dyDescent="0.25">
      <c r="DN3087" s="115"/>
    </row>
    <row r="3088" spans="118:118" x14ac:dyDescent="0.25">
      <c r="DN3088" s="115"/>
    </row>
    <row r="3089" spans="118:118" x14ac:dyDescent="0.25">
      <c r="DN3089" s="115"/>
    </row>
    <row r="3090" spans="118:118" x14ac:dyDescent="0.25">
      <c r="DN3090" s="115"/>
    </row>
    <row r="3091" spans="118:118" x14ac:dyDescent="0.25">
      <c r="DN3091" s="115"/>
    </row>
    <row r="3092" spans="118:118" x14ac:dyDescent="0.25">
      <c r="DN3092" s="115"/>
    </row>
    <row r="3093" spans="118:118" x14ac:dyDescent="0.25">
      <c r="DN3093" s="115"/>
    </row>
    <row r="3094" spans="118:118" x14ac:dyDescent="0.25">
      <c r="DN3094" s="115"/>
    </row>
    <row r="3095" spans="118:118" x14ac:dyDescent="0.25">
      <c r="DN3095" s="115"/>
    </row>
    <row r="3096" spans="118:118" x14ac:dyDescent="0.25">
      <c r="DN3096" s="115"/>
    </row>
    <row r="3097" spans="118:118" x14ac:dyDescent="0.25">
      <c r="DN3097" s="115"/>
    </row>
    <row r="3098" spans="118:118" x14ac:dyDescent="0.25">
      <c r="DN3098" s="115"/>
    </row>
    <row r="3099" spans="118:118" x14ac:dyDescent="0.25">
      <c r="DN3099" s="115"/>
    </row>
    <row r="3100" spans="118:118" x14ac:dyDescent="0.25">
      <c r="DN3100" s="115"/>
    </row>
    <row r="3101" spans="118:118" x14ac:dyDescent="0.25">
      <c r="DN3101" s="115"/>
    </row>
    <row r="3102" spans="118:118" x14ac:dyDescent="0.25">
      <c r="DN3102" s="115"/>
    </row>
    <row r="3103" spans="118:118" x14ac:dyDescent="0.25">
      <c r="DN3103" s="115"/>
    </row>
    <row r="3104" spans="118:118" x14ac:dyDescent="0.25">
      <c r="DN3104" s="115"/>
    </row>
    <row r="3105" spans="118:118" x14ac:dyDescent="0.25">
      <c r="DN3105" s="115"/>
    </row>
    <row r="3106" spans="118:118" x14ac:dyDescent="0.25">
      <c r="DN3106" s="115"/>
    </row>
    <row r="3107" spans="118:118" x14ac:dyDescent="0.25">
      <c r="DN3107" s="115"/>
    </row>
    <row r="3108" spans="118:118" x14ac:dyDescent="0.25">
      <c r="DN3108" s="115"/>
    </row>
    <row r="3109" spans="118:118" x14ac:dyDescent="0.25">
      <c r="DN3109" s="115"/>
    </row>
    <row r="3110" spans="118:118" x14ac:dyDescent="0.25">
      <c r="DN3110" s="115"/>
    </row>
    <row r="3111" spans="118:118" x14ac:dyDescent="0.25">
      <c r="DN3111" s="115"/>
    </row>
    <row r="3112" spans="118:118" x14ac:dyDescent="0.25">
      <c r="DN3112" s="115"/>
    </row>
    <row r="3113" spans="118:118" x14ac:dyDescent="0.25">
      <c r="DN3113" s="115"/>
    </row>
    <row r="3114" spans="118:118" x14ac:dyDescent="0.25">
      <c r="DN3114" s="115"/>
    </row>
    <row r="3115" spans="118:118" x14ac:dyDescent="0.25">
      <c r="DN3115" s="115"/>
    </row>
    <row r="3116" spans="118:118" x14ac:dyDescent="0.25">
      <c r="DN3116" s="115"/>
    </row>
    <row r="3117" spans="118:118" x14ac:dyDescent="0.25">
      <c r="DN3117" s="115"/>
    </row>
    <row r="3118" spans="118:118" x14ac:dyDescent="0.25">
      <c r="DN3118" s="115"/>
    </row>
    <row r="3119" spans="118:118" x14ac:dyDescent="0.25">
      <c r="DN3119" s="115"/>
    </row>
    <row r="3120" spans="118:118" x14ac:dyDescent="0.25">
      <c r="DN3120" s="115"/>
    </row>
    <row r="3121" spans="118:118" x14ac:dyDescent="0.25">
      <c r="DN3121" s="115"/>
    </row>
    <row r="3122" spans="118:118" x14ac:dyDescent="0.25">
      <c r="DN3122" s="115"/>
    </row>
    <row r="3123" spans="118:118" x14ac:dyDescent="0.25">
      <c r="DN3123" s="115"/>
    </row>
    <row r="3124" spans="118:118" x14ac:dyDescent="0.25">
      <c r="DN3124" s="115"/>
    </row>
    <row r="3125" spans="118:118" x14ac:dyDescent="0.25">
      <c r="DN3125" s="115"/>
    </row>
    <row r="3126" spans="118:118" x14ac:dyDescent="0.25">
      <c r="DN3126" s="115"/>
    </row>
    <row r="3127" spans="118:118" x14ac:dyDescent="0.25">
      <c r="DN3127" s="115"/>
    </row>
    <row r="3128" spans="118:118" x14ac:dyDescent="0.25">
      <c r="DN3128" s="115"/>
    </row>
    <row r="3129" spans="118:118" x14ac:dyDescent="0.25">
      <c r="DN3129" s="115"/>
    </row>
    <row r="3130" spans="118:118" x14ac:dyDescent="0.25">
      <c r="DN3130" s="115"/>
    </row>
    <row r="3131" spans="118:118" x14ac:dyDescent="0.25">
      <c r="DN3131" s="115"/>
    </row>
    <row r="3132" spans="118:118" x14ac:dyDescent="0.25">
      <c r="DN3132" s="115"/>
    </row>
    <row r="3133" spans="118:118" x14ac:dyDescent="0.25">
      <c r="DN3133" s="115"/>
    </row>
    <row r="3134" spans="118:118" x14ac:dyDescent="0.25">
      <c r="DN3134" s="115"/>
    </row>
    <row r="3135" spans="118:118" x14ac:dyDescent="0.25">
      <c r="DN3135" s="115"/>
    </row>
    <row r="3136" spans="118:118" x14ac:dyDescent="0.25">
      <c r="DN3136" s="115"/>
    </row>
    <row r="3137" spans="118:118" x14ac:dyDescent="0.25">
      <c r="DN3137" s="115"/>
    </row>
    <row r="3138" spans="118:118" x14ac:dyDescent="0.25">
      <c r="DN3138" s="115"/>
    </row>
    <row r="3139" spans="118:118" x14ac:dyDescent="0.25">
      <c r="DN3139" s="115"/>
    </row>
    <row r="3140" spans="118:118" x14ac:dyDescent="0.25">
      <c r="DN3140" s="115"/>
    </row>
    <row r="3141" spans="118:118" x14ac:dyDescent="0.25">
      <c r="DN3141" s="115"/>
    </row>
    <row r="3142" spans="118:118" x14ac:dyDescent="0.25">
      <c r="DN3142" s="115"/>
    </row>
    <row r="3143" spans="118:118" x14ac:dyDescent="0.25">
      <c r="DN3143" s="115"/>
    </row>
    <row r="3144" spans="118:118" x14ac:dyDescent="0.25">
      <c r="DN3144" s="115"/>
    </row>
    <row r="3145" spans="118:118" x14ac:dyDescent="0.25">
      <c r="DN3145" s="115"/>
    </row>
    <row r="3146" spans="118:118" x14ac:dyDescent="0.25">
      <c r="DN3146" s="115"/>
    </row>
    <row r="3147" spans="118:118" x14ac:dyDescent="0.25">
      <c r="DN3147" s="115"/>
    </row>
    <row r="3148" spans="118:118" x14ac:dyDescent="0.25">
      <c r="DN3148" s="115"/>
    </row>
    <row r="3149" spans="118:118" x14ac:dyDescent="0.25">
      <c r="DN3149" s="115"/>
    </row>
    <row r="3150" spans="118:118" x14ac:dyDescent="0.25">
      <c r="DN3150" s="115"/>
    </row>
    <row r="3151" spans="118:118" x14ac:dyDescent="0.25">
      <c r="DN3151" s="115"/>
    </row>
    <row r="3152" spans="118:118" x14ac:dyDescent="0.25">
      <c r="DN3152" s="115"/>
    </row>
    <row r="3153" spans="118:118" x14ac:dyDescent="0.25">
      <c r="DN3153" s="115"/>
    </row>
    <row r="3154" spans="118:118" x14ac:dyDescent="0.25">
      <c r="DN3154" s="115"/>
    </row>
    <row r="3155" spans="118:118" x14ac:dyDescent="0.25">
      <c r="DN3155" s="115"/>
    </row>
    <row r="3156" spans="118:118" x14ac:dyDescent="0.25">
      <c r="DN3156" s="115"/>
    </row>
    <row r="3157" spans="118:118" x14ac:dyDescent="0.25">
      <c r="DN3157" s="115"/>
    </row>
    <row r="3158" spans="118:118" x14ac:dyDescent="0.25">
      <c r="DN3158" s="115"/>
    </row>
    <row r="3159" spans="118:118" x14ac:dyDescent="0.25">
      <c r="DN3159" s="115"/>
    </row>
    <row r="3160" spans="118:118" x14ac:dyDescent="0.25">
      <c r="DN3160" s="115"/>
    </row>
    <row r="3161" spans="118:118" x14ac:dyDescent="0.25">
      <c r="DN3161" s="115"/>
    </row>
    <row r="3162" spans="118:118" x14ac:dyDescent="0.25">
      <c r="DN3162" s="115"/>
    </row>
    <row r="3163" spans="118:118" x14ac:dyDescent="0.25">
      <c r="DN3163" s="115"/>
    </row>
    <row r="3164" spans="118:118" x14ac:dyDescent="0.25">
      <c r="DN3164" s="115"/>
    </row>
    <row r="3165" spans="118:118" x14ac:dyDescent="0.25">
      <c r="DN3165" s="115"/>
    </row>
    <row r="3166" spans="118:118" x14ac:dyDescent="0.25">
      <c r="DN3166" s="115"/>
    </row>
    <row r="3167" spans="118:118" x14ac:dyDescent="0.25">
      <c r="DN3167" s="115"/>
    </row>
    <row r="3168" spans="118:118" x14ac:dyDescent="0.25">
      <c r="DN3168" s="115"/>
    </row>
    <row r="3169" spans="118:118" x14ac:dyDescent="0.25">
      <c r="DN3169" s="115"/>
    </row>
    <row r="3170" spans="118:118" x14ac:dyDescent="0.25">
      <c r="DN3170" s="115"/>
    </row>
    <row r="3171" spans="118:118" x14ac:dyDescent="0.25">
      <c r="DN3171" s="115"/>
    </row>
    <row r="3172" spans="118:118" x14ac:dyDescent="0.25">
      <c r="DN3172" s="115"/>
    </row>
    <row r="3173" spans="118:118" x14ac:dyDescent="0.25">
      <c r="DN3173" s="115"/>
    </row>
    <row r="3174" spans="118:118" x14ac:dyDescent="0.25">
      <c r="DN3174" s="115"/>
    </row>
    <row r="3175" spans="118:118" x14ac:dyDescent="0.25">
      <c r="DN3175" s="115"/>
    </row>
    <row r="3176" spans="118:118" x14ac:dyDescent="0.25">
      <c r="DN3176" s="115"/>
    </row>
    <row r="3177" spans="118:118" x14ac:dyDescent="0.25">
      <c r="DN3177" s="115"/>
    </row>
    <row r="3178" spans="118:118" x14ac:dyDescent="0.25">
      <c r="DN3178" s="115"/>
    </row>
    <row r="3179" spans="118:118" x14ac:dyDescent="0.25">
      <c r="DN3179" s="115"/>
    </row>
    <row r="3180" spans="118:118" x14ac:dyDescent="0.25">
      <c r="DN3180" s="115"/>
    </row>
    <row r="3181" spans="118:118" x14ac:dyDescent="0.25">
      <c r="DN3181" s="115"/>
    </row>
    <row r="3182" spans="118:118" x14ac:dyDescent="0.25">
      <c r="DN3182" s="115"/>
    </row>
    <row r="3183" spans="118:118" x14ac:dyDescent="0.25">
      <c r="DN3183" s="115"/>
    </row>
    <row r="3184" spans="118:118" x14ac:dyDescent="0.25">
      <c r="DN3184" s="115"/>
    </row>
    <row r="3185" spans="118:118" x14ac:dyDescent="0.25">
      <c r="DN3185" s="115"/>
    </row>
    <row r="3186" spans="118:118" x14ac:dyDescent="0.25">
      <c r="DN3186" s="115"/>
    </row>
    <row r="3187" spans="118:118" x14ac:dyDescent="0.25">
      <c r="DN3187" s="115"/>
    </row>
    <row r="3188" spans="118:118" x14ac:dyDescent="0.25">
      <c r="DN3188" s="115"/>
    </row>
    <row r="3189" spans="118:118" x14ac:dyDescent="0.25">
      <c r="DN3189" s="115"/>
    </row>
    <row r="3190" spans="118:118" x14ac:dyDescent="0.25">
      <c r="DN3190" s="115"/>
    </row>
    <row r="3191" spans="118:118" x14ac:dyDescent="0.25">
      <c r="DN3191" s="115"/>
    </row>
    <row r="3192" spans="118:118" x14ac:dyDescent="0.25">
      <c r="DN3192" s="115"/>
    </row>
    <row r="3193" spans="118:118" x14ac:dyDescent="0.25">
      <c r="DN3193" s="115"/>
    </row>
    <row r="3194" spans="118:118" x14ac:dyDescent="0.25">
      <c r="DN3194" s="115"/>
    </row>
    <row r="3195" spans="118:118" x14ac:dyDescent="0.25">
      <c r="DN3195" s="115"/>
    </row>
    <row r="3196" spans="118:118" x14ac:dyDescent="0.25">
      <c r="DN3196" s="115"/>
    </row>
    <row r="3197" spans="118:118" x14ac:dyDescent="0.25">
      <c r="DN3197" s="115"/>
    </row>
    <row r="3198" spans="118:118" x14ac:dyDescent="0.25">
      <c r="DN3198" s="115"/>
    </row>
    <row r="3199" spans="118:118" x14ac:dyDescent="0.25">
      <c r="DN3199" s="115"/>
    </row>
    <row r="3200" spans="118:118" x14ac:dyDescent="0.25">
      <c r="DN3200" s="115"/>
    </row>
    <row r="3201" spans="118:118" x14ac:dyDescent="0.25">
      <c r="DN3201" s="115"/>
    </row>
    <row r="3202" spans="118:118" x14ac:dyDescent="0.25">
      <c r="DN3202" s="115"/>
    </row>
    <row r="3203" spans="118:118" x14ac:dyDescent="0.25">
      <c r="DN3203" s="115"/>
    </row>
    <row r="3204" spans="118:118" x14ac:dyDescent="0.25">
      <c r="DN3204" s="115"/>
    </row>
    <row r="3205" spans="118:118" x14ac:dyDescent="0.25">
      <c r="DN3205" s="115"/>
    </row>
    <row r="3206" spans="118:118" x14ac:dyDescent="0.25">
      <c r="DN3206" s="115"/>
    </row>
    <row r="3207" spans="118:118" x14ac:dyDescent="0.25">
      <c r="DN3207" s="115"/>
    </row>
    <row r="3208" spans="118:118" x14ac:dyDescent="0.25">
      <c r="DN3208" s="115"/>
    </row>
    <row r="3209" spans="118:118" x14ac:dyDescent="0.25">
      <c r="DN3209" s="115"/>
    </row>
    <row r="3210" spans="118:118" x14ac:dyDescent="0.25">
      <c r="DN3210" s="115"/>
    </row>
    <row r="3211" spans="118:118" x14ac:dyDescent="0.25">
      <c r="DN3211" s="115"/>
    </row>
    <row r="3212" spans="118:118" x14ac:dyDescent="0.25">
      <c r="DN3212" s="115"/>
    </row>
    <row r="3213" spans="118:118" x14ac:dyDescent="0.25">
      <c r="DN3213" s="115"/>
    </row>
    <row r="3214" spans="118:118" x14ac:dyDescent="0.25">
      <c r="DN3214" s="115"/>
    </row>
    <row r="3215" spans="118:118" x14ac:dyDescent="0.25">
      <c r="DN3215" s="115"/>
    </row>
    <row r="3216" spans="118:118" x14ac:dyDescent="0.25">
      <c r="DN3216" s="115"/>
    </row>
    <row r="3217" spans="118:118" x14ac:dyDescent="0.25">
      <c r="DN3217" s="115"/>
    </row>
    <row r="3218" spans="118:118" x14ac:dyDescent="0.25">
      <c r="DN3218" s="115"/>
    </row>
    <row r="3219" spans="118:118" x14ac:dyDescent="0.25">
      <c r="DN3219" s="115"/>
    </row>
    <row r="3220" spans="118:118" x14ac:dyDescent="0.25">
      <c r="DN3220" s="115"/>
    </row>
    <row r="3221" spans="118:118" x14ac:dyDescent="0.25">
      <c r="DN3221" s="115"/>
    </row>
    <row r="3222" spans="118:118" x14ac:dyDescent="0.25">
      <c r="DN3222" s="115"/>
    </row>
    <row r="3223" spans="118:118" x14ac:dyDescent="0.25">
      <c r="DN3223" s="115"/>
    </row>
    <row r="3224" spans="118:118" x14ac:dyDescent="0.25">
      <c r="DN3224" s="115"/>
    </row>
    <row r="3225" spans="118:118" x14ac:dyDescent="0.25">
      <c r="DN3225" s="115"/>
    </row>
    <row r="3226" spans="118:118" x14ac:dyDescent="0.25">
      <c r="DN3226" s="115"/>
    </row>
    <row r="3227" spans="118:118" x14ac:dyDescent="0.25">
      <c r="DN3227" s="115"/>
    </row>
    <row r="3228" spans="118:118" x14ac:dyDescent="0.25">
      <c r="DN3228" s="115"/>
    </row>
    <row r="3229" spans="118:118" x14ac:dyDescent="0.25">
      <c r="DN3229" s="115"/>
    </row>
    <row r="3230" spans="118:118" x14ac:dyDescent="0.25">
      <c r="DN3230" s="115"/>
    </row>
    <row r="3231" spans="118:118" x14ac:dyDescent="0.25">
      <c r="DN3231" s="115"/>
    </row>
    <row r="3232" spans="118:118" x14ac:dyDescent="0.25">
      <c r="DN3232" s="115"/>
    </row>
    <row r="3233" spans="118:118" x14ac:dyDescent="0.25">
      <c r="DN3233" s="115"/>
    </row>
    <row r="3234" spans="118:118" x14ac:dyDescent="0.25">
      <c r="DN3234" s="115"/>
    </row>
    <row r="3235" spans="118:118" x14ac:dyDescent="0.25">
      <c r="DN3235" s="115"/>
    </row>
    <row r="3236" spans="118:118" x14ac:dyDescent="0.25">
      <c r="DN3236" s="115"/>
    </row>
    <row r="3237" spans="118:118" x14ac:dyDescent="0.25">
      <c r="DN3237" s="115"/>
    </row>
    <row r="3238" spans="118:118" x14ac:dyDescent="0.25">
      <c r="DN3238" s="115"/>
    </row>
    <row r="3239" spans="118:118" x14ac:dyDescent="0.25">
      <c r="DN3239" s="115"/>
    </row>
    <row r="3240" spans="118:118" x14ac:dyDescent="0.25">
      <c r="DN3240" s="115"/>
    </row>
    <row r="3241" spans="118:118" x14ac:dyDescent="0.25">
      <c r="DN3241" s="115"/>
    </row>
    <row r="3242" spans="118:118" x14ac:dyDescent="0.25">
      <c r="DN3242" s="115"/>
    </row>
    <row r="3243" spans="118:118" x14ac:dyDescent="0.25">
      <c r="DN3243" s="115"/>
    </row>
    <row r="3244" spans="118:118" x14ac:dyDescent="0.25">
      <c r="DN3244" s="115"/>
    </row>
    <row r="3245" spans="118:118" x14ac:dyDescent="0.25">
      <c r="DN3245" s="115"/>
    </row>
    <row r="3246" spans="118:118" x14ac:dyDescent="0.25">
      <c r="DN3246" s="115"/>
    </row>
    <row r="3247" spans="118:118" x14ac:dyDescent="0.25">
      <c r="DN3247" s="115"/>
    </row>
    <row r="3248" spans="118:118" x14ac:dyDescent="0.25">
      <c r="DN3248" s="115"/>
    </row>
    <row r="3249" spans="118:118" x14ac:dyDescent="0.25">
      <c r="DN3249" s="115"/>
    </row>
    <row r="3250" spans="118:118" x14ac:dyDescent="0.25">
      <c r="DN3250" s="115"/>
    </row>
    <row r="3251" spans="118:118" x14ac:dyDescent="0.25">
      <c r="DN3251" s="115"/>
    </row>
    <row r="3252" spans="118:118" x14ac:dyDescent="0.25">
      <c r="DN3252" s="115"/>
    </row>
    <row r="3253" spans="118:118" x14ac:dyDescent="0.25">
      <c r="DN3253" s="115"/>
    </row>
    <row r="3254" spans="118:118" x14ac:dyDescent="0.25">
      <c r="DN3254" s="115"/>
    </row>
    <row r="3255" spans="118:118" x14ac:dyDescent="0.25">
      <c r="DN3255" s="115"/>
    </row>
    <row r="3256" spans="118:118" x14ac:dyDescent="0.25">
      <c r="DN3256" s="115"/>
    </row>
    <row r="3257" spans="118:118" x14ac:dyDescent="0.25">
      <c r="DN3257" s="115"/>
    </row>
    <row r="3258" spans="118:118" x14ac:dyDescent="0.25">
      <c r="DN3258" s="115"/>
    </row>
    <row r="3259" spans="118:118" x14ac:dyDescent="0.25">
      <c r="DN3259" s="115"/>
    </row>
    <row r="3260" spans="118:118" x14ac:dyDescent="0.25">
      <c r="DN3260" s="115"/>
    </row>
    <row r="3261" spans="118:118" x14ac:dyDescent="0.25">
      <c r="DN3261" s="115"/>
    </row>
    <row r="3262" spans="118:118" x14ac:dyDescent="0.25">
      <c r="DN3262" s="115"/>
    </row>
    <row r="3263" spans="118:118" x14ac:dyDescent="0.25">
      <c r="DN3263" s="115"/>
    </row>
    <row r="3264" spans="118:118" x14ac:dyDescent="0.25">
      <c r="DN3264" s="115"/>
    </row>
    <row r="3265" spans="118:118" x14ac:dyDescent="0.25">
      <c r="DN3265" s="115"/>
    </row>
    <row r="3266" spans="118:118" x14ac:dyDescent="0.25">
      <c r="DN3266" s="115"/>
    </row>
    <row r="3267" spans="118:118" x14ac:dyDescent="0.25">
      <c r="DN3267" s="115"/>
    </row>
    <row r="3268" spans="118:118" x14ac:dyDescent="0.25">
      <c r="DN3268" s="115"/>
    </row>
    <row r="3269" spans="118:118" x14ac:dyDescent="0.25">
      <c r="DN3269" s="115"/>
    </row>
    <row r="3270" spans="118:118" x14ac:dyDescent="0.25">
      <c r="DN3270" s="115"/>
    </row>
    <row r="3271" spans="118:118" x14ac:dyDescent="0.25">
      <c r="DN3271" s="115"/>
    </row>
    <row r="3272" spans="118:118" x14ac:dyDescent="0.25">
      <c r="DN3272" s="115"/>
    </row>
    <row r="3273" spans="118:118" x14ac:dyDescent="0.25">
      <c r="DN3273" s="115"/>
    </row>
    <row r="3274" spans="118:118" x14ac:dyDescent="0.25">
      <c r="DN3274" s="115"/>
    </row>
    <row r="3275" spans="118:118" x14ac:dyDescent="0.25">
      <c r="DN3275" s="115"/>
    </row>
    <row r="3276" spans="118:118" x14ac:dyDescent="0.25">
      <c r="DN3276" s="115"/>
    </row>
    <row r="3277" spans="118:118" x14ac:dyDescent="0.25">
      <c r="DN3277" s="115"/>
    </row>
    <row r="3278" spans="118:118" x14ac:dyDescent="0.25">
      <c r="DN3278" s="115"/>
    </row>
    <row r="3279" spans="118:118" x14ac:dyDescent="0.25">
      <c r="DN3279" s="115"/>
    </row>
    <row r="3280" spans="118:118" x14ac:dyDescent="0.25">
      <c r="DN3280" s="115"/>
    </row>
    <row r="3281" spans="118:118" x14ac:dyDescent="0.25">
      <c r="DN3281" s="115"/>
    </row>
    <row r="3282" spans="118:118" x14ac:dyDescent="0.25">
      <c r="DN3282" s="115"/>
    </row>
    <row r="3283" spans="118:118" x14ac:dyDescent="0.25">
      <c r="DN3283" s="115"/>
    </row>
    <row r="3284" spans="118:118" x14ac:dyDescent="0.25">
      <c r="DN3284" s="115"/>
    </row>
    <row r="3285" spans="118:118" x14ac:dyDescent="0.25">
      <c r="DN3285" s="115"/>
    </row>
    <row r="3286" spans="118:118" x14ac:dyDescent="0.25">
      <c r="DN3286" s="115"/>
    </row>
    <row r="3287" spans="118:118" x14ac:dyDescent="0.25">
      <c r="DN3287" s="115"/>
    </row>
    <row r="3288" spans="118:118" x14ac:dyDescent="0.25">
      <c r="DN3288" s="115"/>
    </row>
    <row r="3289" spans="118:118" x14ac:dyDescent="0.25">
      <c r="DN3289" s="115"/>
    </row>
    <row r="3290" spans="118:118" x14ac:dyDescent="0.25">
      <c r="DN3290" s="115"/>
    </row>
    <row r="3291" spans="118:118" x14ac:dyDescent="0.25">
      <c r="DN3291" s="115"/>
    </row>
    <row r="3292" spans="118:118" x14ac:dyDescent="0.25">
      <c r="DN3292" s="115"/>
    </row>
    <row r="3293" spans="118:118" x14ac:dyDescent="0.25">
      <c r="DN3293" s="115"/>
    </row>
    <row r="3294" spans="118:118" x14ac:dyDescent="0.25">
      <c r="DN3294" s="115"/>
    </row>
    <row r="3295" spans="118:118" x14ac:dyDescent="0.25">
      <c r="DN3295" s="115"/>
    </row>
    <row r="3296" spans="118:118" x14ac:dyDescent="0.25">
      <c r="DN3296" s="115"/>
    </row>
    <row r="3297" spans="118:118" x14ac:dyDescent="0.25">
      <c r="DN3297" s="115"/>
    </row>
    <row r="3298" spans="118:118" x14ac:dyDescent="0.25">
      <c r="DN3298" s="115"/>
    </row>
    <row r="3299" spans="118:118" x14ac:dyDescent="0.25">
      <c r="DN3299" s="115"/>
    </row>
    <row r="3300" spans="118:118" x14ac:dyDescent="0.25">
      <c r="DN3300" s="115"/>
    </row>
    <row r="3301" spans="118:118" x14ac:dyDescent="0.25">
      <c r="DN3301" s="115"/>
    </row>
    <row r="3302" spans="118:118" x14ac:dyDescent="0.25">
      <c r="DN3302" s="115"/>
    </row>
    <row r="3303" spans="118:118" x14ac:dyDescent="0.25">
      <c r="DN3303" s="115"/>
    </row>
    <row r="3304" spans="118:118" x14ac:dyDescent="0.25">
      <c r="DN3304" s="115"/>
    </row>
    <row r="3305" spans="118:118" x14ac:dyDescent="0.25">
      <c r="DN3305" s="115"/>
    </row>
    <row r="3306" spans="118:118" x14ac:dyDescent="0.25">
      <c r="DN3306" s="115"/>
    </row>
    <row r="3307" spans="118:118" x14ac:dyDescent="0.25">
      <c r="DN3307" s="115"/>
    </row>
    <row r="3308" spans="118:118" x14ac:dyDescent="0.25">
      <c r="DN3308" s="115"/>
    </row>
    <row r="3309" spans="118:118" x14ac:dyDescent="0.25">
      <c r="DN3309" s="115"/>
    </row>
    <row r="3310" spans="118:118" x14ac:dyDescent="0.25">
      <c r="DN3310" s="115"/>
    </row>
    <row r="3311" spans="118:118" x14ac:dyDescent="0.25">
      <c r="DN3311" s="115"/>
    </row>
    <row r="3312" spans="118:118" x14ac:dyDescent="0.25">
      <c r="DN3312" s="115"/>
    </row>
    <row r="3313" spans="118:118" x14ac:dyDescent="0.25">
      <c r="DN3313" s="115"/>
    </row>
    <row r="3314" spans="118:118" x14ac:dyDescent="0.25">
      <c r="DN3314" s="115"/>
    </row>
    <row r="3315" spans="118:118" x14ac:dyDescent="0.25">
      <c r="DN3315" s="115"/>
    </row>
    <row r="3316" spans="118:118" x14ac:dyDescent="0.25">
      <c r="DN3316" s="115"/>
    </row>
    <row r="3317" spans="118:118" x14ac:dyDescent="0.25">
      <c r="DN3317" s="115"/>
    </row>
    <row r="3318" spans="118:118" x14ac:dyDescent="0.25">
      <c r="DN3318" s="115"/>
    </row>
    <row r="3319" spans="118:118" x14ac:dyDescent="0.25">
      <c r="DN3319" s="115"/>
    </row>
    <row r="3320" spans="118:118" x14ac:dyDescent="0.25">
      <c r="DN3320" s="115"/>
    </row>
    <row r="3321" spans="118:118" x14ac:dyDescent="0.25">
      <c r="DN3321" s="115"/>
    </row>
    <row r="3322" spans="118:118" x14ac:dyDescent="0.25">
      <c r="DN3322" s="115"/>
    </row>
    <row r="3323" spans="118:118" x14ac:dyDescent="0.25">
      <c r="DN3323" s="115"/>
    </row>
    <row r="3324" spans="118:118" x14ac:dyDescent="0.25">
      <c r="DN3324" s="115"/>
    </row>
    <row r="3325" spans="118:118" x14ac:dyDescent="0.25">
      <c r="DN3325" s="115"/>
    </row>
    <row r="3326" spans="118:118" x14ac:dyDescent="0.25">
      <c r="DN3326" s="115"/>
    </row>
    <row r="3327" spans="118:118" x14ac:dyDescent="0.25">
      <c r="DN3327" s="115"/>
    </row>
    <row r="3328" spans="118:118" x14ac:dyDescent="0.25">
      <c r="DN3328" s="115"/>
    </row>
    <row r="3329" spans="118:118" x14ac:dyDescent="0.25">
      <c r="DN3329" s="115"/>
    </row>
    <row r="3330" spans="118:118" x14ac:dyDescent="0.25">
      <c r="DN3330" s="115"/>
    </row>
    <row r="3331" spans="118:118" x14ac:dyDescent="0.25">
      <c r="DN3331" s="115"/>
    </row>
    <row r="3332" spans="118:118" x14ac:dyDescent="0.25">
      <c r="DN3332" s="115"/>
    </row>
    <row r="3333" spans="118:118" x14ac:dyDescent="0.25">
      <c r="DN3333" s="115"/>
    </row>
    <row r="3334" spans="118:118" x14ac:dyDescent="0.25">
      <c r="DN3334" s="115"/>
    </row>
    <row r="3335" spans="118:118" x14ac:dyDescent="0.25">
      <c r="DN3335" s="115"/>
    </row>
    <row r="3336" spans="118:118" x14ac:dyDescent="0.25">
      <c r="DN3336" s="115"/>
    </row>
    <row r="3337" spans="118:118" x14ac:dyDescent="0.25">
      <c r="DN3337" s="115"/>
    </row>
    <row r="3338" spans="118:118" x14ac:dyDescent="0.25">
      <c r="DN3338" s="115"/>
    </row>
    <row r="3339" spans="118:118" x14ac:dyDescent="0.25">
      <c r="DN3339" s="115"/>
    </row>
    <row r="3340" spans="118:118" x14ac:dyDescent="0.25">
      <c r="DN3340" s="115"/>
    </row>
    <row r="3341" spans="118:118" x14ac:dyDescent="0.25">
      <c r="DN3341" s="115"/>
    </row>
    <row r="3342" spans="118:118" x14ac:dyDescent="0.25">
      <c r="DN3342" s="115"/>
    </row>
    <row r="3343" spans="118:118" x14ac:dyDescent="0.25">
      <c r="DN3343" s="115"/>
    </row>
    <row r="3344" spans="118:118" x14ac:dyDescent="0.25">
      <c r="DN3344" s="115"/>
    </row>
    <row r="3345" spans="118:118" x14ac:dyDescent="0.25">
      <c r="DN3345" s="115"/>
    </row>
    <row r="3346" spans="118:118" x14ac:dyDescent="0.25">
      <c r="DN3346" s="115"/>
    </row>
    <row r="3347" spans="118:118" x14ac:dyDescent="0.25">
      <c r="DN3347" s="115"/>
    </row>
    <row r="3348" spans="118:118" x14ac:dyDescent="0.25">
      <c r="DN3348" s="115"/>
    </row>
    <row r="3349" spans="118:118" x14ac:dyDescent="0.25">
      <c r="DN3349" s="115"/>
    </row>
    <row r="3350" spans="118:118" x14ac:dyDescent="0.25">
      <c r="DN3350" s="115"/>
    </row>
    <row r="3351" spans="118:118" x14ac:dyDescent="0.25">
      <c r="DN3351" s="115"/>
    </row>
    <row r="3352" spans="118:118" x14ac:dyDescent="0.25">
      <c r="DN3352" s="115"/>
    </row>
    <row r="3353" spans="118:118" x14ac:dyDescent="0.25">
      <c r="DN3353" s="115"/>
    </row>
    <row r="3354" spans="118:118" x14ac:dyDescent="0.25">
      <c r="DN3354" s="115"/>
    </row>
    <row r="3355" spans="118:118" x14ac:dyDescent="0.25">
      <c r="DN3355" s="115"/>
    </row>
    <row r="3356" spans="118:118" x14ac:dyDescent="0.25">
      <c r="DN3356" s="115"/>
    </row>
    <row r="3357" spans="118:118" x14ac:dyDescent="0.25">
      <c r="DN3357" s="115"/>
    </row>
    <row r="3358" spans="118:118" x14ac:dyDescent="0.25">
      <c r="DN3358" s="115"/>
    </row>
    <row r="3359" spans="118:118" x14ac:dyDescent="0.25">
      <c r="DN3359" s="115"/>
    </row>
    <row r="3360" spans="118:118" x14ac:dyDescent="0.25">
      <c r="DN3360" s="115"/>
    </row>
    <row r="3361" spans="118:118" x14ac:dyDescent="0.25">
      <c r="DN3361" s="115"/>
    </row>
    <row r="3362" spans="118:118" x14ac:dyDescent="0.25">
      <c r="DN3362" s="115"/>
    </row>
    <row r="3363" spans="118:118" x14ac:dyDescent="0.25">
      <c r="DN3363" s="115"/>
    </row>
    <row r="3364" spans="118:118" x14ac:dyDescent="0.25">
      <c r="DN3364" s="115"/>
    </row>
    <row r="3365" spans="118:118" x14ac:dyDescent="0.25">
      <c r="DN3365" s="115"/>
    </row>
    <row r="3366" spans="118:118" x14ac:dyDescent="0.25">
      <c r="DN3366" s="115"/>
    </row>
    <row r="3367" spans="118:118" x14ac:dyDescent="0.25">
      <c r="DN3367" s="115"/>
    </row>
    <row r="3368" spans="118:118" x14ac:dyDescent="0.25">
      <c r="DN3368" s="115"/>
    </row>
    <row r="3369" spans="118:118" x14ac:dyDescent="0.25">
      <c r="DN3369" s="115"/>
    </row>
    <row r="3370" spans="118:118" x14ac:dyDescent="0.25">
      <c r="DN3370" s="115"/>
    </row>
    <row r="3371" spans="118:118" x14ac:dyDescent="0.25">
      <c r="DN3371" s="115"/>
    </row>
    <row r="3372" spans="118:118" x14ac:dyDescent="0.25">
      <c r="DN3372" s="115"/>
    </row>
    <row r="3373" spans="118:118" x14ac:dyDescent="0.25">
      <c r="DN3373" s="115"/>
    </row>
    <row r="3374" spans="118:118" x14ac:dyDescent="0.25">
      <c r="DN3374" s="115"/>
    </row>
    <row r="3375" spans="118:118" x14ac:dyDescent="0.25">
      <c r="DN3375" s="115"/>
    </row>
    <row r="3376" spans="118:118" x14ac:dyDescent="0.25">
      <c r="DN3376" s="115"/>
    </row>
    <row r="3377" spans="118:118" x14ac:dyDescent="0.25">
      <c r="DN3377" s="115"/>
    </row>
    <row r="3378" spans="118:118" x14ac:dyDescent="0.25">
      <c r="DN3378" s="115"/>
    </row>
    <row r="3379" spans="118:118" x14ac:dyDescent="0.25">
      <c r="DN3379" s="115"/>
    </row>
    <row r="3380" spans="118:118" x14ac:dyDescent="0.25">
      <c r="DN3380" s="115"/>
    </row>
    <row r="3381" spans="118:118" x14ac:dyDescent="0.25">
      <c r="DN3381" s="115"/>
    </row>
    <row r="3382" spans="118:118" x14ac:dyDescent="0.25">
      <c r="DN3382" s="115"/>
    </row>
    <row r="3383" spans="118:118" x14ac:dyDescent="0.25">
      <c r="DN3383" s="115"/>
    </row>
    <row r="3384" spans="118:118" x14ac:dyDescent="0.25">
      <c r="DN3384" s="115"/>
    </row>
    <row r="3385" spans="118:118" x14ac:dyDescent="0.25">
      <c r="DN3385" s="115"/>
    </row>
    <row r="3386" spans="118:118" x14ac:dyDescent="0.25">
      <c r="DN3386" s="115"/>
    </row>
    <row r="3387" spans="118:118" x14ac:dyDescent="0.25">
      <c r="DN3387" s="115"/>
    </row>
    <row r="3388" spans="118:118" x14ac:dyDescent="0.25">
      <c r="DN3388" s="115"/>
    </row>
    <row r="3389" spans="118:118" x14ac:dyDescent="0.25">
      <c r="DN3389" s="115"/>
    </row>
    <row r="3390" spans="118:118" x14ac:dyDescent="0.25">
      <c r="DN3390" s="115"/>
    </row>
    <row r="3391" spans="118:118" x14ac:dyDescent="0.25">
      <c r="DN3391" s="115"/>
    </row>
    <row r="3392" spans="118:118" x14ac:dyDescent="0.25">
      <c r="DN3392" s="115"/>
    </row>
    <row r="3393" spans="118:118" x14ac:dyDescent="0.25">
      <c r="DN3393" s="115"/>
    </row>
    <row r="3394" spans="118:118" x14ac:dyDescent="0.25">
      <c r="DN3394" s="115"/>
    </row>
    <row r="3395" spans="118:118" x14ac:dyDescent="0.25">
      <c r="DN3395" s="115"/>
    </row>
    <row r="3396" spans="118:118" x14ac:dyDescent="0.25">
      <c r="DN3396" s="115"/>
    </row>
    <row r="3397" spans="118:118" x14ac:dyDescent="0.25">
      <c r="DN3397" s="115"/>
    </row>
    <row r="3398" spans="118:118" x14ac:dyDescent="0.25">
      <c r="DN3398" s="115"/>
    </row>
    <row r="3399" spans="118:118" x14ac:dyDescent="0.25">
      <c r="DN3399" s="115"/>
    </row>
    <row r="3400" spans="118:118" x14ac:dyDescent="0.25">
      <c r="DN3400" s="115"/>
    </row>
    <row r="3401" spans="118:118" x14ac:dyDescent="0.25">
      <c r="DN3401" s="115"/>
    </row>
    <row r="3402" spans="118:118" x14ac:dyDescent="0.25">
      <c r="DN3402" s="115"/>
    </row>
    <row r="3403" spans="118:118" x14ac:dyDescent="0.25">
      <c r="DN3403" s="115"/>
    </row>
    <row r="3404" spans="118:118" x14ac:dyDescent="0.25">
      <c r="DN3404" s="115"/>
    </row>
    <row r="3405" spans="118:118" x14ac:dyDescent="0.25">
      <c r="DN3405" s="115"/>
    </row>
    <row r="3406" spans="118:118" x14ac:dyDescent="0.25">
      <c r="DN3406" s="115"/>
    </row>
    <row r="3407" spans="118:118" x14ac:dyDescent="0.25">
      <c r="DN3407" s="115"/>
    </row>
    <row r="3408" spans="118:118" x14ac:dyDescent="0.25">
      <c r="DN3408" s="115"/>
    </row>
    <row r="3409" spans="118:118" x14ac:dyDescent="0.25">
      <c r="DN3409" s="115"/>
    </row>
    <row r="3410" spans="118:118" x14ac:dyDescent="0.25">
      <c r="DN3410" s="115"/>
    </row>
    <row r="3411" spans="118:118" x14ac:dyDescent="0.25">
      <c r="DN3411" s="115"/>
    </row>
    <row r="3412" spans="118:118" x14ac:dyDescent="0.25">
      <c r="DN3412" s="115"/>
    </row>
    <row r="3413" spans="118:118" x14ac:dyDescent="0.25">
      <c r="DN3413" s="115"/>
    </row>
    <row r="3414" spans="118:118" x14ac:dyDescent="0.25">
      <c r="DN3414" s="115"/>
    </row>
    <row r="3415" spans="118:118" x14ac:dyDescent="0.25">
      <c r="DN3415" s="115"/>
    </row>
    <row r="3416" spans="118:118" x14ac:dyDescent="0.25">
      <c r="DN3416" s="115"/>
    </row>
    <row r="3417" spans="118:118" x14ac:dyDescent="0.25">
      <c r="DN3417" s="115"/>
    </row>
    <row r="3418" spans="118:118" x14ac:dyDescent="0.25">
      <c r="DN3418" s="115"/>
    </row>
    <row r="3419" spans="118:118" x14ac:dyDescent="0.25">
      <c r="DN3419" s="115"/>
    </row>
    <row r="3420" spans="118:118" x14ac:dyDescent="0.25">
      <c r="DN3420" s="115"/>
    </row>
    <row r="3421" spans="118:118" x14ac:dyDescent="0.25">
      <c r="DN3421" s="115"/>
    </row>
    <row r="3422" spans="118:118" x14ac:dyDescent="0.25">
      <c r="DN3422" s="115"/>
    </row>
    <row r="3423" spans="118:118" x14ac:dyDescent="0.25">
      <c r="DN3423" s="115"/>
    </row>
    <row r="3424" spans="118:118" x14ac:dyDescent="0.25">
      <c r="DN3424" s="115"/>
    </row>
    <row r="3425" spans="118:118" x14ac:dyDescent="0.25">
      <c r="DN3425" s="115"/>
    </row>
    <row r="3426" spans="118:118" x14ac:dyDescent="0.25">
      <c r="DN3426" s="115"/>
    </row>
    <row r="3427" spans="118:118" x14ac:dyDescent="0.25">
      <c r="DN3427" s="115"/>
    </row>
    <row r="3428" spans="118:118" x14ac:dyDescent="0.25">
      <c r="DN3428" s="115"/>
    </row>
    <row r="3429" spans="118:118" x14ac:dyDescent="0.25">
      <c r="DN3429" s="115"/>
    </row>
    <row r="3430" spans="118:118" x14ac:dyDescent="0.25">
      <c r="DN3430" s="115"/>
    </row>
    <row r="3431" spans="118:118" x14ac:dyDescent="0.25">
      <c r="DN3431" s="115"/>
    </row>
    <row r="3432" spans="118:118" x14ac:dyDescent="0.25">
      <c r="DN3432" s="115"/>
    </row>
    <row r="3433" spans="118:118" x14ac:dyDescent="0.25">
      <c r="DN3433" s="115"/>
    </row>
    <row r="3434" spans="118:118" x14ac:dyDescent="0.25">
      <c r="DN3434" s="115"/>
    </row>
    <row r="3435" spans="118:118" x14ac:dyDescent="0.25">
      <c r="DN3435" s="115"/>
    </row>
    <row r="3436" spans="118:118" x14ac:dyDescent="0.25">
      <c r="DN3436" s="115"/>
    </row>
    <row r="3437" spans="118:118" x14ac:dyDescent="0.25">
      <c r="DN3437" s="115"/>
    </row>
    <row r="3438" spans="118:118" x14ac:dyDescent="0.25">
      <c r="DN3438" s="115"/>
    </row>
    <row r="3439" spans="118:118" x14ac:dyDescent="0.25">
      <c r="DN3439" s="115"/>
    </row>
    <row r="3440" spans="118:118" x14ac:dyDescent="0.25">
      <c r="DN3440" s="115"/>
    </row>
    <row r="3441" spans="118:118" x14ac:dyDescent="0.25">
      <c r="DN3441" s="115"/>
    </row>
    <row r="3442" spans="118:118" x14ac:dyDescent="0.25">
      <c r="DN3442" s="115"/>
    </row>
    <row r="3443" spans="118:118" x14ac:dyDescent="0.25">
      <c r="DN3443" s="115"/>
    </row>
    <row r="3444" spans="118:118" x14ac:dyDescent="0.25">
      <c r="DN3444" s="115"/>
    </row>
    <row r="3445" spans="118:118" x14ac:dyDescent="0.25">
      <c r="DN3445" s="115"/>
    </row>
    <row r="3446" spans="118:118" x14ac:dyDescent="0.25">
      <c r="DN3446" s="115"/>
    </row>
    <row r="3447" spans="118:118" x14ac:dyDescent="0.25">
      <c r="DN3447" s="115"/>
    </row>
    <row r="3448" spans="118:118" x14ac:dyDescent="0.25">
      <c r="DN3448" s="115"/>
    </row>
    <row r="3449" spans="118:118" x14ac:dyDescent="0.25">
      <c r="DN3449" s="115"/>
    </row>
    <row r="3450" spans="118:118" x14ac:dyDescent="0.25">
      <c r="DN3450" s="115"/>
    </row>
    <row r="3451" spans="118:118" x14ac:dyDescent="0.25">
      <c r="DN3451" s="115"/>
    </row>
    <row r="3452" spans="118:118" x14ac:dyDescent="0.25">
      <c r="DN3452" s="115"/>
    </row>
    <row r="3453" spans="118:118" x14ac:dyDescent="0.25">
      <c r="DN3453" s="115"/>
    </row>
    <row r="3454" spans="118:118" x14ac:dyDescent="0.25">
      <c r="DN3454" s="115"/>
    </row>
    <row r="3455" spans="118:118" x14ac:dyDescent="0.25">
      <c r="DN3455" s="115"/>
    </row>
    <row r="3456" spans="118:118" x14ac:dyDescent="0.25">
      <c r="DN3456" s="115"/>
    </row>
    <row r="3457" spans="118:118" x14ac:dyDescent="0.25">
      <c r="DN3457" s="115"/>
    </row>
    <row r="3458" spans="118:118" x14ac:dyDescent="0.25">
      <c r="DN3458" s="115"/>
    </row>
    <row r="3459" spans="118:118" x14ac:dyDescent="0.25">
      <c r="DN3459" s="115"/>
    </row>
    <row r="3460" spans="118:118" x14ac:dyDescent="0.25">
      <c r="DN3460" s="115"/>
    </row>
    <row r="3461" spans="118:118" x14ac:dyDescent="0.25">
      <c r="DN3461" s="115"/>
    </row>
    <row r="3462" spans="118:118" x14ac:dyDescent="0.25">
      <c r="DN3462" s="115"/>
    </row>
    <row r="3463" spans="118:118" x14ac:dyDescent="0.25">
      <c r="DN3463" s="115"/>
    </row>
    <row r="3464" spans="118:118" x14ac:dyDescent="0.25">
      <c r="DN3464" s="115"/>
    </row>
    <row r="3465" spans="118:118" x14ac:dyDescent="0.25">
      <c r="DN3465" s="115"/>
    </row>
    <row r="3466" spans="118:118" x14ac:dyDescent="0.25">
      <c r="DN3466" s="115"/>
    </row>
    <row r="3467" spans="118:118" x14ac:dyDescent="0.25">
      <c r="DN3467" s="115"/>
    </row>
    <row r="3468" spans="118:118" x14ac:dyDescent="0.25">
      <c r="DN3468" s="115"/>
    </row>
    <row r="3469" spans="118:118" x14ac:dyDescent="0.25">
      <c r="DN3469" s="115"/>
    </row>
    <row r="3470" spans="118:118" x14ac:dyDescent="0.25">
      <c r="DN3470" s="115"/>
    </row>
    <row r="3471" spans="118:118" x14ac:dyDescent="0.25">
      <c r="DN3471" s="115"/>
    </row>
    <row r="3472" spans="118:118" x14ac:dyDescent="0.25">
      <c r="DN3472" s="115"/>
    </row>
    <row r="3473" spans="118:118" x14ac:dyDescent="0.25">
      <c r="DN3473" s="115"/>
    </row>
    <row r="3474" spans="118:118" x14ac:dyDescent="0.25">
      <c r="DN3474" s="115"/>
    </row>
    <row r="3475" spans="118:118" x14ac:dyDescent="0.25">
      <c r="DN3475" s="115"/>
    </row>
    <row r="3476" spans="118:118" x14ac:dyDescent="0.25">
      <c r="DN3476" s="115"/>
    </row>
    <row r="3477" spans="118:118" x14ac:dyDescent="0.25">
      <c r="DN3477" s="115"/>
    </row>
    <row r="3478" spans="118:118" x14ac:dyDescent="0.25">
      <c r="DN3478" s="115"/>
    </row>
    <row r="3479" spans="118:118" x14ac:dyDescent="0.25">
      <c r="DN3479" s="115"/>
    </row>
    <row r="3480" spans="118:118" x14ac:dyDescent="0.25">
      <c r="DN3480" s="115"/>
    </row>
    <row r="3481" spans="118:118" x14ac:dyDescent="0.25">
      <c r="DN3481" s="115"/>
    </row>
    <row r="3482" spans="118:118" x14ac:dyDescent="0.25">
      <c r="DN3482" s="115"/>
    </row>
    <row r="3483" spans="118:118" x14ac:dyDescent="0.25">
      <c r="DN3483" s="115"/>
    </row>
    <row r="3484" spans="118:118" x14ac:dyDescent="0.25">
      <c r="DN3484" s="115"/>
    </row>
    <row r="3485" spans="118:118" x14ac:dyDescent="0.25">
      <c r="DN3485" s="115"/>
    </row>
    <row r="3486" spans="118:118" x14ac:dyDescent="0.25">
      <c r="DN3486" s="115"/>
    </row>
    <row r="3487" spans="118:118" x14ac:dyDescent="0.25">
      <c r="DN3487" s="115"/>
    </row>
    <row r="3488" spans="118:118" x14ac:dyDescent="0.25">
      <c r="DN3488" s="115"/>
    </row>
    <row r="3489" spans="118:118" x14ac:dyDescent="0.25">
      <c r="DN3489" s="115"/>
    </row>
    <row r="3490" spans="118:118" x14ac:dyDescent="0.25">
      <c r="DN3490" s="115"/>
    </row>
    <row r="3491" spans="118:118" x14ac:dyDescent="0.25">
      <c r="DN3491" s="115"/>
    </row>
    <row r="3492" spans="118:118" x14ac:dyDescent="0.25">
      <c r="DN3492" s="115"/>
    </row>
    <row r="3493" spans="118:118" x14ac:dyDescent="0.25">
      <c r="DN3493" s="115"/>
    </row>
    <row r="3494" spans="118:118" x14ac:dyDescent="0.25">
      <c r="DN3494" s="115"/>
    </row>
    <row r="3495" spans="118:118" x14ac:dyDescent="0.25">
      <c r="DN3495" s="115"/>
    </row>
    <row r="3496" spans="118:118" x14ac:dyDescent="0.25">
      <c r="DN3496" s="115"/>
    </row>
    <row r="3497" spans="118:118" x14ac:dyDescent="0.25">
      <c r="DN3497" s="115"/>
    </row>
    <row r="3498" spans="118:118" x14ac:dyDescent="0.25">
      <c r="DN3498" s="115"/>
    </row>
    <row r="3499" spans="118:118" x14ac:dyDescent="0.25">
      <c r="DN3499" s="115"/>
    </row>
    <row r="3500" spans="118:118" x14ac:dyDescent="0.25">
      <c r="DN3500" s="115"/>
    </row>
    <row r="3501" spans="118:118" x14ac:dyDescent="0.25">
      <c r="DN3501" s="115"/>
    </row>
    <row r="3502" spans="118:118" x14ac:dyDescent="0.25">
      <c r="DN3502" s="115"/>
    </row>
    <row r="3503" spans="118:118" x14ac:dyDescent="0.25">
      <c r="DN3503" s="115"/>
    </row>
    <row r="3504" spans="118:118" x14ac:dyDescent="0.25">
      <c r="DN3504" s="115"/>
    </row>
    <row r="3505" spans="118:118" x14ac:dyDescent="0.25">
      <c r="DN3505" s="115"/>
    </row>
    <row r="3506" spans="118:118" x14ac:dyDescent="0.25">
      <c r="DN3506" s="115"/>
    </row>
    <row r="3507" spans="118:118" x14ac:dyDescent="0.25">
      <c r="DN3507" s="115"/>
    </row>
    <row r="3508" spans="118:118" x14ac:dyDescent="0.25">
      <c r="DN3508" s="115"/>
    </row>
    <row r="3509" spans="118:118" x14ac:dyDescent="0.25">
      <c r="DN3509" s="115"/>
    </row>
    <row r="3510" spans="118:118" x14ac:dyDescent="0.25">
      <c r="DN3510" s="115"/>
    </row>
    <row r="3511" spans="118:118" x14ac:dyDescent="0.25">
      <c r="DN3511" s="115"/>
    </row>
    <row r="3512" spans="118:118" x14ac:dyDescent="0.25">
      <c r="DN3512" s="115"/>
    </row>
    <row r="3513" spans="118:118" x14ac:dyDescent="0.25">
      <c r="DN3513" s="115"/>
    </row>
    <row r="3514" spans="118:118" x14ac:dyDescent="0.25">
      <c r="DN3514" s="115"/>
    </row>
    <row r="3515" spans="118:118" x14ac:dyDescent="0.25">
      <c r="DN3515" s="115"/>
    </row>
    <row r="3516" spans="118:118" x14ac:dyDescent="0.25">
      <c r="DN3516" s="115"/>
    </row>
    <row r="3517" spans="118:118" x14ac:dyDescent="0.25">
      <c r="DN3517" s="115"/>
    </row>
    <row r="3518" spans="118:118" x14ac:dyDescent="0.25">
      <c r="DN3518" s="115"/>
    </row>
    <row r="3519" spans="118:118" x14ac:dyDescent="0.25">
      <c r="DN3519" s="115"/>
    </row>
    <row r="3520" spans="118:118" x14ac:dyDescent="0.25">
      <c r="DN3520" s="115"/>
    </row>
    <row r="3521" spans="118:118" x14ac:dyDescent="0.25">
      <c r="DN3521" s="115"/>
    </row>
    <row r="3522" spans="118:118" x14ac:dyDescent="0.25">
      <c r="DN3522" s="115"/>
    </row>
    <row r="3523" spans="118:118" x14ac:dyDescent="0.25">
      <c r="DN3523" s="115"/>
    </row>
    <row r="3524" spans="118:118" x14ac:dyDescent="0.25">
      <c r="DN3524" s="115"/>
    </row>
    <row r="3525" spans="118:118" x14ac:dyDescent="0.25">
      <c r="DN3525" s="115"/>
    </row>
    <row r="3526" spans="118:118" x14ac:dyDescent="0.25">
      <c r="DN3526" s="115"/>
    </row>
    <row r="3527" spans="118:118" x14ac:dyDescent="0.25">
      <c r="DN3527" s="115"/>
    </row>
    <row r="3528" spans="118:118" x14ac:dyDescent="0.25">
      <c r="DN3528" s="115"/>
    </row>
    <row r="3529" spans="118:118" x14ac:dyDescent="0.25">
      <c r="DN3529" s="115"/>
    </row>
    <row r="3530" spans="118:118" x14ac:dyDescent="0.25">
      <c r="DN3530" s="115"/>
    </row>
    <row r="3531" spans="118:118" x14ac:dyDescent="0.25">
      <c r="DN3531" s="115"/>
    </row>
    <row r="3532" spans="118:118" x14ac:dyDescent="0.25">
      <c r="DN3532" s="115"/>
    </row>
    <row r="3533" spans="118:118" x14ac:dyDescent="0.25">
      <c r="DN3533" s="115"/>
    </row>
    <row r="3534" spans="118:118" x14ac:dyDescent="0.25">
      <c r="DN3534" s="115"/>
    </row>
    <row r="3535" spans="118:118" x14ac:dyDescent="0.25">
      <c r="DN3535" s="115"/>
    </row>
    <row r="3536" spans="118:118" x14ac:dyDescent="0.25">
      <c r="DN3536" s="115"/>
    </row>
    <row r="3537" spans="118:118" x14ac:dyDescent="0.25">
      <c r="DN3537" s="115"/>
    </row>
    <row r="3538" spans="118:118" x14ac:dyDescent="0.25">
      <c r="DN3538" s="115"/>
    </row>
    <row r="3539" spans="118:118" x14ac:dyDescent="0.25">
      <c r="DN3539" s="115"/>
    </row>
    <row r="3540" spans="118:118" x14ac:dyDescent="0.25">
      <c r="DN3540" s="115"/>
    </row>
    <row r="3541" spans="118:118" x14ac:dyDescent="0.25">
      <c r="DN3541" s="115"/>
    </row>
    <row r="3542" spans="118:118" x14ac:dyDescent="0.25">
      <c r="DN3542" s="115"/>
    </row>
    <row r="3543" spans="118:118" x14ac:dyDescent="0.25">
      <c r="DN3543" s="115"/>
    </row>
    <row r="3544" spans="118:118" x14ac:dyDescent="0.25">
      <c r="DN3544" s="115"/>
    </row>
    <row r="3545" spans="118:118" x14ac:dyDescent="0.25">
      <c r="DN3545" s="115"/>
    </row>
    <row r="3546" spans="118:118" x14ac:dyDescent="0.25">
      <c r="DN3546" s="115"/>
    </row>
    <row r="3547" spans="118:118" x14ac:dyDescent="0.25">
      <c r="DN3547" s="115"/>
    </row>
    <row r="3548" spans="118:118" x14ac:dyDescent="0.25">
      <c r="DN3548" s="115"/>
    </row>
    <row r="3549" spans="118:118" x14ac:dyDescent="0.25">
      <c r="DN3549" s="115"/>
    </row>
    <row r="3550" spans="118:118" x14ac:dyDescent="0.25">
      <c r="DN3550" s="115"/>
    </row>
    <row r="3551" spans="118:118" x14ac:dyDescent="0.25">
      <c r="DN3551" s="115"/>
    </row>
    <row r="3552" spans="118:118" x14ac:dyDescent="0.25">
      <c r="DN3552" s="115"/>
    </row>
    <row r="3553" spans="118:118" x14ac:dyDescent="0.25">
      <c r="DN3553" s="115"/>
    </row>
    <row r="3554" spans="118:118" x14ac:dyDescent="0.25">
      <c r="DN3554" s="115"/>
    </row>
    <row r="3555" spans="118:118" x14ac:dyDescent="0.25">
      <c r="DN3555" s="115"/>
    </row>
    <row r="3556" spans="118:118" x14ac:dyDescent="0.25">
      <c r="DN3556" s="115"/>
    </row>
    <row r="3557" spans="118:118" x14ac:dyDescent="0.25">
      <c r="DN3557" s="115"/>
    </row>
    <row r="3558" spans="118:118" x14ac:dyDescent="0.25">
      <c r="DN3558" s="115"/>
    </row>
    <row r="3559" spans="118:118" x14ac:dyDescent="0.25">
      <c r="DN3559" s="115"/>
    </row>
    <row r="3560" spans="118:118" x14ac:dyDescent="0.25">
      <c r="DN3560" s="115"/>
    </row>
    <row r="3561" spans="118:118" x14ac:dyDescent="0.25">
      <c r="DN3561" s="115"/>
    </row>
    <row r="3562" spans="118:118" x14ac:dyDescent="0.25">
      <c r="DN3562" s="115"/>
    </row>
    <row r="3563" spans="118:118" x14ac:dyDescent="0.25">
      <c r="DN3563" s="115"/>
    </row>
    <row r="3564" spans="118:118" x14ac:dyDescent="0.25">
      <c r="DN3564" s="115"/>
    </row>
    <row r="3565" spans="118:118" x14ac:dyDescent="0.25">
      <c r="DN3565" s="115"/>
    </row>
    <row r="3566" spans="118:118" x14ac:dyDescent="0.25">
      <c r="DN3566" s="115"/>
    </row>
    <row r="3567" spans="118:118" x14ac:dyDescent="0.25">
      <c r="DN3567" s="115"/>
    </row>
    <row r="3568" spans="118:118" x14ac:dyDescent="0.25">
      <c r="DN3568" s="115"/>
    </row>
    <row r="3569" spans="118:118" x14ac:dyDescent="0.25">
      <c r="DN3569" s="115"/>
    </row>
    <row r="3570" spans="118:118" x14ac:dyDescent="0.25">
      <c r="DN3570" s="115"/>
    </row>
    <row r="3571" spans="118:118" x14ac:dyDescent="0.25">
      <c r="DN3571" s="115"/>
    </row>
    <row r="3572" spans="118:118" x14ac:dyDescent="0.25">
      <c r="DN3572" s="115"/>
    </row>
    <row r="3573" spans="118:118" x14ac:dyDescent="0.25">
      <c r="DN3573" s="115"/>
    </row>
    <row r="3574" spans="118:118" x14ac:dyDescent="0.25">
      <c r="DN3574" s="115"/>
    </row>
    <row r="3575" spans="118:118" x14ac:dyDescent="0.25">
      <c r="DN3575" s="115"/>
    </row>
    <row r="3576" spans="118:118" x14ac:dyDescent="0.25">
      <c r="DN3576" s="115"/>
    </row>
    <row r="3577" spans="118:118" x14ac:dyDescent="0.25">
      <c r="DN3577" s="115"/>
    </row>
    <row r="3578" spans="118:118" x14ac:dyDescent="0.25">
      <c r="DN3578" s="115"/>
    </row>
    <row r="3579" spans="118:118" x14ac:dyDescent="0.25">
      <c r="DN3579" s="115"/>
    </row>
    <row r="3580" spans="118:118" x14ac:dyDescent="0.25">
      <c r="DN3580" s="115"/>
    </row>
    <row r="3581" spans="118:118" x14ac:dyDescent="0.25">
      <c r="DN3581" s="115"/>
    </row>
    <row r="3582" spans="118:118" x14ac:dyDescent="0.25">
      <c r="DN3582" s="115"/>
    </row>
    <row r="3583" spans="118:118" x14ac:dyDescent="0.25">
      <c r="DN3583" s="115"/>
    </row>
    <row r="3584" spans="118:118" x14ac:dyDescent="0.25">
      <c r="DN3584" s="115"/>
    </row>
    <row r="3585" spans="118:118" x14ac:dyDescent="0.25">
      <c r="DN3585" s="115"/>
    </row>
    <row r="3586" spans="118:118" x14ac:dyDescent="0.25">
      <c r="DN3586" s="115"/>
    </row>
    <row r="3587" spans="118:118" x14ac:dyDescent="0.25">
      <c r="DN3587" s="115"/>
    </row>
    <row r="3588" spans="118:118" x14ac:dyDescent="0.25">
      <c r="DN3588" s="115"/>
    </row>
    <row r="3589" spans="118:118" x14ac:dyDescent="0.25">
      <c r="DN3589" s="115"/>
    </row>
    <row r="3590" spans="118:118" x14ac:dyDescent="0.25">
      <c r="DN3590" s="115"/>
    </row>
    <row r="3591" spans="118:118" x14ac:dyDescent="0.25">
      <c r="DN3591" s="115"/>
    </row>
    <row r="3592" spans="118:118" x14ac:dyDescent="0.25">
      <c r="DN3592" s="115"/>
    </row>
    <row r="3593" spans="118:118" x14ac:dyDescent="0.25">
      <c r="DN3593" s="115"/>
    </row>
    <row r="3594" spans="118:118" x14ac:dyDescent="0.25">
      <c r="DN3594" s="115"/>
    </row>
    <row r="3595" spans="118:118" x14ac:dyDescent="0.25">
      <c r="DN3595" s="115"/>
    </row>
    <row r="3596" spans="118:118" x14ac:dyDescent="0.25">
      <c r="DN3596" s="115"/>
    </row>
    <row r="3597" spans="118:118" x14ac:dyDescent="0.25">
      <c r="DN3597" s="115"/>
    </row>
    <row r="3598" spans="118:118" x14ac:dyDescent="0.25">
      <c r="DN3598" s="115"/>
    </row>
    <row r="3599" spans="118:118" x14ac:dyDescent="0.25">
      <c r="DN3599" s="115"/>
    </row>
    <row r="3600" spans="118:118" x14ac:dyDescent="0.25">
      <c r="DN3600" s="115"/>
    </row>
    <row r="3601" spans="118:118" x14ac:dyDescent="0.25">
      <c r="DN3601" s="115"/>
    </row>
    <row r="3602" spans="118:118" x14ac:dyDescent="0.25">
      <c r="DN3602" s="115"/>
    </row>
    <row r="3603" spans="118:118" x14ac:dyDescent="0.25">
      <c r="DN3603" s="115"/>
    </row>
    <row r="3604" spans="118:118" x14ac:dyDescent="0.25">
      <c r="DN3604" s="115"/>
    </row>
    <row r="3605" spans="118:118" x14ac:dyDescent="0.25">
      <c r="DN3605" s="115"/>
    </row>
    <row r="3606" spans="118:118" x14ac:dyDescent="0.25">
      <c r="DN3606" s="115"/>
    </row>
    <row r="3607" spans="118:118" x14ac:dyDescent="0.25">
      <c r="DN3607" s="115"/>
    </row>
    <row r="3608" spans="118:118" x14ac:dyDescent="0.25">
      <c r="DN3608" s="115"/>
    </row>
    <row r="3609" spans="118:118" x14ac:dyDescent="0.25">
      <c r="DN3609" s="115"/>
    </row>
    <row r="3610" spans="118:118" x14ac:dyDescent="0.25">
      <c r="DN3610" s="115"/>
    </row>
    <row r="3611" spans="118:118" x14ac:dyDescent="0.25">
      <c r="DN3611" s="115"/>
    </row>
    <row r="3612" spans="118:118" x14ac:dyDescent="0.25">
      <c r="DN3612" s="115"/>
    </row>
    <row r="3613" spans="118:118" x14ac:dyDescent="0.25">
      <c r="DN3613" s="115"/>
    </row>
    <row r="3614" spans="118:118" x14ac:dyDescent="0.25">
      <c r="DN3614" s="115"/>
    </row>
    <row r="3615" spans="118:118" x14ac:dyDescent="0.25">
      <c r="DN3615" s="115"/>
    </row>
    <row r="3616" spans="118:118" x14ac:dyDescent="0.25">
      <c r="DN3616" s="115"/>
    </row>
    <row r="3617" spans="118:118" x14ac:dyDescent="0.25">
      <c r="DN3617" s="115"/>
    </row>
    <row r="3618" spans="118:118" x14ac:dyDescent="0.25">
      <c r="DN3618" s="115"/>
    </row>
    <row r="3619" spans="118:118" x14ac:dyDescent="0.25">
      <c r="DN3619" s="115"/>
    </row>
    <row r="3620" spans="118:118" x14ac:dyDescent="0.25">
      <c r="DN3620" s="115"/>
    </row>
    <row r="3621" spans="118:118" x14ac:dyDescent="0.25">
      <c r="DN3621" s="115"/>
    </row>
    <row r="3622" spans="118:118" x14ac:dyDescent="0.25">
      <c r="DN3622" s="115"/>
    </row>
    <row r="3623" spans="118:118" x14ac:dyDescent="0.25">
      <c r="DN3623" s="115"/>
    </row>
    <row r="3624" spans="118:118" x14ac:dyDescent="0.25">
      <c r="DN3624" s="115"/>
    </row>
    <row r="3625" spans="118:118" x14ac:dyDescent="0.25">
      <c r="DN3625" s="115"/>
    </row>
    <row r="3626" spans="118:118" x14ac:dyDescent="0.25">
      <c r="DN3626" s="115"/>
    </row>
    <row r="3627" spans="118:118" x14ac:dyDescent="0.25">
      <c r="DN3627" s="115"/>
    </row>
    <row r="3628" spans="118:118" x14ac:dyDescent="0.25">
      <c r="DN3628" s="115"/>
    </row>
    <row r="3629" spans="118:118" x14ac:dyDescent="0.25">
      <c r="DN3629" s="115"/>
    </row>
    <row r="3630" spans="118:118" x14ac:dyDescent="0.25">
      <c r="DN3630" s="115"/>
    </row>
    <row r="3631" spans="118:118" x14ac:dyDescent="0.25">
      <c r="DN3631" s="115"/>
    </row>
    <row r="3632" spans="118:118" x14ac:dyDescent="0.25">
      <c r="DN3632" s="115"/>
    </row>
    <row r="3633" spans="118:118" x14ac:dyDescent="0.25">
      <c r="DN3633" s="115"/>
    </row>
    <row r="3634" spans="118:118" x14ac:dyDescent="0.25">
      <c r="DN3634" s="115"/>
    </row>
    <row r="3635" spans="118:118" x14ac:dyDescent="0.25">
      <c r="DN3635" s="115"/>
    </row>
    <row r="3636" spans="118:118" x14ac:dyDescent="0.25">
      <c r="DN3636" s="115"/>
    </row>
    <row r="3637" spans="118:118" x14ac:dyDescent="0.25">
      <c r="DN3637" s="115"/>
    </row>
    <row r="3638" spans="118:118" x14ac:dyDescent="0.25">
      <c r="DN3638" s="115"/>
    </row>
    <row r="3639" spans="118:118" x14ac:dyDescent="0.25">
      <c r="DN3639" s="115"/>
    </row>
    <row r="3640" spans="118:118" x14ac:dyDescent="0.25">
      <c r="DN3640" s="115"/>
    </row>
    <row r="3641" spans="118:118" x14ac:dyDescent="0.25">
      <c r="DN3641" s="115"/>
    </row>
    <row r="3642" spans="118:118" x14ac:dyDescent="0.25">
      <c r="DN3642" s="115"/>
    </row>
    <row r="3643" spans="118:118" x14ac:dyDescent="0.25">
      <c r="DN3643" s="115"/>
    </row>
    <row r="3644" spans="118:118" x14ac:dyDescent="0.25">
      <c r="DN3644" s="115"/>
    </row>
    <row r="3645" spans="118:118" x14ac:dyDescent="0.25">
      <c r="DN3645" s="115"/>
    </row>
    <row r="3646" spans="118:118" x14ac:dyDescent="0.25">
      <c r="DN3646" s="115"/>
    </row>
    <row r="3647" spans="118:118" x14ac:dyDescent="0.25">
      <c r="DN3647" s="115"/>
    </row>
    <row r="3648" spans="118:118" x14ac:dyDescent="0.25">
      <c r="DN3648" s="115"/>
    </row>
    <row r="3649" spans="118:118" x14ac:dyDescent="0.25">
      <c r="DN3649" s="115"/>
    </row>
    <row r="3650" spans="118:118" x14ac:dyDescent="0.25">
      <c r="DN3650" s="115"/>
    </row>
    <row r="3651" spans="118:118" x14ac:dyDescent="0.25">
      <c r="DN3651" s="115"/>
    </row>
    <row r="3652" spans="118:118" x14ac:dyDescent="0.25">
      <c r="DN3652" s="115"/>
    </row>
    <row r="3653" spans="118:118" x14ac:dyDescent="0.25">
      <c r="DN3653" s="115"/>
    </row>
    <row r="3654" spans="118:118" x14ac:dyDescent="0.25">
      <c r="DN3654" s="115"/>
    </row>
    <row r="3655" spans="118:118" x14ac:dyDescent="0.25">
      <c r="DN3655" s="115"/>
    </row>
    <row r="3656" spans="118:118" x14ac:dyDescent="0.25">
      <c r="DN3656" s="115"/>
    </row>
    <row r="3657" spans="118:118" x14ac:dyDescent="0.25">
      <c r="DN3657" s="115"/>
    </row>
    <row r="3658" spans="118:118" x14ac:dyDescent="0.25">
      <c r="DN3658" s="115"/>
    </row>
    <row r="3659" spans="118:118" x14ac:dyDescent="0.25">
      <c r="DN3659" s="115"/>
    </row>
    <row r="3660" spans="118:118" x14ac:dyDescent="0.25">
      <c r="DN3660" s="115"/>
    </row>
    <row r="3661" spans="118:118" x14ac:dyDescent="0.25">
      <c r="DN3661" s="115"/>
    </row>
    <row r="3662" spans="118:118" x14ac:dyDescent="0.25">
      <c r="DN3662" s="115"/>
    </row>
    <row r="3663" spans="118:118" x14ac:dyDescent="0.25">
      <c r="DN3663" s="115"/>
    </row>
    <row r="3664" spans="118:118" x14ac:dyDescent="0.25">
      <c r="DN3664" s="115"/>
    </row>
    <row r="3665" spans="118:118" x14ac:dyDescent="0.25">
      <c r="DN3665" s="115"/>
    </row>
    <row r="3666" spans="118:118" x14ac:dyDescent="0.25">
      <c r="DN3666" s="115"/>
    </row>
    <row r="3667" spans="118:118" x14ac:dyDescent="0.25">
      <c r="DN3667" s="115"/>
    </row>
    <row r="3668" spans="118:118" x14ac:dyDescent="0.25">
      <c r="DN3668" s="115"/>
    </row>
    <row r="3669" spans="118:118" x14ac:dyDescent="0.25">
      <c r="DN3669" s="115"/>
    </row>
    <row r="3670" spans="118:118" x14ac:dyDescent="0.25">
      <c r="DN3670" s="115"/>
    </row>
    <row r="3671" spans="118:118" x14ac:dyDescent="0.25">
      <c r="DN3671" s="115"/>
    </row>
    <row r="3672" spans="118:118" x14ac:dyDescent="0.25">
      <c r="DN3672" s="115"/>
    </row>
    <row r="3673" spans="118:118" x14ac:dyDescent="0.25">
      <c r="DN3673" s="115"/>
    </row>
    <row r="3674" spans="118:118" x14ac:dyDescent="0.25">
      <c r="DN3674" s="115"/>
    </row>
    <row r="3675" spans="118:118" x14ac:dyDescent="0.25">
      <c r="DN3675" s="115"/>
    </row>
    <row r="3676" spans="118:118" x14ac:dyDescent="0.25">
      <c r="DN3676" s="115"/>
    </row>
    <row r="3677" spans="118:118" x14ac:dyDescent="0.25">
      <c r="DN3677" s="115"/>
    </row>
    <row r="3678" spans="118:118" x14ac:dyDescent="0.25">
      <c r="DN3678" s="115"/>
    </row>
    <row r="3679" spans="118:118" x14ac:dyDescent="0.25">
      <c r="DN3679" s="115"/>
    </row>
    <row r="3680" spans="118:118" x14ac:dyDescent="0.25">
      <c r="DN3680" s="115"/>
    </row>
    <row r="3681" spans="118:118" x14ac:dyDescent="0.25">
      <c r="DN3681" s="115"/>
    </row>
    <row r="3682" spans="118:118" x14ac:dyDescent="0.25">
      <c r="DN3682" s="115"/>
    </row>
    <row r="3683" spans="118:118" x14ac:dyDescent="0.25">
      <c r="DN3683" s="115"/>
    </row>
    <row r="3684" spans="118:118" x14ac:dyDescent="0.25">
      <c r="DN3684" s="115"/>
    </row>
    <row r="3685" spans="118:118" x14ac:dyDescent="0.25">
      <c r="DN3685" s="115"/>
    </row>
    <row r="3686" spans="118:118" x14ac:dyDescent="0.25">
      <c r="DN3686" s="115"/>
    </row>
    <row r="3687" spans="118:118" x14ac:dyDescent="0.25">
      <c r="DN3687" s="115"/>
    </row>
    <row r="3688" spans="118:118" x14ac:dyDescent="0.25">
      <c r="DN3688" s="115"/>
    </row>
    <row r="3689" spans="118:118" x14ac:dyDescent="0.25">
      <c r="DN3689" s="115"/>
    </row>
    <row r="3690" spans="118:118" x14ac:dyDescent="0.25">
      <c r="DN3690" s="115"/>
    </row>
    <row r="3691" spans="118:118" x14ac:dyDescent="0.25">
      <c r="DN3691" s="115"/>
    </row>
    <row r="3692" spans="118:118" x14ac:dyDescent="0.25">
      <c r="DN3692" s="115"/>
    </row>
    <row r="3693" spans="118:118" x14ac:dyDescent="0.25">
      <c r="DN3693" s="115"/>
    </row>
    <row r="3694" spans="118:118" x14ac:dyDescent="0.25">
      <c r="DN3694" s="115"/>
    </row>
    <row r="3695" spans="118:118" x14ac:dyDescent="0.25">
      <c r="DN3695" s="115"/>
    </row>
    <row r="3696" spans="118:118" x14ac:dyDescent="0.25">
      <c r="DN3696" s="115"/>
    </row>
    <row r="3697" spans="118:118" x14ac:dyDescent="0.25">
      <c r="DN3697" s="115"/>
    </row>
    <row r="3698" spans="118:118" x14ac:dyDescent="0.25">
      <c r="DN3698" s="115"/>
    </row>
    <row r="3699" spans="118:118" x14ac:dyDescent="0.25">
      <c r="DN3699" s="115"/>
    </row>
    <row r="3700" spans="118:118" x14ac:dyDescent="0.25">
      <c r="DN3700" s="115"/>
    </row>
    <row r="3701" spans="118:118" x14ac:dyDescent="0.25">
      <c r="DN3701" s="115"/>
    </row>
    <row r="3702" spans="118:118" x14ac:dyDescent="0.25">
      <c r="DN3702" s="115"/>
    </row>
    <row r="3703" spans="118:118" x14ac:dyDescent="0.25">
      <c r="DN3703" s="115"/>
    </row>
    <row r="3704" spans="118:118" x14ac:dyDescent="0.25">
      <c r="DN3704" s="115"/>
    </row>
    <row r="3705" spans="118:118" x14ac:dyDescent="0.25">
      <c r="DN3705" s="115"/>
    </row>
    <row r="3706" spans="118:118" x14ac:dyDescent="0.25">
      <c r="DN3706" s="115"/>
    </row>
    <row r="3707" spans="118:118" x14ac:dyDescent="0.25">
      <c r="DN3707" s="115"/>
    </row>
    <row r="3708" spans="118:118" x14ac:dyDescent="0.25">
      <c r="DN3708" s="115"/>
    </row>
    <row r="3709" spans="118:118" x14ac:dyDescent="0.25">
      <c r="DN3709" s="115"/>
    </row>
    <row r="3710" spans="118:118" x14ac:dyDescent="0.25">
      <c r="DN3710" s="115"/>
    </row>
    <row r="3711" spans="118:118" x14ac:dyDescent="0.25">
      <c r="DN3711" s="115"/>
    </row>
    <row r="3712" spans="118:118" x14ac:dyDescent="0.25">
      <c r="DN3712" s="115"/>
    </row>
    <row r="3713" spans="118:118" x14ac:dyDescent="0.25">
      <c r="DN3713" s="115"/>
    </row>
    <row r="3714" spans="118:118" x14ac:dyDescent="0.25">
      <c r="DN3714" s="115"/>
    </row>
    <row r="3715" spans="118:118" x14ac:dyDescent="0.25">
      <c r="DN3715" s="115"/>
    </row>
    <row r="3716" spans="118:118" x14ac:dyDescent="0.25">
      <c r="DN3716" s="115"/>
    </row>
    <row r="3717" spans="118:118" x14ac:dyDescent="0.25">
      <c r="DN3717" s="115"/>
    </row>
    <row r="3718" spans="118:118" x14ac:dyDescent="0.25">
      <c r="DN3718" s="115"/>
    </row>
    <row r="3719" spans="118:118" x14ac:dyDescent="0.25">
      <c r="DN3719" s="115"/>
    </row>
    <row r="3720" spans="118:118" x14ac:dyDescent="0.25">
      <c r="DN3720" s="115"/>
    </row>
    <row r="3721" spans="118:118" x14ac:dyDescent="0.25">
      <c r="DN3721" s="115"/>
    </row>
    <row r="3722" spans="118:118" x14ac:dyDescent="0.25">
      <c r="DN3722" s="115"/>
    </row>
    <row r="3723" spans="118:118" x14ac:dyDescent="0.25">
      <c r="DN3723" s="115"/>
    </row>
    <row r="3724" spans="118:118" x14ac:dyDescent="0.25">
      <c r="DN3724" s="115"/>
    </row>
    <row r="3725" spans="118:118" x14ac:dyDescent="0.25">
      <c r="DN3725" s="115"/>
    </row>
    <row r="3726" spans="118:118" x14ac:dyDescent="0.25">
      <c r="DN3726" s="115"/>
    </row>
    <row r="3727" spans="118:118" x14ac:dyDescent="0.25">
      <c r="DN3727" s="115"/>
    </row>
    <row r="3728" spans="118:118" x14ac:dyDescent="0.25">
      <c r="DN3728" s="115"/>
    </row>
    <row r="3729" spans="118:118" x14ac:dyDescent="0.25">
      <c r="DN3729" s="115"/>
    </row>
    <row r="3730" spans="118:118" x14ac:dyDescent="0.25">
      <c r="DN3730" s="115"/>
    </row>
    <row r="3731" spans="118:118" x14ac:dyDescent="0.25">
      <c r="DN3731" s="115"/>
    </row>
    <row r="3732" spans="118:118" x14ac:dyDescent="0.25">
      <c r="DN3732" s="115"/>
    </row>
    <row r="3733" spans="118:118" x14ac:dyDescent="0.25">
      <c r="DN3733" s="115"/>
    </row>
    <row r="3734" spans="118:118" x14ac:dyDescent="0.25">
      <c r="DN3734" s="115"/>
    </row>
    <row r="3735" spans="118:118" x14ac:dyDescent="0.25">
      <c r="DN3735" s="115"/>
    </row>
    <row r="3736" spans="118:118" x14ac:dyDescent="0.25">
      <c r="DN3736" s="115"/>
    </row>
    <row r="3737" spans="118:118" x14ac:dyDescent="0.25">
      <c r="DN3737" s="115"/>
    </row>
    <row r="3738" spans="118:118" x14ac:dyDescent="0.25">
      <c r="DN3738" s="115"/>
    </row>
    <row r="3739" spans="118:118" x14ac:dyDescent="0.25">
      <c r="DN3739" s="115"/>
    </row>
    <row r="3740" spans="118:118" x14ac:dyDescent="0.25">
      <c r="DN3740" s="115"/>
    </row>
    <row r="3741" spans="118:118" x14ac:dyDescent="0.25">
      <c r="DN3741" s="115"/>
    </row>
    <row r="3742" spans="118:118" x14ac:dyDescent="0.25">
      <c r="DN3742" s="115"/>
    </row>
    <row r="3743" spans="118:118" x14ac:dyDescent="0.25">
      <c r="DN3743" s="115"/>
    </row>
    <row r="3744" spans="118:118" x14ac:dyDescent="0.25">
      <c r="DN3744" s="115"/>
    </row>
    <row r="3745" spans="118:118" x14ac:dyDescent="0.25">
      <c r="DN3745" s="115"/>
    </row>
    <row r="3746" spans="118:118" x14ac:dyDescent="0.25">
      <c r="DN3746" s="115"/>
    </row>
    <row r="3747" spans="118:118" x14ac:dyDescent="0.25">
      <c r="DN3747" s="115"/>
    </row>
    <row r="3748" spans="118:118" x14ac:dyDescent="0.25">
      <c r="DN3748" s="115"/>
    </row>
    <row r="3749" spans="118:118" x14ac:dyDescent="0.25">
      <c r="DN3749" s="115"/>
    </row>
    <row r="3750" spans="118:118" x14ac:dyDescent="0.25">
      <c r="DN3750" s="115"/>
    </row>
    <row r="3751" spans="118:118" x14ac:dyDescent="0.25">
      <c r="DN3751" s="115"/>
    </row>
    <row r="3752" spans="118:118" x14ac:dyDescent="0.25">
      <c r="DN3752" s="115"/>
    </row>
    <row r="3753" spans="118:118" x14ac:dyDescent="0.25">
      <c r="DN3753" s="115"/>
    </row>
    <row r="3754" spans="118:118" x14ac:dyDescent="0.25">
      <c r="DN3754" s="115"/>
    </row>
    <row r="3755" spans="118:118" x14ac:dyDescent="0.25">
      <c r="DN3755" s="115"/>
    </row>
    <row r="3756" spans="118:118" x14ac:dyDescent="0.25">
      <c r="DN3756" s="115"/>
    </row>
    <row r="3757" spans="118:118" x14ac:dyDescent="0.25">
      <c r="DN3757" s="115"/>
    </row>
    <row r="3758" spans="118:118" x14ac:dyDescent="0.25">
      <c r="DN3758" s="115"/>
    </row>
    <row r="3759" spans="118:118" x14ac:dyDescent="0.25">
      <c r="DN3759" s="115"/>
    </row>
    <row r="3760" spans="118:118" x14ac:dyDescent="0.25">
      <c r="DN3760" s="115"/>
    </row>
    <row r="3761" spans="118:118" x14ac:dyDescent="0.25">
      <c r="DN3761" s="115"/>
    </row>
    <row r="3762" spans="118:118" x14ac:dyDescent="0.25">
      <c r="DN3762" s="115"/>
    </row>
    <row r="3763" spans="118:118" x14ac:dyDescent="0.25">
      <c r="DN3763" s="115"/>
    </row>
    <row r="3764" spans="118:118" x14ac:dyDescent="0.25">
      <c r="DN3764" s="115"/>
    </row>
    <row r="3765" spans="118:118" x14ac:dyDescent="0.25">
      <c r="DN3765" s="115"/>
    </row>
    <row r="3766" spans="118:118" x14ac:dyDescent="0.25">
      <c r="DN3766" s="115"/>
    </row>
    <row r="3767" spans="118:118" x14ac:dyDescent="0.25">
      <c r="DN3767" s="115"/>
    </row>
    <row r="3768" spans="118:118" x14ac:dyDescent="0.25">
      <c r="DN3768" s="115"/>
    </row>
    <row r="3769" spans="118:118" x14ac:dyDescent="0.25">
      <c r="DN3769" s="115"/>
    </row>
    <row r="3770" spans="118:118" x14ac:dyDescent="0.25">
      <c r="DN3770" s="115"/>
    </row>
    <row r="3771" spans="118:118" x14ac:dyDescent="0.25">
      <c r="DN3771" s="115"/>
    </row>
    <row r="3772" spans="118:118" x14ac:dyDescent="0.25">
      <c r="DN3772" s="115"/>
    </row>
    <row r="3773" spans="118:118" x14ac:dyDescent="0.25">
      <c r="DN3773" s="115"/>
    </row>
    <row r="3774" spans="118:118" x14ac:dyDescent="0.25">
      <c r="DN3774" s="115"/>
    </row>
    <row r="3775" spans="118:118" x14ac:dyDescent="0.25">
      <c r="DN3775" s="115"/>
    </row>
    <row r="3776" spans="118:118" x14ac:dyDescent="0.25">
      <c r="DN3776" s="115"/>
    </row>
    <row r="3777" spans="118:118" x14ac:dyDescent="0.25">
      <c r="DN3777" s="115"/>
    </row>
    <row r="3778" spans="118:118" x14ac:dyDescent="0.25">
      <c r="DN3778" s="115"/>
    </row>
    <row r="3779" spans="118:118" x14ac:dyDescent="0.25">
      <c r="DN3779" s="115"/>
    </row>
    <row r="3780" spans="118:118" x14ac:dyDescent="0.25">
      <c r="DN3780" s="115"/>
    </row>
    <row r="3781" spans="118:118" x14ac:dyDescent="0.25">
      <c r="DN3781" s="115"/>
    </row>
    <row r="3782" spans="118:118" x14ac:dyDescent="0.25">
      <c r="DN3782" s="115"/>
    </row>
    <row r="3783" spans="118:118" x14ac:dyDescent="0.25">
      <c r="DN3783" s="115"/>
    </row>
    <row r="3784" spans="118:118" x14ac:dyDescent="0.25">
      <c r="DN3784" s="115"/>
    </row>
    <row r="3785" spans="118:118" x14ac:dyDescent="0.25">
      <c r="DN3785" s="115"/>
    </row>
    <row r="3786" spans="118:118" x14ac:dyDescent="0.25">
      <c r="DN3786" s="115"/>
    </row>
    <row r="3787" spans="118:118" x14ac:dyDescent="0.25">
      <c r="DN3787" s="115"/>
    </row>
    <row r="3788" spans="118:118" x14ac:dyDescent="0.25">
      <c r="DN3788" s="115"/>
    </row>
    <row r="3789" spans="118:118" x14ac:dyDescent="0.25">
      <c r="DN3789" s="115"/>
    </row>
    <row r="3790" spans="118:118" x14ac:dyDescent="0.25">
      <c r="DN3790" s="115"/>
    </row>
    <row r="3791" spans="118:118" x14ac:dyDescent="0.25">
      <c r="DN3791" s="115"/>
    </row>
    <row r="3792" spans="118:118" x14ac:dyDescent="0.25">
      <c r="DN3792" s="115"/>
    </row>
    <row r="3793" spans="118:118" x14ac:dyDescent="0.25">
      <c r="DN3793" s="115"/>
    </row>
    <row r="3794" spans="118:118" x14ac:dyDescent="0.25">
      <c r="DN3794" s="115"/>
    </row>
    <row r="3795" spans="118:118" x14ac:dyDescent="0.25">
      <c r="DN3795" s="115"/>
    </row>
    <row r="3796" spans="118:118" x14ac:dyDescent="0.25">
      <c r="DN3796" s="115"/>
    </row>
    <row r="3797" spans="118:118" x14ac:dyDescent="0.25">
      <c r="DN3797" s="115"/>
    </row>
    <row r="3798" spans="118:118" x14ac:dyDescent="0.25">
      <c r="DN3798" s="115"/>
    </row>
    <row r="3799" spans="118:118" x14ac:dyDescent="0.25">
      <c r="DN3799" s="115"/>
    </row>
    <row r="3800" spans="118:118" x14ac:dyDescent="0.25">
      <c r="DN3800" s="115"/>
    </row>
    <row r="3801" spans="118:118" x14ac:dyDescent="0.25">
      <c r="DN3801" s="115"/>
    </row>
    <row r="3802" spans="118:118" x14ac:dyDescent="0.25">
      <c r="DN3802" s="115"/>
    </row>
    <row r="3803" spans="118:118" x14ac:dyDescent="0.25">
      <c r="DN3803" s="115"/>
    </row>
    <row r="3804" spans="118:118" x14ac:dyDescent="0.25">
      <c r="DN3804" s="115"/>
    </row>
    <row r="3805" spans="118:118" x14ac:dyDescent="0.25">
      <c r="DN3805" s="115"/>
    </row>
    <row r="3806" spans="118:118" x14ac:dyDescent="0.25">
      <c r="DN3806" s="115"/>
    </row>
    <row r="3807" spans="118:118" x14ac:dyDescent="0.25">
      <c r="DN3807" s="115"/>
    </row>
    <row r="3808" spans="118:118" x14ac:dyDescent="0.25">
      <c r="DN3808" s="115"/>
    </row>
    <row r="3809" spans="118:118" x14ac:dyDescent="0.25">
      <c r="DN3809" s="115"/>
    </row>
    <row r="3810" spans="118:118" x14ac:dyDescent="0.25">
      <c r="DN3810" s="115"/>
    </row>
    <row r="3811" spans="118:118" x14ac:dyDescent="0.25">
      <c r="DN3811" s="115"/>
    </row>
    <row r="3812" spans="118:118" x14ac:dyDescent="0.25">
      <c r="DN3812" s="115"/>
    </row>
    <row r="3813" spans="118:118" x14ac:dyDescent="0.25">
      <c r="DN3813" s="115"/>
    </row>
    <row r="3814" spans="118:118" x14ac:dyDescent="0.25">
      <c r="DN3814" s="115"/>
    </row>
    <row r="3815" spans="118:118" x14ac:dyDescent="0.25">
      <c r="DN3815" s="115"/>
    </row>
    <row r="3816" spans="118:118" x14ac:dyDescent="0.25">
      <c r="DN3816" s="115"/>
    </row>
    <row r="3817" spans="118:118" x14ac:dyDescent="0.25">
      <c r="DN3817" s="115"/>
    </row>
    <row r="3818" spans="118:118" x14ac:dyDescent="0.25">
      <c r="DN3818" s="115"/>
    </row>
    <row r="3819" spans="118:118" x14ac:dyDescent="0.25">
      <c r="DN3819" s="115"/>
    </row>
    <row r="3820" spans="118:118" x14ac:dyDescent="0.25">
      <c r="DN3820" s="115"/>
    </row>
    <row r="3821" spans="118:118" x14ac:dyDescent="0.25">
      <c r="DN3821" s="115"/>
    </row>
    <row r="3822" spans="118:118" x14ac:dyDescent="0.25">
      <c r="DN3822" s="115"/>
    </row>
    <row r="3823" spans="118:118" x14ac:dyDescent="0.25">
      <c r="DN3823" s="115"/>
    </row>
    <row r="3824" spans="118:118" x14ac:dyDescent="0.25">
      <c r="DN3824" s="115"/>
    </row>
    <row r="3825" spans="118:118" x14ac:dyDescent="0.25">
      <c r="DN3825" s="115"/>
    </row>
    <row r="3826" spans="118:118" x14ac:dyDescent="0.25">
      <c r="DN3826" s="115"/>
    </row>
    <row r="3827" spans="118:118" x14ac:dyDescent="0.25">
      <c r="DN3827" s="115"/>
    </row>
    <row r="3828" spans="118:118" x14ac:dyDescent="0.25">
      <c r="DN3828" s="115"/>
    </row>
    <row r="3829" spans="118:118" x14ac:dyDescent="0.25">
      <c r="DN3829" s="115"/>
    </row>
    <row r="3830" spans="118:118" x14ac:dyDescent="0.25">
      <c r="DN3830" s="115"/>
    </row>
    <row r="3831" spans="118:118" x14ac:dyDescent="0.25">
      <c r="DN3831" s="115"/>
    </row>
    <row r="3832" spans="118:118" x14ac:dyDescent="0.25">
      <c r="DN3832" s="115"/>
    </row>
    <row r="3833" spans="118:118" x14ac:dyDescent="0.25">
      <c r="DN3833" s="115"/>
    </row>
    <row r="3834" spans="118:118" x14ac:dyDescent="0.25">
      <c r="DN3834" s="115"/>
    </row>
    <row r="3835" spans="118:118" x14ac:dyDescent="0.25">
      <c r="DN3835" s="115"/>
    </row>
    <row r="3836" spans="118:118" x14ac:dyDescent="0.25">
      <c r="DN3836" s="115"/>
    </row>
    <row r="3837" spans="118:118" x14ac:dyDescent="0.25">
      <c r="DN3837" s="115"/>
    </row>
    <row r="3838" spans="118:118" x14ac:dyDescent="0.25">
      <c r="DN3838" s="115"/>
    </row>
    <row r="3839" spans="118:118" x14ac:dyDescent="0.25">
      <c r="DN3839" s="115"/>
    </row>
    <row r="3840" spans="118:118" x14ac:dyDescent="0.25">
      <c r="DN3840" s="115"/>
    </row>
    <row r="3841" spans="118:118" x14ac:dyDescent="0.25">
      <c r="DN3841" s="115"/>
    </row>
    <row r="3842" spans="118:118" x14ac:dyDescent="0.25">
      <c r="DN3842" s="115"/>
    </row>
    <row r="3843" spans="118:118" x14ac:dyDescent="0.25">
      <c r="DN3843" s="115"/>
    </row>
    <row r="3844" spans="118:118" x14ac:dyDescent="0.25">
      <c r="DN3844" s="115"/>
    </row>
    <row r="3845" spans="118:118" x14ac:dyDescent="0.25">
      <c r="DN3845" s="115"/>
    </row>
    <row r="3846" spans="118:118" x14ac:dyDescent="0.25">
      <c r="DN3846" s="115"/>
    </row>
    <row r="3847" spans="118:118" x14ac:dyDescent="0.25">
      <c r="DN3847" s="115"/>
    </row>
    <row r="3848" spans="118:118" x14ac:dyDescent="0.25">
      <c r="DN3848" s="115"/>
    </row>
    <row r="3849" spans="118:118" x14ac:dyDescent="0.25">
      <c r="DN3849" s="115"/>
    </row>
    <row r="3850" spans="118:118" x14ac:dyDescent="0.25">
      <c r="DN3850" s="115"/>
    </row>
    <row r="3851" spans="118:118" x14ac:dyDescent="0.25">
      <c r="DN3851" s="115"/>
    </row>
    <row r="3852" spans="118:118" x14ac:dyDescent="0.25">
      <c r="DN3852" s="115"/>
    </row>
    <row r="3853" spans="118:118" x14ac:dyDescent="0.25">
      <c r="DN3853" s="115"/>
    </row>
    <row r="3854" spans="118:118" x14ac:dyDescent="0.25">
      <c r="DN3854" s="115"/>
    </row>
    <row r="3855" spans="118:118" x14ac:dyDescent="0.25">
      <c r="DN3855" s="115"/>
    </row>
    <row r="3856" spans="118:118" x14ac:dyDescent="0.25">
      <c r="DN3856" s="115"/>
    </row>
    <row r="3857" spans="118:118" x14ac:dyDescent="0.25">
      <c r="DN3857" s="115"/>
    </row>
    <row r="3858" spans="118:118" x14ac:dyDescent="0.25">
      <c r="DN3858" s="115"/>
    </row>
    <row r="3859" spans="118:118" x14ac:dyDescent="0.25">
      <c r="DN3859" s="115"/>
    </row>
    <row r="3860" spans="118:118" x14ac:dyDescent="0.25">
      <c r="DN3860" s="115"/>
    </row>
    <row r="3861" spans="118:118" x14ac:dyDescent="0.25">
      <c r="DN3861" s="115"/>
    </row>
    <row r="3862" spans="118:118" x14ac:dyDescent="0.25">
      <c r="DN3862" s="115"/>
    </row>
    <row r="3863" spans="118:118" x14ac:dyDescent="0.25">
      <c r="DN3863" s="115"/>
    </row>
    <row r="3864" spans="118:118" x14ac:dyDescent="0.25">
      <c r="DN3864" s="115"/>
    </row>
    <row r="3865" spans="118:118" x14ac:dyDescent="0.25">
      <c r="DN3865" s="115"/>
    </row>
    <row r="3866" spans="118:118" x14ac:dyDescent="0.25">
      <c r="DN3866" s="115"/>
    </row>
    <row r="3867" spans="118:118" x14ac:dyDescent="0.25">
      <c r="DN3867" s="115"/>
    </row>
    <row r="3868" spans="118:118" x14ac:dyDescent="0.25">
      <c r="DN3868" s="115"/>
    </row>
    <row r="3869" spans="118:118" x14ac:dyDescent="0.25">
      <c r="DN3869" s="115"/>
    </row>
    <row r="3870" spans="118:118" x14ac:dyDescent="0.25">
      <c r="DN3870" s="115"/>
    </row>
    <row r="3871" spans="118:118" x14ac:dyDescent="0.25">
      <c r="DN3871" s="115"/>
    </row>
    <row r="3872" spans="118:118" x14ac:dyDescent="0.25">
      <c r="DN3872" s="115"/>
    </row>
    <row r="3873" spans="118:118" x14ac:dyDescent="0.25">
      <c r="DN3873" s="115"/>
    </row>
    <row r="3874" spans="118:118" x14ac:dyDescent="0.25">
      <c r="DN3874" s="115"/>
    </row>
    <row r="3875" spans="118:118" x14ac:dyDescent="0.25">
      <c r="DN3875" s="115"/>
    </row>
    <row r="3876" spans="118:118" x14ac:dyDescent="0.25">
      <c r="DN3876" s="115"/>
    </row>
    <row r="3877" spans="118:118" x14ac:dyDescent="0.25">
      <c r="DN3877" s="115"/>
    </row>
    <row r="3878" spans="118:118" x14ac:dyDescent="0.25">
      <c r="DN3878" s="115"/>
    </row>
    <row r="3879" spans="118:118" x14ac:dyDescent="0.25">
      <c r="DN3879" s="115"/>
    </row>
    <row r="3880" spans="118:118" x14ac:dyDescent="0.25">
      <c r="DN3880" s="115"/>
    </row>
    <row r="3881" spans="118:118" x14ac:dyDescent="0.25">
      <c r="DN3881" s="115"/>
    </row>
    <row r="3882" spans="118:118" x14ac:dyDescent="0.25">
      <c r="DN3882" s="115"/>
    </row>
    <row r="3883" spans="118:118" x14ac:dyDescent="0.25">
      <c r="DN3883" s="115"/>
    </row>
    <row r="3884" spans="118:118" x14ac:dyDescent="0.25">
      <c r="DN3884" s="115"/>
    </row>
    <row r="3885" spans="118:118" x14ac:dyDescent="0.25">
      <c r="DN3885" s="115"/>
    </row>
    <row r="3886" spans="118:118" x14ac:dyDescent="0.25">
      <c r="DN3886" s="115"/>
    </row>
    <row r="3887" spans="118:118" x14ac:dyDescent="0.25">
      <c r="DN3887" s="115"/>
    </row>
    <row r="3888" spans="118:118" x14ac:dyDescent="0.25">
      <c r="DN3888" s="115"/>
    </row>
    <row r="3889" spans="118:118" x14ac:dyDescent="0.25">
      <c r="DN3889" s="115"/>
    </row>
    <row r="3890" spans="118:118" x14ac:dyDescent="0.25">
      <c r="DN3890" s="115"/>
    </row>
    <row r="3891" spans="118:118" x14ac:dyDescent="0.25">
      <c r="DN3891" s="115"/>
    </row>
    <row r="3892" spans="118:118" x14ac:dyDescent="0.25">
      <c r="DN3892" s="115"/>
    </row>
    <row r="3893" spans="118:118" x14ac:dyDescent="0.25">
      <c r="DN3893" s="115"/>
    </row>
    <row r="3894" spans="118:118" x14ac:dyDescent="0.25">
      <c r="DN3894" s="115"/>
    </row>
    <row r="3895" spans="118:118" x14ac:dyDescent="0.25">
      <c r="DN3895" s="115"/>
    </row>
    <row r="3896" spans="118:118" x14ac:dyDescent="0.25">
      <c r="DN3896" s="115"/>
    </row>
    <row r="3897" spans="118:118" x14ac:dyDescent="0.25">
      <c r="DN3897" s="115"/>
    </row>
    <row r="3898" spans="118:118" x14ac:dyDescent="0.25">
      <c r="DN3898" s="115"/>
    </row>
    <row r="3899" spans="118:118" x14ac:dyDescent="0.25">
      <c r="DN3899" s="115"/>
    </row>
    <row r="3900" spans="118:118" x14ac:dyDescent="0.25">
      <c r="DN3900" s="115"/>
    </row>
    <row r="3901" spans="118:118" x14ac:dyDescent="0.25">
      <c r="DN3901" s="115"/>
    </row>
    <row r="3902" spans="118:118" x14ac:dyDescent="0.25">
      <c r="DN3902" s="115"/>
    </row>
    <row r="3903" spans="118:118" x14ac:dyDescent="0.25">
      <c r="DN3903" s="115"/>
    </row>
    <row r="3904" spans="118:118" x14ac:dyDescent="0.25">
      <c r="DN3904" s="115"/>
    </row>
    <row r="3905" spans="118:118" x14ac:dyDescent="0.25">
      <c r="DN3905" s="115"/>
    </row>
    <row r="3906" spans="118:118" x14ac:dyDescent="0.25">
      <c r="DN3906" s="115"/>
    </row>
    <row r="3907" spans="118:118" x14ac:dyDescent="0.25">
      <c r="DN3907" s="115"/>
    </row>
    <row r="3908" spans="118:118" x14ac:dyDescent="0.25">
      <c r="DN3908" s="115"/>
    </row>
    <row r="3909" spans="118:118" x14ac:dyDescent="0.25">
      <c r="DN3909" s="115"/>
    </row>
    <row r="3910" spans="118:118" x14ac:dyDescent="0.25">
      <c r="DN3910" s="115"/>
    </row>
    <row r="3911" spans="118:118" x14ac:dyDescent="0.25">
      <c r="DN3911" s="115"/>
    </row>
    <row r="3912" spans="118:118" x14ac:dyDescent="0.25">
      <c r="DN3912" s="115"/>
    </row>
    <row r="3913" spans="118:118" x14ac:dyDescent="0.25">
      <c r="DN3913" s="115"/>
    </row>
    <row r="3914" spans="118:118" x14ac:dyDescent="0.25">
      <c r="DN3914" s="115"/>
    </row>
    <row r="3915" spans="118:118" x14ac:dyDescent="0.25">
      <c r="DN3915" s="115"/>
    </row>
    <row r="3916" spans="118:118" x14ac:dyDescent="0.25">
      <c r="DN3916" s="115"/>
    </row>
    <row r="3917" spans="118:118" x14ac:dyDescent="0.25">
      <c r="DN3917" s="115"/>
    </row>
    <row r="3918" spans="118:118" x14ac:dyDescent="0.25">
      <c r="DN3918" s="115"/>
    </row>
    <row r="3919" spans="118:118" x14ac:dyDescent="0.25">
      <c r="DN3919" s="115"/>
    </row>
    <row r="3920" spans="118:118" x14ac:dyDescent="0.25">
      <c r="DN3920" s="115"/>
    </row>
    <row r="3921" spans="118:118" x14ac:dyDescent="0.25">
      <c r="DN3921" s="115"/>
    </row>
    <row r="3922" spans="118:118" x14ac:dyDescent="0.25">
      <c r="DN3922" s="115"/>
    </row>
    <row r="3923" spans="118:118" x14ac:dyDescent="0.25">
      <c r="DN3923" s="115"/>
    </row>
    <row r="3924" spans="118:118" x14ac:dyDescent="0.25">
      <c r="DN3924" s="115"/>
    </row>
    <row r="3925" spans="118:118" x14ac:dyDescent="0.25">
      <c r="DN3925" s="115"/>
    </row>
    <row r="3926" spans="118:118" x14ac:dyDescent="0.25">
      <c r="DN3926" s="115"/>
    </row>
    <row r="3927" spans="118:118" x14ac:dyDescent="0.25">
      <c r="DN3927" s="115"/>
    </row>
    <row r="3928" spans="118:118" x14ac:dyDescent="0.25">
      <c r="DN3928" s="115"/>
    </row>
    <row r="3929" spans="118:118" x14ac:dyDescent="0.25">
      <c r="DN3929" s="115"/>
    </row>
    <row r="3930" spans="118:118" x14ac:dyDescent="0.25">
      <c r="DN3930" s="115"/>
    </row>
    <row r="3931" spans="118:118" x14ac:dyDescent="0.25">
      <c r="DN3931" s="115"/>
    </row>
    <row r="3932" spans="118:118" x14ac:dyDescent="0.25">
      <c r="DN3932" s="115"/>
    </row>
    <row r="3933" spans="118:118" x14ac:dyDescent="0.25">
      <c r="DN3933" s="115"/>
    </row>
    <row r="3934" spans="118:118" x14ac:dyDescent="0.25">
      <c r="DN3934" s="115"/>
    </row>
    <row r="3935" spans="118:118" x14ac:dyDescent="0.25">
      <c r="DN3935" s="115"/>
    </row>
    <row r="3936" spans="118:118" x14ac:dyDescent="0.25">
      <c r="DN3936" s="115"/>
    </row>
    <row r="3937" spans="118:118" x14ac:dyDescent="0.25">
      <c r="DN3937" s="115"/>
    </row>
    <row r="3938" spans="118:118" x14ac:dyDescent="0.25">
      <c r="DN3938" s="115"/>
    </row>
    <row r="3939" spans="118:118" x14ac:dyDescent="0.25">
      <c r="DN3939" s="115"/>
    </row>
    <row r="3940" spans="118:118" x14ac:dyDescent="0.25">
      <c r="DN3940" s="115"/>
    </row>
    <row r="3941" spans="118:118" x14ac:dyDescent="0.25">
      <c r="DN3941" s="115"/>
    </row>
    <row r="3942" spans="118:118" x14ac:dyDescent="0.25">
      <c r="DN3942" s="115"/>
    </row>
    <row r="3943" spans="118:118" x14ac:dyDescent="0.25">
      <c r="DN3943" s="115"/>
    </row>
    <row r="3944" spans="118:118" x14ac:dyDescent="0.25">
      <c r="DN3944" s="115"/>
    </row>
    <row r="3945" spans="118:118" x14ac:dyDescent="0.25">
      <c r="DN3945" s="115"/>
    </row>
    <row r="3946" spans="118:118" x14ac:dyDescent="0.25">
      <c r="DN3946" s="115"/>
    </row>
    <row r="3947" spans="118:118" x14ac:dyDescent="0.25">
      <c r="DN3947" s="115"/>
    </row>
    <row r="3948" spans="118:118" x14ac:dyDescent="0.25">
      <c r="DN3948" s="115"/>
    </row>
    <row r="3949" spans="118:118" x14ac:dyDescent="0.25">
      <c r="DN3949" s="115"/>
    </row>
    <row r="3950" spans="118:118" x14ac:dyDescent="0.25">
      <c r="DN3950" s="115"/>
    </row>
    <row r="3951" spans="118:118" x14ac:dyDescent="0.25">
      <c r="DN3951" s="115"/>
    </row>
    <row r="3952" spans="118:118" x14ac:dyDescent="0.25">
      <c r="DN3952" s="115"/>
    </row>
    <row r="3953" spans="118:118" x14ac:dyDescent="0.25">
      <c r="DN3953" s="115"/>
    </row>
    <row r="3954" spans="118:118" x14ac:dyDescent="0.25">
      <c r="DN3954" s="115"/>
    </row>
    <row r="3955" spans="118:118" x14ac:dyDescent="0.25">
      <c r="DN3955" s="115"/>
    </row>
    <row r="3956" spans="118:118" x14ac:dyDescent="0.25">
      <c r="DN3956" s="115"/>
    </row>
    <row r="3957" spans="118:118" x14ac:dyDescent="0.25">
      <c r="DN3957" s="115"/>
    </row>
    <row r="3958" spans="118:118" x14ac:dyDescent="0.25">
      <c r="DN3958" s="115"/>
    </row>
    <row r="3959" spans="118:118" x14ac:dyDescent="0.25">
      <c r="DN3959" s="115"/>
    </row>
    <row r="3960" spans="118:118" x14ac:dyDescent="0.25">
      <c r="DN3960" s="115"/>
    </row>
    <row r="3961" spans="118:118" x14ac:dyDescent="0.25">
      <c r="DN3961" s="115"/>
    </row>
    <row r="3962" spans="118:118" x14ac:dyDescent="0.25">
      <c r="DN3962" s="115"/>
    </row>
    <row r="3963" spans="118:118" x14ac:dyDescent="0.25">
      <c r="DN3963" s="115"/>
    </row>
    <row r="3964" spans="118:118" x14ac:dyDescent="0.25">
      <c r="DN3964" s="115"/>
    </row>
    <row r="3965" spans="118:118" x14ac:dyDescent="0.25">
      <c r="DN3965" s="115"/>
    </row>
    <row r="3966" spans="118:118" x14ac:dyDescent="0.25">
      <c r="DN3966" s="115"/>
    </row>
    <row r="3967" spans="118:118" x14ac:dyDescent="0.25">
      <c r="DN3967" s="115"/>
    </row>
    <row r="3968" spans="118:118" x14ac:dyDescent="0.25">
      <c r="DN3968" s="115"/>
    </row>
    <row r="3969" spans="118:118" x14ac:dyDescent="0.25">
      <c r="DN3969" s="115"/>
    </row>
    <row r="3970" spans="118:118" x14ac:dyDescent="0.25">
      <c r="DN3970" s="115"/>
    </row>
    <row r="3971" spans="118:118" x14ac:dyDescent="0.25">
      <c r="DN3971" s="115"/>
    </row>
    <row r="3972" spans="118:118" x14ac:dyDescent="0.25">
      <c r="DN3972" s="115"/>
    </row>
    <row r="3973" spans="118:118" x14ac:dyDescent="0.25">
      <c r="DN3973" s="115"/>
    </row>
    <row r="3974" spans="118:118" x14ac:dyDescent="0.25">
      <c r="DN3974" s="115"/>
    </row>
    <row r="3975" spans="118:118" x14ac:dyDescent="0.25">
      <c r="DN3975" s="115"/>
    </row>
    <row r="3976" spans="118:118" x14ac:dyDescent="0.25">
      <c r="DN3976" s="115"/>
    </row>
    <row r="3977" spans="118:118" x14ac:dyDescent="0.25">
      <c r="DN3977" s="115"/>
    </row>
    <row r="3978" spans="118:118" x14ac:dyDescent="0.25">
      <c r="DN3978" s="115"/>
    </row>
    <row r="3979" spans="118:118" x14ac:dyDescent="0.25">
      <c r="DN3979" s="115"/>
    </row>
    <row r="3980" spans="118:118" x14ac:dyDescent="0.25">
      <c r="DN3980" s="115"/>
    </row>
    <row r="3981" spans="118:118" x14ac:dyDescent="0.25">
      <c r="DN3981" s="115"/>
    </row>
    <row r="3982" spans="118:118" x14ac:dyDescent="0.25">
      <c r="DN3982" s="115"/>
    </row>
    <row r="3983" spans="118:118" x14ac:dyDescent="0.25">
      <c r="DN3983" s="115"/>
    </row>
    <row r="3984" spans="118:118" x14ac:dyDescent="0.25">
      <c r="DN3984" s="115"/>
    </row>
    <row r="3985" spans="118:118" x14ac:dyDescent="0.25">
      <c r="DN3985" s="115"/>
    </row>
    <row r="3986" spans="118:118" x14ac:dyDescent="0.25">
      <c r="DN3986" s="115"/>
    </row>
    <row r="3987" spans="118:118" x14ac:dyDescent="0.25">
      <c r="DN3987" s="115"/>
    </row>
    <row r="3988" spans="118:118" x14ac:dyDescent="0.25">
      <c r="DN3988" s="115"/>
    </row>
    <row r="3989" spans="118:118" x14ac:dyDescent="0.25">
      <c r="DN3989" s="115"/>
    </row>
    <row r="3990" spans="118:118" x14ac:dyDescent="0.25">
      <c r="DN3990" s="115"/>
    </row>
    <row r="3991" spans="118:118" x14ac:dyDescent="0.25">
      <c r="DN3991" s="115"/>
    </row>
    <row r="3992" spans="118:118" x14ac:dyDescent="0.25">
      <c r="DN3992" s="115"/>
    </row>
    <row r="3993" spans="118:118" x14ac:dyDescent="0.25">
      <c r="DN3993" s="115"/>
    </row>
    <row r="3994" spans="118:118" x14ac:dyDescent="0.25">
      <c r="DN3994" s="115"/>
    </row>
    <row r="3995" spans="118:118" x14ac:dyDescent="0.25">
      <c r="DN3995" s="115"/>
    </row>
    <row r="3996" spans="118:118" x14ac:dyDescent="0.25">
      <c r="DN3996" s="115"/>
    </row>
    <row r="3997" spans="118:118" x14ac:dyDescent="0.25">
      <c r="DN3997" s="115"/>
    </row>
    <row r="3998" spans="118:118" x14ac:dyDescent="0.25">
      <c r="DN3998" s="115"/>
    </row>
    <row r="3999" spans="118:118" x14ac:dyDescent="0.25">
      <c r="DN3999" s="115"/>
    </row>
    <row r="4000" spans="118:118" x14ac:dyDescent="0.25">
      <c r="DN4000" s="115"/>
    </row>
    <row r="4001" spans="118:118" x14ac:dyDescent="0.25">
      <c r="DN4001" s="115"/>
    </row>
    <row r="4002" spans="118:118" x14ac:dyDescent="0.25">
      <c r="DN4002" s="115"/>
    </row>
    <row r="4003" spans="118:118" x14ac:dyDescent="0.25">
      <c r="DN4003" s="115"/>
    </row>
    <row r="4004" spans="118:118" x14ac:dyDescent="0.25">
      <c r="DN4004" s="115"/>
    </row>
    <row r="4005" spans="118:118" x14ac:dyDescent="0.25">
      <c r="DN4005" s="115"/>
    </row>
    <row r="4006" spans="118:118" x14ac:dyDescent="0.25">
      <c r="DN4006" s="115"/>
    </row>
    <row r="4007" spans="118:118" x14ac:dyDescent="0.25">
      <c r="DN4007" s="115"/>
    </row>
    <row r="4008" spans="118:118" x14ac:dyDescent="0.25">
      <c r="DN4008" s="115"/>
    </row>
    <row r="4009" spans="118:118" x14ac:dyDescent="0.25">
      <c r="DN4009" s="115"/>
    </row>
    <row r="4010" spans="118:118" x14ac:dyDescent="0.25">
      <c r="DN4010" s="115"/>
    </row>
    <row r="4011" spans="118:118" x14ac:dyDescent="0.25">
      <c r="DN4011" s="115"/>
    </row>
    <row r="4012" spans="118:118" x14ac:dyDescent="0.25">
      <c r="DN4012" s="115"/>
    </row>
    <row r="4013" spans="118:118" x14ac:dyDescent="0.25">
      <c r="DN4013" s="115"/>
    </row>
    <row r="4014" spans="118:118" x14ac:dyDescent="0.25">
      <c r="DN4014" s="115"/>
    </row>
    <row r="4015" spans="118:118" x14ac:dyDescent="0.25">
      <c r="DN4015" s="115"/>
    </row>
    <row r="4016" spans="118:118" x14ac:dyDescent="0.25">
      <c r="DN4016" s="115"/>
    </row>
    <row r="4017" spans="118:118" x14ac:dyDescent="0.25">
      <c r="DN4017" s="115"/>
    </row>
    <row r="4018" spans="118:118" x14ac:dyDescent="0.25">
      <c r="DN4018" s="115"/>
    </row>
    <row r="4019" spans="118:118" x14ac:dyDescent="0.25">
      <c r="DN4019" s="115"/>
    </row>
    <row r="4020" spans="118:118" x14ac:dyDescent="0.25">
      <c r="DN4020" s="115"/>
    </row>
    <row r="4021" spans="118:118" x14ac:dyDescent="0.25">
      <c r="DN4021" s="115"/>
    </row>
    <row r="4022" spans="118:118" x14ac:dyDescent="0.25">
      <c r="DN4022" s="115"/>
    </row>
    <row r="4023" spans="118:118" x14ac:dyDescent="0.25">
      <c r="DN4023" s="115"/>
    </row>
    <row r="4024" spans="118:118" x14ac:dyDescent="0.25">
      <c r="DN4024" s="115"/>
    </row>
    <row r="4025" spans="118:118" x14ac:dyDescent="0.25">
      <c r="DN4025" s="115"/>
    </row>
    <row r="4026" spans="118:118" x14ac:dyDescent="0.25">
      <c r="DN4026" s="115"/>
    </row>
    <row r="4027" spans="118:118" x14ac:dyDescent="0.25">
      <c r="DN4027" s="115"/>
    </row>
    <row r="4028" spans="118:118" x14ac:dyDescent="0.25">
      <c r="DN4028" s="115"/>
    </row>
    <row r="4029" spans="118:118" x14ac:dyDescent="0.25">
      <c r="DN4029" s="115"/>
    </row>
    <row r="4030" spans="118:118" x14ac:dyDescent="0.25">
      <c r="DN4030" s="115"/>
    </row>
    <row r="4031" spans="118:118" x14ac:dyDescent="0.25">
      <c r="DN4031" s="115"/>
    </row>
    <row r="4032" spans="118:118" x14ac:dyDescent="0.25">
      <c r="DN4032" s="115"/>
    </row>
    <row r="4033" spans="118:118" x14ac:dyDescent="0.25">
      <c r="DN4033" s="115"/>
    </row>
    <row r="4034" spans="118:118" x14ac:dyDescent="0.25">
      <c r="DN4034" s="115"/>
    </row>
    <row r="4035" spans="118:118" x14ac:dyDescent="0.25">
      <c r="DN4035" s="115"/>
    </row>
    <row r="4036" spans="118:118" x14ac:dyDescent="0.25">
      <c r="DN4036" s="115"/>
    </row>
    <row r="4037" spans="118:118" x14ac:dyDescent="0.25">
      <c r="DN4037" s="115"/>
    </row>
    <row r="4038" spans="118:118" x14ac:dyDescent="0.25">
      <c r="DN4038" s="115"/>
    </row>
    <row r="4039" spans="118:118" x14ac:dyDescent="0.25">
      <c r="DN4039" s="115"/>
    </row>
    <row r="4040" spans="118:118" x14ac:dyDescent="0.25">
      <c r="DN4040" s="115"/>
    </row>
    <row r="4041" spans="118:118" x14ac:dyDescent="0.25">
      <c r="DN4041" s="115"/>
    </row>
    <row r="4042" spans="118:118" x14ac:dyDescent="0.25">
      <c r="DN4042" s="115"/>
    </row>
    <row r="4043" spans="118:118" x14ac:dyDescent="0.25">
      <c r="DN4043" s="115"/>
    </row>
    <row r="4044" spans="118:118" x14ac:dyDescent="0.25">
      <c r="DN4044" s="115"/>
    </row>
    <row r="4045" spans="118:118" x14ac:dyDescent="0.25">
      <c r="DN4045" s="115"/>
    </row>
    <row r="4046" spans="118:118" x14ac:dyDescent="0.25">
      <c r="DN4046" s="115"/>
    </row>
    <row r="4047" spans="118:118" x14ac:dyDescent="0.25">
      <c r="DN4047" s="115"/>
    </row>
    <row r="4048" spans="118:118" x14ac:dyDescent="0.25">
      <c r="DN4048" s="115"/>
    </row>
    <row r="4049" spans="118:118" x14ac:dyDescent="0.25">
      <c r="DN4049" s="115"/>
    </row>
    <row r="4050" spans="118:118" x14ac:dyDescent="0.25">
      <c r="DN4050" s="115"/>
    </row>
    <row r="4051" spans="118:118" x14ac:dyDescent="0.25">
      <c r="DN4051" s="115"/>
    </row>
    <row r="4052" spans="118:118" x14ac:dyDescent="0.25">
      <c r="DN4052" s="115"/>
    </row>
    <row r="4053" spans="118:118" x14ac:dyDescent="0.25">
      <c r="DN4053" s="115"/>
    </row>
    <row r="4054" spans="118:118" x14ac:dyDescent="0.25">
      <c r="DN4054" s="115"/>
    </row>
    <row r="4055" spans="118:118" x14ac:dyDescent="0.25">
      <c r="DN4055" s="115"/>
    </row>
    <row r="4056" spans="118:118" x14ac:dyDescent="0.25">
      <c r="DN4056" s="115"/>
    </row>
    <row r="4057" spans="118:118" x14ac:dyDescent="0.25">
      <c r="DN4057" s="115"/>
    </row>
    <row r="4058" spans="118:118" x14ac:dyDescent="0.25">
      <c r="DN4058" s="115"/>
    </row>
    <row r="4059" spans="118:118" x14ac:dyDescent="0.25">
      <c r="DN4059" s="115"/>
    </row>
    <row r="4060" spans="118:118" x14ac:dyDescent="0.25">
      <c r="DN4060" s="115"/>
    </row>
    <row r="4061" spans="118:118" x14ac:dyDescent="0.25">
      <c r="DN4061" s="115"/>
    </row>
    <row r="4062" spans="118:118" x14ac:dyDescent="0.25">
      <c r="DN4062" s="115"/>
    </row>
    <row r="4063" spans="118:118" x14ac:dyDescent="0.25">
      <c r="DN4063" s="115"/>
    </row>
    <row r="4064" spans="118:118" x14ac:dyDescent="0.25">
      <c r="DN4064" s="115"/>
    </row>
    <row r="4065" spans="118:118" x14ac:dyDescent="0.25">
      <c r="DN4065" s="115"/>
    </row>
    <row r="4066" spans="118:118" x14ac:dyDescent="0.25">
      <c r="DN4066" s="115"/>
    </row>
    <row r="4067" spans="118:118" x14ac:dyDescent="0.25">
      <c r="DN4067" s="115"/>
    </row>
    <row r="4068" spans="118:118" x14ac:dyDescent="0.25">
      <c r="DN4068" s="115"/>
    </row>
    <row r="4069" spans="118:118" x14ac:dyDescent="0.25">
      <c r="DN4069" s="115"/>
    </row>
    <row r="4070" spans="118:118" x14ac:dyDescent="0.25">
      <c r="DN4070" s="115"/>
    </row>
    <row r="4071" spans="118:118" x14ac:dyDescent="0.25">
      <c r="DN4071" s="115"/>
    </row>
    <row r="4072" spans="118:118" x14ac:dyDescent="0.25">
      <c r="DN4072" s="115"/>
    </row>
    <row r="4073" spans="118:118" x14ac:dyDescent="0.25">
      <c r="DN4073" s="115"/>
    </row>
    <row r="4074" spans="118:118" x14ac:dyDescent="0.25">
      <c r="DN4074" s="115"/>
    </row>
    <row r="4075" spans="118:118" x14ac:dyDescent="0.25">
      <c r="DN4075" s="115"/>
    </row>
    <row r="4076" spans="118:118" x14ac:dyDescent="0.25">
      <c r="DN4076" s="115"/>
    </row>
    <row r="4077" spans="118:118" x14ac:dyDescent="0.25">
      <c r="DN4077" s="115"/>
    </row>
    <row r="4078" spans="118:118" x14ac:dyDescent="0.25">
      <c r="DN4078" s="115"/>
    </row>
    <row r="4079" spans="118:118" x14ac:dyDescent="0.25">
      <c r="DN4079" s="115"/>
    </row>
    <row r="4080" spans="118:118" x14ac:dyDescent="0.25">
      <c r="DN4080" s="115"/>
    </row>
    <row r="4081" spans="118:118" x14ac:dyDescent="0.25">
      <c r="DN4081" s="115"/>
    </row>
    <row r="4082" spans="118:118" x14ac:dyDescent="0.25">
      <c r="DN4082" s="115"/>
    </row>
    <row r="4083" spans="118:118" x14ac:dyDescent="0.25">
      <c r="DN4083" s="115"/>
    </row>
    <row r="4084" spans="118:118" x14ac:dyDescent="0.25">
      <c r="DN4084" s="115"/>
    </row>
    <row r="4085" spans="118:118" x14ac:dyDescent="0.25">
      <c r="DN4085" s="115"/>
    </row>
    <row r="4086" spans="118:118" x14ac:dyDescent="0.25">
      <c r="DN4086" s="115"/>
    </row>
    <row r="4087" spans="118:118" x14ac:dyDescent="0.25">
      <c r="DN4087" s="115"/>
    </row>
    <row r="4088" spans="118:118" x14ac:dyDescent="0.25">
      <c r="DN4088" s="115"/>
    </row>
    <row r="4089" spans="118:118" x14ac:dyDescent="0.25">
      <c r="DN4089" s="115"/>
    </row>
    <row r="4090" spans="118:118" x14ac:dyDescent="0.25">
      <c r="DN4090" s="115"/>
    </row>
    <row r="4091" spans="118:118" x14ac:dyDescent="0.25">
      <c r="DN4091" s="115"/>
    </row>
    <row r="4092" spans="118:118" x14ac:dyDescent="0.25">
      <c r="DN4092" s="115"/>
    </row>
    <row r="4093" spans="118:118" x14ac:dyDescent="0.25">
      <c r="DN4093" s="115"/>
    </row>
    <row r="4094" spans="118:118" x14ac:dyDescent="0.25">
      <c r="DN4094" s="115"/>
    </row>
    <row r="4095" spans="118:118" x14ac:dyDescent="0.25">
      <c r="DN4095" s="115"/>
    </row>
    <row r="4096" spans="118:118" x14ac:dyDescent="0.25">
      <c r="DN4096" s="115"/>
    </row>
    <row r="4097" spans="118:118" x14ac:dyDescent="0.25">
      <c r="DN4097" s="115"/>
    </row>
    <row r="4098" spans="118:118" x14ac:dyDescent="0.25">
      <c r="DN4098" s="115"/>
    </row>
    <row r="4099" spans="118:118" x14ac:dyDescent="0.25">
      <c r="DN4099" s="115"/>
    </row>
    <row r="4100" spans="118:118" x14ac:dyDescent="0.25">
      <c r="DN4100" s="115"/>
    </row>
    <row r="4101" spans="118:118" x14ac:dyDescent="0.25">
      <c r="DN4101" s="115"/>
    </row>
    <row r="4102" spans="118:118" x14ac:dyDescent="0.25">
      <c r="DN4102" s="115"/>
    </row>
    <row r="4103" spans="118:118" x14ac:dyDescent="0.25">
      <c r="DN4103" s="115"/>
    </row>
    <row r="4104" spans="118:118" x14ac:dyDescent="0.25">
      <c r="DN4104" s="115"/>
    </row>
    <row r="4105" spans="118:118" x14ac:dyDescent="0.25">
      <c r="DN4105" s="115"/>
    </row>
    <row r="4106" spans="118:118" x14ac:dyDescent="0.25">
      <c r="DN4106" s="115"/>
    </row>
    <row r="4107" spans="118:118" x14ac:dyDescent="0.25">
      <c r="DN4107" s="115"/>
    </row>
    <row r="4108" spans="118:118" x14ac:dyDescent="0.25">
      <c r="DN4108" s="115"/>
    </row>
    <row r="4109" spans="118:118" x14ac:dyDescent="0.25">
      <c r="DN4109" s="115"/>
    </row>
    <row r="4110" spans="118:118" x14ac:dyDescent="0.25">
      <c r="DN4110" s="115"/>
    </row>
    <row r="4111" spans="118:118" x14ac:dyDescent="0.25">
      <c r="DN4111" s="115"/>
    </row>
    <row r="4112" spans="118:118" x14ac:dyDescent="0.25">
      <c r="DN4112" s="115"/>
    </row>
    <row r="4113" spans="118:118" x14ac:dyDescent="0.25">
      <c r="DN4113" s="115"/>
    </row>
    <row r="4114" spans="118:118" x14ac:dyDescent="0.25">
      <c r="DN4114" s="115"/>
    </row>
    <row r="4115" spans="118:118" x14ac:dyDescent="0.25">
      <c r="DN4115" s="115"/>
    </row>
    <row r="4116" spans="118:118" x14ac:dyDescent="0.25">
      <c r="DN4116" s="115"/>
    </row>
    <row r="4117" spans="118:118" x14ac:dyDescent="0.25">
      <c r="DN4117" s="115"/>
    </row>
    <row r="4118" spans="118:118" x14ac:dyDescent="0.25">
      <c r="DN4118" s="115"/>
    </row>
    <row r="4119" spans="118:118" x14ac:dyDescent="0.25">
      <c r="DN4119" s="115"/>
    </row>
    <row r="4120" spans="118:118" x14ac:dyDescent="0.25">
      <c r="DN4120" s="115"/>
    </row>
    <row r="4121" spans="118:118" x14ac:dyDescent="0.25">
      <c r="DN4121" s="115"/>
    </row>
    <row r="4122" spans="118:118" x14ac:dyDescent="0.25">
      <c r="DN4122" s="115"/>
    </row>
    <row r="4123" spans="118:118" x14ac:dyDescent="0.25">
      <c r="DN4123" s="115"/>
    </row>
    <row r="4124" spans="118:118" x14ac:dyDescent="0.25">
      <c r="DN4124" s="115"/>
    </row>
    <row r="4125" spans="118:118" x14ac:dyDescent="0.25">
      <c r="DN4125" s="115"/>
    </row>
    <row r="4126" spans="118:118" x14ac:dyDescent="0.25">
      <c r="DN4126" s="115"/>
    </row>
    <row r="4127" spans="118:118" x14ac:dyDescent="0.25">
      <c r="DN4127" s="115"/>
    </row>
    <row r="4128" spans="118:118" x14ac:dyDescent="0.25">
      <c r="DN4128" s="115"/>
    </row>
    <row r="4129" spans="118:118" x14ac:dyDescent="0.25">
      <c r="DN4129" s="115"/>
    </row>
    <row r="4130" spans="118:118" x14ac:dyDescent="0.25">
      <c r="DN4130" s="115"/>
    </row>
    <row r="4131" spans="118:118" x14ac:dyDescent="0.25">
      <c r="DN4131" s="115"/>
    </row>
    <row r="4132" spans="118:118" x14ac:dyDescent="0.25">
      <c r="DN4132" s="115"/>
    </row>
    <row r="4133" spans="118:118" x14ac:dyDescent="0.25">
      <c r="DN4133" s="115"/>
    </row>
    <row r="4134" spans="118:118" x14ac:dyDescent="0.25">
      <c r="DN4134" s="115"/>
    </row>
    <row r="4135" spans="118:118" x14ac:dyDescent="0.25">
      <c r="DN4135" s="115"/>
    </row>
    <row r="4136" spans="118:118" x14ac:dyDescent="0.25">
      <c r="DN4136" s="115"/>
    </row>
    <row r="4137" spans="118:118" x14ac:dyDescent="0.25">
      <c r="DN4137" s="115"/>
    </row>
    <row r="4138" spans="118:118" x14ac:dyDescent="0.25">
      <c r="DN4138" s="115"/>
    </row>
    <row r="4139" spans="118:118" x14ac:dyDescent="0.25">
      <c r="DN4139" s="115"/>
    </row>
    <row r="4140" spans="118:118" x14ac:dyDescent="0.25">
      <c r="DN4140" s="115"/>
    </row>
    <row r="4141" spans="118:118" x14ac:dyDescent="0.25">
      <c r="DN4141" s="115"/>
    </row>
    <row r="4142" spans="118:118" x14ac:dyDescent="0.25">
      <c r="DN4142" s="115"/>
    </row>
    <row r="4143" spans="118:118" x14ac:dyDescent="0.25">
      <c r="DN4143" s="115"/>
    </row>
    <row r="4144" spans="118:118" x14ac:dyDescent="0.25">
      <c r="DN4144" s="115"/>
    </row>
    <row r="4145" spans="118:118" x14ac:dyDescent="0.25">
      <c r="DN4145" s="115"/>
    </row>
    <row r="4146" spans="118:118" x14ac:dyDescent="0.25">
      <c r="DN4146" s="115"/>
    </row>
    <row r="4147" spans="118:118" x14ac:dyDescent="0.25">
      <c r="DN4147" s="115"/>
    </row>
    <row r="4148" spans="118:118" x14ac:dyDescent="0.25">
      <c r="DN4148" s="115"/>
    </row>
    <row r="4149" spans="118:118" x14ac:dyDescent="0.25">
      <c r="DN4149" s="115"/>
    </row>
    <row r="4150" spans="118:118" x14ac:dyDescent="0.25">
      <c r="DN4150" s="115"/>
    </row>
    <row r="4151" spans="118:118" x14ac:dyDescent="0.25">
      <c r="DN4151" s="115"/>
    </row>
    <row r="4152" spans="118:118" x14ac:dyDescent="0.25">
      <c r="DN4152" s="115"/>
    </row>
    <row r="4153" spans="118:118" x14ac:dyDescent="0.25">
      <c r="DN4153" s="115"/>
    </row>
    <row r="4154" spans="118:118" x14ac:dyDescent="0.25">
      <c r="DN4154" s="115"/>
    </row>
    <row r="4155" spans="118:118" x14ac:dyDescent="0.25">
      <c r="DN4155" s="115"/>
    </row>
    <row r="4156" spans="118:118" x14ac:dyDescent="0.25">
      <c r="DN4156" s="115"/>
    </row>
    <row r="4157" spans="118:118" x14ac:dyDescent="0.25">
      <c r="DN4157" s="115"/>
    </row>
    <row r="4158" spans="118:118" x14ac:dyDescent="0.25">
      <c r="DN4158" s="115"/>
    </row>
    <row r="4159" spans="118:118" x14ac:dyDescent="0.25">
      <c r="DN4159" s="115"/>
    </row>
    <row r="4160" spans="118:118" x14ac:dyDescent="0.25">
      <c r="DN4160" s="115"/>
    </row>
    <row r="4161" spans="118:118" x14ac:dyDescent="0.25">
      <c r="DN4161" s="115"/>
    </row>
    <row r="4162" spans="118:118" x14ac:dyDescent="0.25">
      <c r="DN4162" s="115"/>
    </row>
    <row r="4163" spans="118:118" x14ac:dyDescent="0.25">
      <c r="DN4163" s="115"/>
    </row>
    <row r="4164" spans="118:118" x14ac:dyDescent="0.25">
      <c r="DN4164" s="115"/>
    </row>
    <row r="4165" spans="118:118" x14ac:dyDescent="0.25">
      <c r="DN4165" s="115"/>
    </row>
    <row r="4166" spans="118:118" x14ac:dyDescent="0.25">
      <c r="DN4166" s="115"/>
    </row>
    <row r="4167" spans="118:118" x14ac:dyDescent="0.25">
      <c r="DN4167" s="115"/>
    </row>
    <row r="4168" spans="118:118" x14ac:dyDescent="0.25">
      <c r="DN4168" s="115"/>
    </row>
    <row r="4169" spans="118:118" x14ac:dyDescent="0.25">
      <c r="DN4169" s="115"/>
    </row>
    <row r="4170" spans="118:118" x14ac:dyDescent="0.25">
      <c r="DN4170" s="115"/>
    </row>
    <row r="4171" spans="118:118" x14ac:dyDescent="0.25">
      <c r="DN4171" s="115"/>
    </row>
    <row r="4172" spans="118:118" x14ac:dyDescent="0.25">
      <c r="DN4172" s="115"/>
    </row>
    <row r="4173" spans="118:118" x14ac:dyDescent="0.25">
      <c r="DN4173" s="115"/>
    </row>
    <row r="4174" spans="118:118" x14ac:dyDescent="0.25">
      <c r="DN4174" s="115"/>
    </row>
    <row r="4175" spans="118:118" x14ac:dyDescent="0.25">
      <c r="DN4175" s="115"/>
    </row>
    <row r="4176" spans="118:118" x14ac:dyDescent="0.25">
      <c r="DN4176" s="115"/>
    </row>
    <row r="4177" spans="118:118" x14ac:dyDescent="0.25">
      <c r="DN4177" s="115"/>
    </row>
    <row r="4178" spans="118:118" x14ac:dyDescent="0.25">
      <c r="DN4178" s="115"/>
    </row>
    <row r="4179" spans="118:118" x14ac:dyDescent="0.25">
      <c r="DN4179" s="115"/>
    </row>
    <row r="4180" spans="118:118" x14ac:dyDescent="0.25">
      <c r="DN4180" s="115"/>
    </row>
    <row r="4181" spans="118:118" x14ac:dyDescent="0.25">
      <c r="DN4181" s="115"/>
    </row>
    <row r="4182" spans="118:118" x14ac:dyDescent="0.25">
      <c r="DN4182" s="115"/>
    </row>
    <row r="4183" spans="118:118" x14ac:dyDescent="0.25">
      <c r="DN4183" s="115"/>
    </row>
    <row r="4184" spans="118:118" x14ac:dyDescent="0.25">
      <c r="DN4184" s="115"/>
    </row>
    <row r="4185" spans="118:118" x14ac:dyDescent="0.25">
      <c r="DN4185" s="115"/>
    </row>
    <row r="4186" spans="118:118" x14ac:dyDescent="0.25">
      <c r="DN4186" s="115"/>
    </row>
    <row r="4187" spans="118:118" x14ac:dyDescent="0.25">
      <c r="DN4187" s="115"/>
    </row>
    <row r="4188" spans="118:118" x14ac:dyDescent="0.25">
      <c r="DN4188" s="115"/>
    </row>
    <row r="4189" spans="118:118" x14ac:dyDescent="0.25">
      <c r="DN4189" s="115"/>
    </row>
    <row r="4190" spans="118:118" x14ac:dyDescent="0.25">
      <c r="DN4190" s="115"/>
    </row>
    <row r="4191" spans="118:118" x14ac:dyDescent="0.25">
      <c r="DN4191" s="115"/>
    </row>
    <row r="4192" spans="118:118" x14ac:dyDescent="0.25">
      <c r="DN4192" s="115"/>
    </row>
    <row r="4193" spans="118:118" x14ac:dyDescent="0.25">
      <c r="DN4193" s="115"/>
    </row>
    <row r="4194" spans="118:118" x14ac:dyDescent="0.25">
      <c r="DN4194" s="115"/>
    </row>
    <row r="4195" spans="118:118" x14ac:dyDescent="0.25">
      <c r="DN4195" s="115"/>
    </row>
    <row r="4196" spans="118:118" x14ac:dyDescent="0.25">
      <c r="DN4196" s="115"/>
    </row>
    <row r="4197" spans="118:118" x14ac:dyDescent="0.25">
      <c r="DN4197" s="115"/>
    </row>
    <row r="4198" spans="118:118" x14ac:dyDescent="0.25">
      <c r="DN4198" s="115"/>
    </row>
    <row r="4199" spans="118:118" x14ac:dyDescent="0.25">
      <c r="DN4199" s="115"/>
    </row>
    <row r="4200" spans="118:118" x14ac:dyDescent="0.25">
      <c r="DN4200" s="115"/>
    </row>
    <row r="4201" spans="118:118" x14ac:dyDescent="0.25">
      <c r="DN4201" s="115"/>
    </row>
    <row r="4202" spans="118:118" x14ac:dyDescent="0.25">
      <c r="DN4202" s="115"/>
    </row>
    <row r="4203" spans="118:118" x14ac:dyDescent="0.25">
      <c r="DN4203" s="115"/>
    </row>
    <row r="4204" spans="118:118" x14ac:dyDescent="0.25">
      <c r="DN4204" s="115"/>
    </row>
    <row r="4205" spans="118:118" x14ac:dyDescent="0.25">
      <c r="DN4205" s="115"/>
    </row>
    <row r="4206" spans="118:118" x14ac:dyDescent="0.25">
      <c r="DN4206" s="115"/>
    </row>
    <row r="4207" spans="118:118" x14ac:dyDescent="0.25">
      <c r="DN4207" s="115"/>
    </row>
    <row r="4208" spans="118:118" x14ac:dyDescent="0.25">
      <c r="DN4208" s="115"/>
    </row>
    <row r="4209" spans="118:118" x14ac:dyDescent="0.25">
      <c r="DN4209" s="115"/>
    </row>
    <row r="4210" spans="118:118" x14ac:dyDescent="0.25">
      <c r="DN4210" s="115"/>
    </row>
    <row r="4211" spans="118:118" x14ac:dyDescent="0.25">
      <c r="DN4211" s="115"/>
    </row>
    <row r="4212" spans="118:118" x14ac:dyDescent="0.25">
      <c r="DN4212" s="115"/>
    </row>
    <row r="4213" spans="118:118" x14ac:dyDescent="0.25">
      <c r="DN4213" s="115"/>
    </row>
    <row r="4214" spans="118:118" x14ac:dyDescent="0.25">
      <c r="DN4214" s="115"/>
    </row>
    <row r="4215" spans="118:118" x14ac:dyDescent="0.25">
      <c r="DN4215" s="115"/>
    </row>
    <row r="4216" spans="118:118" x14ac:dyDescent="0.25">
      <c r="DN4216" s="115"/>
    </row>
    <row r="4217" spans="118:118" x14ac:dyDescent="0.25">
      <c r="DN4217" s="115"/>
    </row>
    <row r="4218" spans="118:118" x14ac:dyDescent="0.25">
      <c r="DN4218" s="115"/>
    </row>
    <row r="4219" spans="118:118" x14ac:dyDescent="0.25">
      <c r="DN4219" s="115"/>
    </row>
    <row r="4220" spans="118:118" x14ac:dyDescent="0.25">
      <c r="DN4220" s="115"/>
    </row>
    <row r="4221" spans="118:118" x14ac:dyDescent="0.25">
      <c r="DN4221" s="115"/>
    </row>
    <row r="4222" spans="118:118" x14ac:dyDescent="0.25">
      <c r="DN4222" s="115"/>
    </row>
    <row r="4223" spans="118:118" x14ac:dyDescent="0.25">
      <c r="DN4223" s="115"/>
    </row>
    <row r="4224" spans="118:118" x14ac:dyDescent="0.25">
      <c r="DN4224" s="115"/>
    </row>
    <row r="4225" spans="118:118" x14ac:dyDescent="0.25">
      <c r="DN4225" s="115"/>
    </row>
    <row r="4226" spans="118:118" x14ac:dyDescent="0.25">
      <c r="DN4226" s="115"/>
    </row>
    <row r="4227" spans="118:118" x14ac:dyDescent="0.25">
      <c r="DN4227" s="115"/>
    </row>
    <row r="4228" spans="118:118" x14ac:dyDescent="0.25">
      <c r="DN4228" s="115"/>
    </row>
    <row r="4229" spans="118:118" x14ac:dyDescent="0.25">
      <c r="DN4229" s="115"/>
    </row>
    <row r="4230" spans="118:118" x14ac:dyDescent="0.25">
      <c r="DN4230" s="115"/>
    </row>
    <row r="4231" spans="118:118" x14ac:dyDescent="0.25">
      <c r="DN4231" s="115"/>
    </row>
    <row r="4232" spans="118:118" x14ac:dyDescent="0.25">
      <c r="DN4232" s="115"/>
    </row>
    <row r="4233" spans="118:118" x14ac:dyDescent="0.25">
      <c r="DN4233" s="115"/>
    </row>
    <row r="4234" spans="118:118" x14ac:dyDescent="0.25">
      <c r="DN4234" s="115"/>
    </row>
    <row r="4235" spans="118:118" x14ac:dyDescent="0.25">
      <c r="DN4235" s="115"/>
    </row>
    <row r="4236" spans="118:118" x14ac:dyDescent="0.25">
      <c r="DN4236" s="115"/>
    </row>
    <row r="4237" spans="118:118" x14ac:dyDescent="0.25">
      <c r="DN4237" s="115"/>
    </row>
    <row r="4238" spans="118:118" x14ac:dyDescent="0.25">
      <c r="DN4238" s="115"/>
    </row>
    <row r="4239" spans="118:118" x14ac:dyDescent="0.25">
      <c r="DN4239" s="115"/>
    </row>
    <row r="4240" spans="118:118" x14ac:dyDescent="0.25">
      <c r="DN4240" s="115"/>
    </row>
    <row r="4241" spans="118:118" x14ac:dyDescent="0.25">
      <c r="DN4241" s="115"/>
    </row>
    <row r="4242" spans="118:118" x14ac:dyDescent="0.25">
      <c r="DN4242" s="115"/>
    </row>
    <row r="4243" spans="118:118" x14ac:dyDescent="0.25">
      <c r="DN4243" s="115"/>
    </row>
    <row r="4244" spans="118:118" x14ac:dyDescent="0.25">
      <c r="DN4244" s="115"/>
    </row>
    <row r="4245" spans="118:118" x14ac:dyDescent="0.25">
      <c r="DN4245" s="115"/>
    </row>
    <row r="4246" spans="118:118" x14ac:dyDescent="0.25">
      <c r="DN4246" s="115"/>
    </row>
    <row r="4247" spans="118:118" x14ac:dyDescent="0.25">
      <c r="DN4247" s="115"/>
    </row>
    <row r="4248" spans="118:118" x14ac:dyDescent="0.25">
      <c r="DN4248" s="115"/>
    </row>
    <row r="4249" spans="118:118" x14ac:dyDescent="0.25">
      <c r="DN4249" s="115"/>
    </row>
    <row r="4250" spans="118:118" x14ac:dyDescent="0.25">
      <c r="DN4250" s="115"/>
    </row>
    <row r="4251" spans="118:118" x14ac:dyDescent="0.25">
      <c r="DN4251" s="115"/>
    </row>
    <row r="4252" spans="118:118" x14ac:dyDescent="0.25">
      <c r="DN4252" s="115"/>
    </row>
    <row r="4253" spans="118:118" x14ac:dyDescent="0.25">
      <c r="DN4253" s="115"/>
    </row>
    <row r="4254" spans="118:118" x14ac:dyDescent="0.25">
      <c r="DN4254" s="115"/>
    </row>
    <row r="4255" spans="118:118" x14ac:dyDescent="0.25">
      <c r="DN4255" s="115"/>
    </row>
    <row r="4256" spans="118:118" x14ac:dyDescent="0.25">
      <c r="DN4256" s="115"/>
    </row>
    <row r="4257" spans="118:118" x14ac:dyDescent="0.25">
      <c r="DN4257" s="115"/>
    </row>
    <row r="4258" spans="118:118" x14ac:dyDescent="0.25">
      <c r="DN4258" s="115"/>
    </row>
    <row r="4259" spans="118:118" x14ac:dyDescent="0.25">
      <c r="DN4259" s="115"/>
    </row>
    <row r="4260" spans="118:118" x14ac:dyDescent="0.25">
      <c r="DN4260" s="115"/>
    </row>
    <row r="4261" spans="118:118" x14ac:dyDescent="0.25">
      <c r="DN4261" s="115"/>
    </row>
    <row r="4262" spans="118:118" x14ac:dyDescent="0.25">
      <c r="DN4262" s="115"/>
    </row>
    <row r="4263" spans="118:118" x14ac:dyDescent="0.25">
      <c r="DN4263" s="115"/>
    </row>
    <row r="4264" spans="118:118" x14ac:dyDescent="0.25">
      <c r="DN4264" s="115"/>
    </row>
    <row r="4265" spans="118:118" x14ac:dyDescent="0.25">
      <c r="DN4265" s="115"/>
    </row>
    <row r="4266" spans="118:118" x14ac:dyDescent="0.25">
      <c r="DN4266" s="115"/>
    </row>
    <row r="4267" spans="118:118" x14ac:dyDescent="0.25">
      <c r="DN4267" s="115"/>
    </row>
    <row r="4268" spans="118:118" x14ac:dyDescent="0.25">
      <c r="DN4268" s="115"/>
    </row>
    <row r="4269" spans="118:118" x14ac:dyDescent="0.25">
      <c r="DN4269" s="115"/>
    </row>
    <row r="4270" spans="118:118" x14ac:dyDescent="0.25">
      <c r="DN4270" s="115"/>
    </row>
    <row r="4271" spans="118:118" x14ac:dyDescent="0.25">
      <c r="DN4271" s="115"/>
    </row>
    <row r="4272" spans="118:118" x14ac:dyDescent="0.25">
      <c r="DN4272" s="115"/>
    </row>
    <row r="4273" spans="118:118" x14ac:dyDescent="0.25">
      <c r="DN4273" s="115"/>
    </row>
    <row r="4274" spans="118:118" x14ac:dyDescent="0.25">
      <c r="DN4274" s="115"/>
    </row>
    <row r="4275" spans="118:118" x14ac:dyDescent="0.25">
      <c r="DN4275" s="115"/>
    </row>
    <row r="4276" spans="118:118" x14ac:dyDescent="0.25">
      <c r="DN4276" s="115"/>
    </row>
    <row r="4277" spans="118:118" x14ac:dyDescent="0.25">
      <c r="DN4277" s="115"/>
    </row>
    <row r="4278" spans="118:118" x14ac:dyDescent="0.25">
      <c r="DN4278" s="115"/>
    </row>
    <row r="4279" spans="118:118" x14ac:dyDescent="0.25">
      <c r="DN4279" s="115"/>
    </row>
    <row r="4280" spans="118:118" x14ac:dyDescent="0.25">
      <c r="DN4280" s="115"/>
    </row>
    <row r="4281" spans="118:118" x14ac:dyDescent="0.25">
      <c r="DN4281" s="115"/>
    </row>
    <row r="4282" spans="118:118" x14ac:dyDescent="0.25">
      <c r="DN4282" s="115"/>
    </row>
    <row r="4283" spans="118:118" x14ac:dyDescent="0.25">
      <c r="DN4283" s="115"/>
    </row>
    <row r="4284" spans="118:118" x14ac:dyDescent="0.25">
      <c r="DN4284" s="115"/>
    </row>
    <row r="4285" spans="118:118" x14ac:dyDescent="0.25">
      <c r="DN4285" s="115"/>
    </row>
    <row r="4286" spans="118:118" x14ac:dyDescent="0.25">
      <c r="DN4286" s="115"/>
    </row>
    <row r="4287" spans="118:118" x14ac:dyDescent="0.25">
      <c r="DN4287" s="115"/>
    </row>
    <row r="4288" spans="118:118" x14ac:dyDescent="0.25">
      <c r="DN4288" s="115"/>
    </row>
    <row r="4289" spans="118:118" x14ac:dyDescent="0.25">
      <c r="DN4289" s="115"/>
    </row>
    <row r="4290" spans="118:118" x14ac:dyDescent="0.25">
      <c r="DN4290" s="115"/>
    </row>
    <row r="4291" spans="118:118" x14ac:dyDescent="0.25">
      <c r="DN4291" s="115"/>
    </row>
    <row r="4292" spans="118:118" x14ac:dyDescent="0.25">
      <c r="DN4292" s="115"/>
    </row>
    <row r="4293" spans="118:118" x14ac:dyDescent="0.25">
      <c r="DN4293" s="115"/>
    </row>
    <row r="4294" spans="118:118" x14ac:dyDescent="0.25">
      <c r="DN4294" s="115"/>
    </row>
    <row r="4295" spans="118:118" x14ac:dyDescent="0.25">
      <c r="DN4295" s="115"/>
    </row>
    <row r="4296" spans="118:118" x14ac:dyDescent="0.25">
      <c r="DN4296" s="115"/>
    </row>
    <row r="4297" spans="118:118" x14ac:dyDescent="0.25">
      <c r="DN4297" s="115"/>
    </row>
    <row r="4298" spans="118:118" x14ac:dyDescent="0.25">
      <c r="DN4298" s="115"/>
    </row>
    <row r="4299" spans="118:118" x14ac:dyDescent="0.25">
      <c r="DN4299" s="115"/>
    </row>
    <row r="4300" spans="118:118" x14ac:dyDescent="0.25">
      <c r="DN4300" s="115"/>
    </row>
    <row r="4301" spans="118:118" x14ac:dyDescent="0.25">
      <c r="DN4301" s="115"/>
    </row>
    <row r="4302" spans="118:118" x14ac:dyDescent="0.25">
      <c r="DN4302" s="115"/>
    </row>
    <row r="4303" spans="118:118" x14ac:dyDescent="0.25">
      <c r="DN4303" s="115"/>
    </row>
    <row r="4304" spans="118:118" x14ac:dyDescent="0.25">
      <c r="DN4304" s="115"/>
    </row>
    <row r="4305" spans="118:118" x14ac:dyDescent="0.25">
      <c r="DN4305" s="115"/>
    </row>
    <row r="4306" spans="118:118" x14ac:dyDescent="0.25">
      <c r="DN4306" s="115"/>
    </row>
    <row r="4307" spans="118:118" x14ac:dyDescent="0.25">
      <c r="DN4307" s="115"/>
    </row>
    <row r="4308" spans="118:118" x14ac:dyDescent="0.25">
      <c r="DN4308" s="115"/>
    </row>
    <row r="4309" spans="118:118" x14ac:dyDescent="0.25">
      <c r="DN4309" s="115"/>
    </row>
    <row r="4310" spans="118:118" x14ac:dyDescent="0.25">
      <c r="DN4310" s="115"/>
    </row>
    <row r="4311" spans="118:118" x14ac:dyDescent="0.25">
      <c r="DN4311" s="115"/>
    </row>
    <row r="4312" spans="118:118" x14ac:dyDescent="0.25">
      <c r="DN4312" s="115"/>
    </row>
    <row r="4313" spans="118:118" x14ac:dyDescent="0.25">
      <c r="DN4313" s="115"/>
    </row>
    <row r="4314" spans="118:118" x14ac:dyDescent="0.25">
      <c r="DN4314" s="115"/>
    </row>
    <row r="4315" spans="118:118" x14ac:dyDescent="0.25">
      <c r="DN4315" s="115"/>
    </row>
    <row r="4316" spans="118:118" x14ac:dyDescent="0.25">
      <c r="DN4316" s="115"/>
    </row>
    <row r="4317" spans="118:118" x14ac:dyDescent="0.25">
      <c r="DN4317" s="115"/>
    </row>
    <row r="4318" spans="118:118" x14ac:dyDescent="0.25">
      <c r="DN4318" s="115"/>
    </row>
    <row r="4319" spans="118:118" x14ac:dyDescent="0.25">
      <c r="DN4319" s="115"/>
    </row>
    <row r="4320" spans="118:118" x14ac:dyDescent="0.25">
      <c r="DN4320" s="115"/>
    </row>
    <row r="4321" spans="118:118" x14ac:dyDescent="0.25">
      <c r="DN4321" s="115"/>
    </row>
    <row r="4322" spans="118:118" x14ac:dyDescent="0.25">
      <c r="DN4322" s="115"/>
    </row>
    <row r="4323" spans="118:118" x14ac:dyDescent="0.25">
      <c r="DN4323" s="115"/>
    </row>
    <row r="4324" spans="118:118" x14ac:dyDescent="0.25">
      <c r="DN4324" s="115"/>
    </row>
    <row r="4325" spans="118:118" x14ac:dyDescent="0.25">
      <c r="DN4325" s="115"/>
    </row>
    <row r="4326" spans="118:118" x14ac:dyDescent="0.25">
      <c r="DN4326" s="115"/>
    </row>
    <row r="4327" spans="118:118" x14ac:dyDescent="0.25">
      <c r="DN4327" s="115"/>
    </row>
    <row r="4328" spans="118:118" x14ac:dyDescent="0.25">
      <c r="DN4328" s="115"/>
    </row>
    <row r="4329" spans="118:118" x14ac:dyDescent="0.25">
      <c r="DN4329" s="115"/>
    </row>
    <row r="4330" spans="118:118" x14ac:dyDescent="0.25">
      <c r="DN4330" s="115"/>
    </row>
    <row r="4331" spans="118:118" x14ac:dyDescent="0.25">
      <c r="DN4331" s="115"/>
    </row>
    <row r="4332" spans="118:118" x14ac:dyDescent="0.25">
      <c r="DN4332" s="115"/>
    </row>
    <row r="4333" spans="118:118" x14ac:dyDescent="0.25">
      <c r="DN4333" s="115"/>
    </row>
    <row r="4334" spans="118:118" x14ac:dyDescent="0.25">
      <c r="DN4334" s="115"/>
    </row>
    <row r="4335" spans="118:118" x14ac:dyDescent="0.25">
      <c r="DN4335" s="115"/>
    </row>
    <row r="4336" spans="118:118" x14ac:dyDescent="0.25">
      <c r="DN4336" s="115"/>
    </row>
    <row r="4337" spans="118:118" x14ac:dyDescent="0.25">
      <c r="DN4337" s="115"/>
    </row>
    <row r="4338" spans="118:118" x14ac:dyDescent="0.25">
      <c r="DN4338" s="115"/>
    </row>
    <row r="4339" spans="118:118" x14ac:dyDescent="0.25">
      <c r="DN4339" s="115"/>
    </row>
    <row r="4340" spans="118:118" x14ac:dyDescent="0.25">
      <c r="DN4340" s="115"/>
    </row>
    <row r="4341" spans="118:118" x14ac:dyDescent="0.25">
      <c r="DN4341" s="115"/>
    </row>
    <row r="4342" spans="118:118" x14ac:dyDescent="0.25">
      <c r="DN4342" s="115"/>
    </row>
    <row r="4343" spans="118:118" x14ac:dyDescent="0.25">
      <c r="DN4343" s="115"/>
    </row>
    <row r="4344" spans="118:118" x14ac:dyDescent="0.25">
      <c r="DN4344" s="115"/>
    </row>
    <row r="4345" spans="118:118" x14ac:dyDescent="0.25">
      <c r="DN4345" s="115"/>
    </row>
    <row r="4346" spans="118:118" x14ac:dyDescent="0.25">
      <c r="DN4346" s="115"/>
    </row>
    <row r="4347" spans="118:118" x14ac:dyDescent="0.25">
      <c r="DN4347" s="115"/>
    </row>
    <row r="4348" spans="118:118" x14ac:dyDescent="0.25">
      <c r="DN4348" s="115"/>
    </row>
    <row r="4349" spans="118:118" x14ac:dyDescent="0.25">
      <c r="DN4349" s="115"/>
    </row>
    <row r="4350" spans="118:118" x14ac:dyDescent="0.25">
      <c r="DN4350" s="115"/>
    </row>
    <row r="4351" spans="118:118" x14ac:dyDescent="0.25">
      <c r="DN4351" s="115"/>
    </row>
    <row r="4352" spans="118:118" x14ac:dyDescent="0.25">
      <c r="DN4352" s="115"/>
    </row>
    <row r="4353" spans="118:118" x14ac:dyDescent="0.25">
      <c r="DN4353" s="115"/>
    </row>
    <row r="4354" spans="118:118" x14ac:dyDescent="0.25">
      <c r="DN4354" s="115"/>
    </row>
    <row r="4355" spans="118:118" x14ac:dyDescent="0.25">
      <c r="DN4355" s="115"/>
    </row>
    <row r="4356" spans="118:118" x14ac:dyDescent="0.25">
      <c r="DN4356" s="115"/>
    </row>
    <row r="4357" spans="118:118" x14ac:dyDescent="0.25">
      <c r="DN4357" s="115"/>
    </row>
    <row r="4358" spans="118:118" x14ac:dyDescent="0.25">
      <c r="DN4358" s="115"/>
    </row>
    <row r="4359" spans="118:118" x14ac:dyDescent="0.25">
      <c r="DN4359" s="115"/>
    </row>
    <row r="4360" spans="118:118" x14ac:dyDescent="0.25">
      <c r="DN4360" s="115"/>
    </row>
    <row r="4361" spans="118:118" x14ac:dyDescent="0.25">
      <c r="DN4361" s="115"/>
    </row>
    <row r="4362" spans="118:118" x14ac:dyDescent="0.25">
      <c r="DN4362" s="115"/>
    </row>
    <row r="4363" spans="118:118" x14ac:dyDescent="0.25">
      <c r="DN4363" s="115"/>
    </row>
    <row r="4364" spans="118:118" x14ac:dyDescent="0.25">
      <c r="DN4364" s="115"/>
    </row>
    <row r="4365" spans="118:118" x14ac:dyDescent="0.25">
      <c r="DN4365" s="115"/>
    </row>
    <row r="4366" spans="118:118" x14ac:dyDescent="0.25">
      <c r="DN4366" s="115"/>
    </row>
    <row r="4367" spans="118:118" x14ac:dyDescent="0.25">
      <c r="DN4367" s="115"/>
    </row>
    <row r="4368" spans="118:118" x14ac:dyDescent="0.25">
      <c r="DN4368" s="115"/>
    </row>
    <row r="4369" spans="118:118" x14ac:dyDescent="0.25">
      <c r="DN4369" s="115"/>
    </row>
    <row r="4370" spans="118:118" x14ac:dyDescent="0.25">
      <c r="DN4370" s="115"/>
    </row>
    <row r="4371" spans="118:118" x14ac:dyDescent="0.25">
      <c r="DN4371" s="115"/>
    </row>
    <row r="4372" spans="118:118" x14ac:dyDescent="0.25">
      <c r="DN4372" s="115"/>
    </row>
    <row r="4373" spans="118:118" x14ac:dyDescent="0.25">
      <c r="DN4373" s="115"/>
    </row>
    <row r="4374" spans="118:118" x14ac:dyDescent="0.25">
      <c r="DN4374" s="115"/>
    </row>
    <row r="4375" spans="118:118" x14ac:dyDescent="0.25">
      <c r="DN4375" s="115"/>
    </row>
    <row r="4376" spans="118:118" x14ac:dyDescent="0.25">
      <c r="DN4376" s="115"/>
    </row>
    <row r="4377" spans="118:118" x14ac:dyDescent="0.25">
      <c r="DN4377" s="115"/>
    </row>
    <row r="4378" spans="118:118" x14ac:dyDescent="0.25">
      <c r="DN4378" s="115"/>
    </row>
    <row r="4379" spans="118:118" x14ac:dyDescent="0.25">
      <c r="DN4379" s="115"/>
    </row>
    <row r="4380" spans="118:118" x14ac:dyDescent="0.25">
      <c r="DN4380" s="115"/>
    </row>
    <row r="4381" spans="118:118" x14ac:dyDescent="0.25">
      <c r="DN4381" s="115"/>
    </row>
    <row r="4382" spans="118:118" x14ac:dyDescent="0.25">
      <c r="DN4382" s="115"/>
    </row>
    <row r="4383" spans="118:118" x14ac:dyDescent="0.25">
      <c r="DN4383" s="115"/>
    </row>
    <row r="4384" spans="118:118" x14ac:dyDescent="0.25">
      <c r="DN4384" s="115"/>
    </row>
    <row r="4385" spans="118:118" x14ac:dyDescent="0.25">
      <c r="DN4385" s="115"/>
    </row>
    <row r="4386" spans="118:118" x14ac:dyDescent="0.25">
      <c r="DN4386" s="115"/>
    </row>
    <row r="4387" spans="118:118" x14ac:dyDescent="0.25">
      <c r="DN4387" s="115"/>
    </row>
    <row r="4388" spans="118:118" x14ac:dyDescent="0.25">
      <c r="DN4388" s="115"/>
    </row>
    <row r="4389" spans="118:118" x14ac:dyDescent="0.25">
      <c r="DN4389" s="115"/>
    </row>
    <row r="4390" spans="118:118" x14ac:dyDescent="0.25">
      <c r="DN4390" s="115"/>
    </row>
    <row r="4391" spans="118:118" x14ac:dyDescent="0.25">
      <c r="DN4391" s="115"/>
    </row>
    <row r="4392" spans="118:118" x14ac:dyDescent="0.25">
      <c r="DN4392" s="115"/>
    </row>
    <row r="4393" spans="118:118" x14ac:dyDescent="0.25">
      <c r="DN4393" s="115"/>
    </row>
    <row r="4394" spans="118:118" x14ac:dyDescent="0.25">
      <c r="DN4394" s="115"/>
    </row>
    <row r="4395" spans="118:118" x14ac:dyDescent="0.25">
      <c r="DN4395" s="115"/>
    </row>
    <row r="4396" spans="118:118" x14ac:dyDescent="0.25">
      <c r="DN4396" s="115"/>
    </row>
    <row r="4397" spans="118:118" x14ac:dyDescent="0.25">
      <c r="DN4397" s="115"/>
    </row>
    <row r="4398" spans="118:118" x14ac:dyDescent="0.25">
      <c r="DN4398" s="115"/>
    </row>
    <row r="4399" spans="118:118" x14ac:dyDescent="0.25">
      <c r="DN4399" s="115"/>
    </row>
    <row r="4400" spans="118:118" x14ac:dyDescent="0.25">
      <c r="DN4400" s="115"/>
    </row>
    <row r="4401" spans="118:118" x14ac:dyDescent="0.25">
      <c r="DN4401" s="115"/>
    </row>
    <row r="4402" spans="118:118" x14ac:dyDescent="0.25">
      <c r="DN4402" s="115"/>
    </row>
    <row r="4403" spans="118:118" x14ac:dyDescent="0.25">
      <c r="DN4403" s="115"/>
    </row>
    <row r="4404" spans="118:118" x14ac:dyDescent="0.25">
      <c r="DN4404" s="115"/>
    </row>
    <row r="4405" spans="118:118" x14ac:dyDescent="0.25">
      <c r="DN4405" s="115"/>
    </row>
    <row r="4406" spans="118:118" x14ac:dyDescent="0.25">
      <c r="DN4406" s="115"/>
    </row>
    <row r="4407" spans="118:118" x14ac:dyDescent="0.25">
      <c r="DN4407" s="115"/>
    </row>
    <row r="4408" spans="118:118" x14ac:dyDescent="0.25">
      <c r="DN4408" s="115"/>
    </row>
    <row r="4409" spans="118:118" x14ac:dyDescent="0.25">
      <c r="DN4409" s="115"/>
    </row>
    <row r="4410" spans="118:118" x14ac:dyDescent="0.25">
      <c r="DN4410" s="115"/>
    </row>
    <row r="4411" spans="118:118" x14ac:dyDescent="0.25">
      <c r="DN4411" s="115"/>
    </row>
    <row r="4412" spans="118:118" x14ac:dyDescent="0.25">
      <c r="DN4412" s="115"/>
    </row>
    <row r="4413" spans="118:118" x14ac:dyDescent="0.25">
      <c r="DN4413" s="115"/>
    </row>
    <row r="4414" spans="118:118" x14ac:dyDescent="0.25">
      <c r="DN4414" s="115"/>
    </row>
    <row r="4415" spans="118:118" x14ac:dyDescent="0.25">
      <c r="DN4415" s="115"/>
    </row>
    <row r="4416" spans="118:118" x14ac:dyDescent="0.25">
      <c r="DN4416" s="115"/>
    </row>
    <row r="4417" spans="118:118" x14ac:dyDescent="0.25">
      <c r="DN4417" s="115"/>
    </row>
    <row r="4418" spans="118:118" x14ac:dyDescent="0.25">
      <c r="DN4418" s="115"/>
    </row>
    <row r="4419" spans="118:118" x14ac:dyDescent="0.25">
      <c r="DN4419" s="115"/>
    </row>
    <row r="4420" spans="118:118" x14ac:dyDescent="0.25">
      <c r="DN4420" s="115"/>
    </row>
    <row r="4421" spans="118:118" x14ac:dyDescent="0.25">
      <c r="DN4421" s="115"/>
    </row>
    <row r="4422" spans="118:118" x14ac:dyDescent="0.25">
      <c r="DN4422" s="115"/>
    </row>
    <row r="4423" spans="118:118" x14ac:dyDescent="0.25">
      <c r="DN4423" s="115"/>
    </row>
    <row r="4424" spans="118:118" x14ac:dyDescent="0.25">
      <c r="DN4424" s="115"/>
    </row>
    <row r="4425" spans="118:118" x14ac:dyDescent="0.25">
      <c r="DN4425" s="115"/>
    </row>
    <row r="4426" spans="118:118" x14ac:dyDescent="0.25">
      <c r="DN4426" s="115"/>
    </row>
    <row r="4427" spans="118:118" x14ac:dyDescent="0.25">
      <c r="DN4427" s="115"/>
    </row>
    <row r="4428" spans="118:118" x14ac:dyDescent="0.25">
      <c r="DN4428" s="115"/>
    </row>
    <row r="4429" spans="118:118" x14ac:dyDescent="0.25">
      <c r="DN4429" s="115"/>
    </row>
    <row r="4430" spans="118:118" x14ac:dyDescent="0.25">
      <c r="DN4430" s="115"/>
    </row>
    <row r="4431" spans="118:118" x14ac:dyDescent="0.25">
      <c r="DN4431" s="115"/>
    </row>
    <row r="4432" spans="118:118" x14ac:dyDescent="0.25">
      <c r="DN4432" s="115"/>
    </row>
    <row r="4433" spans="118:118" x14ac:dyDescent="0.25">
      <c r="DN4433" s="115"/>
    </row>
    <row r="4434" spans="118:118" x14ac:dyDescent="0.25">
      <c r="DN4434" s="115"/>
    </row>
    <row r="4435" spans="118:118" x14ac:dyDescent="0.25">
      <c r="DN4435" s="115"/>
    </row>
    <row r="4436" spans="118:118" x14ac:dyDescent="0.25">
      <c r="DN4436" s="115"/>
    </row>
    <row r="4437" spans="118:118" x14ac:dyDescent="0.25">
      <c r="DN4437" s="115"/>
    </row>
    <row r="4438" spans="118:118" x14ac:dyDescent="0.25">
      <c r="DN4438" s="115"/>
    </row>
    <row r="4439" spans="118:118" x14ac:dyDescent="0.25">
      <c r="DN4439" s="115"/>
    </row>
    <row r="4440" spans="118:118" x14ac:dyDescent="0.25">
      <c r="DN4440" s="115"/>
    </row>
    <row r="4441" spans="118:118" x14ac:dyDescent="0.25">
      <c r="DN4441" s="115"/>
    </row>
    <row r="4442" spans="118:118" x14ac:dyDescent="0.25">
      <c r="DN4442" s="115"/>
    </row>
    <row r="4443" spans="118:118" x14ac:dyDescent="0.25">
      <c r="DN4443" s="115"/>
    </row>
    <row r="4444" spans="118:118" x14ac:dyDescent="0.25">
      <c r="DN4444" s="115"/>
    </row>
    <row r="4445" spans="118:118" x14ac:dyDescent="0.25">
      <c r="DN4445" s="115"/>
    </row>
    <row r="4446" spans="118:118" x14ac:dyDescent="0.25">
      <c r="DN4446" s="115"/>
    </row>
    <row r="4447" spans="118:118" x14ac:dyDescent="0.25">
      <c r="DN4447" s="115"/>
    </row>
    <row r="4448" spans="118:118" x14ac:dyDescent="0.25">
      <c r="DN4448" s="115"/>
    </row>
    <row r="4449" spans="118:118" x14ac:dyDescent="0.25">
      <c r="DN4449" s="115"/>
    </row>
    <row r="4450" spans="118:118" x14ac:dyDescent="0.25">
      <c r="DN4450" s="115"/>
    </row>
    <row r="4451" spans="118:118" x14ac:dyDescent="0.25">
      <c r="DN4451" s="115"/>
    </row>
    <row r="4452" spans="118:118" x14ac:dyDescent="0.25">
      <c r="DN4452" s="115"/>
    </row>
    <row r="4453" spans="118:118" x14ac:dyDescent="0.25">
      <c r="DN4453" s="115"/>
    </row>
    <row r="4454" spans="118:118" x14ac:dyDescent="0.25">
      <c r="DN4454" s="115"/>
    </row>
    <row r="4455" spans="118:118" x14ac:dyDescent="0.25">
      <c r="DN4455" s="115"/>
    </row>
    <row r="4456" spans="118:118" x14ac:dyDescent="0.25">
      <c r="DN4456" s="115"/>
    </row>
    <row r="4457" spans="118:118" x14ac:dyDescent="0.25">
      <c r="DN4457" s="115"/>
    </row>
    <row r="4458" spans="118:118" x14ac:dyDescent="0.25">
      <c r="DN4458" s="115"/>
    </row>
    <row r="4459" spans="118:118" x14ac:dyDescent="0.25">
      <c r="DN4459" s="115"/>
    </row>
    <row r="4460" spans="118:118" x14ac:dyDescent="0.25">
      <c r="DN4460" s="115"/>
    </row>
    <row r="4461" spans="118:118" x14ac:dyDescent="0.25">
      <c r="DN4461" s="115"/>
    </row>
    <row r="4462" spans="118:118" x14ac:dyDescent="0.25">
      <c r="DN4462" s="115"/>
    </row>
    <row r="4463" spans="118:118" x14ac:dyDescent="0.25">
      <c r="DN4463" s="115"/>
    </row>
    <row r="4464" spans="118:118" x14ac:dyDescent="0.25">
      <c r="DN4464" s="115"/>
    </row>
    <row r="4465" spans="118:118" x14ac:dyDescent="0.25">
      <c r="DN4465" s="115"/>
    </row>
    <row r="4466" spans="118:118" x14ac:dyDescent="0.25">
      <c r="DN4466" s="115"/>
    </row>
    <row r="4467" spans="118:118" x14ac:dyDescent="0.25">
      <c r="DN4467" s="115"/>
    </row>
    <row r="4468" spans="118:118" x14ac:dyDescent="0.25">
      <c r="DN4468" s="115"/>
    </row>
    <row r="4469" spans="118:118" x14ac:dyDescent="0.25">
      <c r="DN4469" s="115"/>
    </row>
    <row r="4470" spans="118:118" x14ac:dyDescent="0.25">
      <c r="DN4470" s="115"/>
    </row>
    <row r="4471" spans="118:118" x14ac:dyDescent="0.25">
      <c r="DN4471" s="115"/>
    </row>
    <row r="4472" spans="118:118" x14ac:dyDescent="0.25">
      <c r="DN4472" s="115"/>
    </row>
    <row r="4473" spans="118:118" x14ac:dyDescent="0.25">
      <c r="DN4473" s="115"/>
    </row>
    <row r="4474" spans="118:118" x14ac:dyDescent="0.25">
      <c r="DN4474" s="115"/>
    </row>
    <row r="4475" spans="118:118" x14ac:dyDescent="0.25">
      <c r="DN4475" s="115"/>
    </row>
    <row r="4476" spans="118:118" x14ac:dyDescent="0.25">
      <c r="DN4476" s="115"/>
    </row>
    <row r="4477" spans="118:118" x14ac:dyDescent="0.25">
      <c r="DN4477" s="115"/>
    </row>
    <row r="4478" spans="118:118" x14ac:dyDescent="0.25">
      <c r="DN4478" s="115"/>
    </row>
    <row r="4479" spans="118:118" x14ac:dyDescent="0.25">
      <c r="DN4479" s="115"/>
    </row>
    <row r="4480" spans="118:118" x14ac:dyDescent="0.25">
      <c r="DN4480" s="115"/>
    </row>
    <row r="4481" spans="118:118" x14ac:dyDescent="0.25">
      <c r="DN4481" s="115"/>
    </row>
    <row r="4482" spans="118:118" x14ac:dyDescent="0.25">
      <c r="DN4482" s="115"/>
    </row>
    <row r="4483" spans="118:118" x14ac:dyDescent="0.25">
      <c r="DN4483" s="115"/>
    </row>
    <row r="4484" spans="118:118" x14ac:dyDescent="0.25">
      <c r="DN4484" s="115"/>
    </row>
    <row r="4485" spans="118:118" x14ac:dyDescent="0.25">
      <c r="DN4485" s="115"/>
    </row>
    <row r="4486" spans="118:118" x14ac:dyDescent="0.25">
      <c r="DN4486" s="115"/>
    </row>
    <row r="4487" spans="118:118" x14ac:dyDescent="0.25">
      <c r="DN4487" s="115"/>
    </row>
    <row r="4488" spans="118:118" x14ac:dyDescent="0.25">
      <c r="DN4488" s="115"/>
    </row>
    <row r="4489" spans="118:118" x14ac:dyDescent="0.25">
      <c r="DN4489" s="115"/>
    </row>
    <row r="4490" spans="118:118" x14ac:dyDescent="0.25">
      <c r="DN4490" s="115"/>
    </row>
    <row r="4491" spans="118:118" x14ac:dyDescent="0.25">
      <c r="DN4491" s="115"/>
    </row>
    <row r="4492" spans="118:118" x14ac:dyDescent="0.25">
      <c r="DN4492" s="115"/>
    </row>
    <row r="4493" spans="118:118" x14ac:dyDescent="0.25">
      <c r="DN4493" s="115"/>
    </row>
    <row r="4494" spans="118:118" x14ac:dyDescent="0.25">
      <c r="DN4494" s="115"/>
    </row>
    <row r="4495" spans="118:118" x14ac:dyDescent="0.25">
      <c r="DN4495" s="115"/>
    </row>
    <row r="4496" spans="118:118" x14ac:dyDescent="0.25">
      <c r="DN4496" s="115"/>
    </row>
    <row r="4497" spans="118:118" x14ac:dyDescent="0.25">
      <c r="DN4497" s="115"/>
    </row>
    <row r="4498" spans="118:118" x14ac:dyDescent="0.25">
      <c r="DN4498" s="115"/>
    </row>
    <row r="4499" spans="118:118" x14ac:dyDescent="0.25">
      <c r="DN4499" s="115"/>
    </row>
    <row r="4500" spans="118:118" x14ac:dyDescent="0.25">
      <c r="DN4500" s="115"/>
    </row>
    <row r="4501" spans="118:118" x14ac:dyDescent="0.25">
      <c r="DN4501" s="115"/>
    </row>
    <row r="4502" spans="118:118" x14ac:dyDescent="0.25">
      <c r="DN4502" s="115"/>
    </row>
    <row r="4503" spans="118:118" x14ac:dyDescent="0.25">
      <c r="DN4503" s="115"/>
    </row>
    <row r="4504" spans="118:118" x14ac:dyDescent="0.25">
      <c r="DN4504" s="115"/>
    </row>
    <row r="4505" spans="118:118" x14ac:dyDescent="0.25">
      <c r="DN4505" s="115"/>
    </row>
    <row r="4506" spans="118:118" x14ac:dyDescent="0.25">
      <c r="DN4506" s="115"/>
    </row>
    <row r="4507" spans="118:118" x14ac:dyDescent="0.25">
      <c r="DN4507" s="115"/>
    </row>
    <row r="4508" spans="118:118" x14ac:dyDescent="0.25">
      <c r="DN4508" s="115"/>
    </row>
    <row r="4509" spans="118:118" x14ac:dyDescent="0.25">
      <c r="DN4509" s="115"/>
    </row>
    <row r="4510" spans="118:118" x14ac:dyDescent="0.25">
      <c r="DN4510" s="115"/>
    </row>
    <row r="4511" spans="118:118" x14ac:dyDescent="0.25">
      <c r="DN4511" s="115"/>
    </row>
    <row r="4512" spans="118:118" x14ac:dyDescent="0.25">
      <c r="DN4512" s="115"/>
    </row>
    <row r="4513" spans="118:118" x14ac:dyDescent="0.25">
      <c r="DN4513" s="115"/>
    </row>
    <row r="4514" spans="118:118" x14ac:dyDescent="0.25">
      <c r="DN4514" s="115"/>
    </row>
    <row r="4515" spans="118:118" x14ac:dyDescent="0.25">
      <c r="DN4515" s="115"/>
    </row>
    <row r="4516" spans="118:118" x14ac:dyDescent="0.25">
      <c r="DN4516" s="115"/>
    </row>
    <row r="4517" spans="118:118" x14ac:dyDescent="0.25">
      <c r="DN4517" s="115"/>
    </row>
    <row r="4518" spans="118:118" x14ac:dyDescent="0.25">
      <c r="DN4518" s="115"/>
    </row>
    <row r="4519" spans="118:118" x14ac:dyDescent="0.25">
      <c r="DN4519" s="115"/>
    </row>
    <row r="4520" spans="118:118" x14ac:dyDescent="0.25">
      <c r="DN4520" s="115"/>
    </row>
    <row r="4521" spans="118:118" x14ac:dyDescent="0.25">
      <c r="DN4521" s="115"/>
    </row>
    <row r="4522" spans="118:118" x14ac:dyDescent="0.25">
      <c r="DN4522" s="115"/>
    </row>
    <row r="4523" spans="118:118" x14ac:dyDescent="0.25">
      <c r="DN4523" s="115"/>
    </row>
    <row r="4524" spans="118:118" x14ac:dyDescent="0.25">
      <c r="DN4524" s="115"/>
    </row>
    <row r="4525" spans="118:118" x14ac:dyDescent="0.25">
      <c r="DN4525" s="115"/>
    </row>
    <row r="4526" spans="118:118" x14ac:dyDescent="0.25">
      <c r="DN4526" s="115"/>
    </row>
    <row r="4527" spans="118:118" x14ac:dyDescent="0.25">
      <c r="DN4527" s="115"/>
    </row>
    <row r="4528" spans="118:118" x14ac:dyDescent="0.25">
      <c r="DN4528" s="115"/>
    </row>
    <row r="4529" spans="118:118" x14ac:dyDescent="0.25">
      <c r="DN4529" s="115"/>
    </row>
    <row r="4530" spans="118:118" x14ac:dyDescent="0.25">
      <c r="DN4530" s="115"/>
    </row>
    <row r="4531" spans="118:118" x14ac:dyDescent="0.25">
      <c r="DN4531" s="115"/>
    </row>
    <row r="4532" spans="118:118" x14ac:dyDescent="0.25">
      <c r="DN4532" s="115"/>
    </row>
    <row r="4533" spans="118:118" x14ac:dyDescent="0.25">
      <c r="DN4533" s="115"/>
    </row>
    <row r="4534" spans="118:118" x14ac:dyDescent="0.25">
      <c r="DN4534" s="115"/>
    </row>
    <row r="4535" spans="118:118" x14ac:dyDescent="0.25">
      <c r="DN4535" s="115"/>
    </row>
    <row r="4536" spans="118:118" x14ac:dyDescent="0.25">
      <c r="DN4536" s="115"/>
    </row>
    <row r="4537" spans="118:118" x14ac:dyDescent="0.25">
      <c r="DN4537" s="115"/>
    </row>
    <row r="4538" spans="118:118" x14ac:dyDescent="0.25">
      <c r="DN4538" s="115"/>
    </row>
    <row r="4539" spans="118:118" x14ac:dyDescent="0.25">
      <c r="DN4539" s="115"/>
    </row>
    <row r="4540" spans="118:118" x14ac:dyDescent="0.25">
      <c r="DN4540" s="115"/>
    </row>
    <row r="4541" spans="118:118" x14ac:dyDescent="0.25">
      <c r="DN4541" s="115"/>
    </row>
    <row r="4542" spans="118:118" x14ac:dyDescent="0.25">
      <c r="DN4542" s="115"/>
    </row>
    <row r="4543" spans="118:118" x14ac:dyDescent="0.25">
      <c r="DN4543" s="115"/>
    </row>
    <row r="4544" spans="118:118" x14ac:dyDescent="0.25">
      <c r="DN4544" s="115"/>
    </row>
    <row r="4545" spans="118:118" x14ac:dyDescent="0.25">
      <c r="DN4545" s="115"/>
    </row>
    <row r="4546" spans="118:118" x14ac:dyDescent="0.25">
      <c r="DN4546" s="115"/>
    </row>
    <row r="4547" spans="118:118" x14ac:dyDescent="0.25">
      <c r="DN4547" s="115"/>
    </row>
    <row r="4548" spans="118:118" x14ac:dyDescent="0.25">
      <c r="DN4548" s="115"/>
    </row>
    <row r="4549" spans="118:118" x14ac:dyDescent="0.25">
      <c r="DN4549" s="115"/>
    </row>
    <row r="4550" spans="118:118" x14ac:dyDescent="0.25">
      <c r="DN4550" s="115"/>
    </row>
    <row r="4551" spans="118:118" x14ac:dyDescent="0.25">
      <c r="DN4551" s="115"/>
    </row>
    <row r="4552" spans="118:118" x14ac:dyDescent="0.25">
      <c r="DN4552" s="115"/>
    </row>
    <row r="4553" spans="118:118" x14ac:dyDescent="0.25">
      <c r="DN4553" s="115"/>
    </row>
    <row r="4554" spans="118:118" x14ac:dyDescent="0.25">
      <c r="DN4554" s="115"/>
    </row>
    <row r="4555" spans="118:118" x14ac:dyDescent="0.25">
      <c r="DN4555" s="115"/>
    </row>
    <row r="4556" spans="118:118" x14ac:dyDescent="0.25">
      <c r="DN4556" s="115"/>
    </row>
    <row r="4557" spans="118:118" x14ac:dyDescent="0.25">
      <c r="DN4557" s="115"/>
    </row>
    <row r="4558" spans="118:118" x14ac:dyDescent="0.25">
      <c r="DN4558" s="115"/>
    </row>
    <row r="4559" spans="118:118" x14ac:dyDescent="0.25">
      <c r="DN4559" s="115"/>
    </row>
    <row r="4560" spans="118:118" x14ac:dyDescent="0.25">
      <c r="DN4560" s="115"/>
    </row>
    <row r="4561" spans="118:118" x14ac:dyDescent="0.25">
      <c r="DN4561" s="115"/>
    </row>
    <row r="4562" spans="118:118" x14ac:dyDescent="0.25">
      <c r="DN4562" s="115"/>
    </row>
    <row r="4563" spans="118:118" x14ac:dyDescent="0.25">
      <c r="DN4563" s="115"/>
    </row>
    <row r="4564" spans="118:118" x14ac:dyDescent="0.25">
      <c r="DN4564" s="115"/>
    </row>
    <row r="4565" spans="118:118" x14ac:dyDescent="0.25">
      <c r="DN4565" s="115"/>
    </row>
    <row r="4566" spans="118:118" x14ac:dyDescent="0.25">
      <c r="DN4566" s="115"/>
    </row>
    <row r="4567" spans="118:118" x14ac:dyDescent="0.25">
      <c r="DN4567" s="115"/>
    </row>
    <row r="4568" spans="118:118" x14ac:dyDescent="0.25">
      <c r="DN4568" s="115"/>
    </row>
    <row r="4569" spans="118:118" x14ac:dyDescent="0.25">
      <c r="DN4569" s="115"/>
    </row>
    <row r="4570" spans="118:118" x14ac:dyDescent="0.25">
      <c r="DN4570" s="115"/>
    </row>
    <row r="4571" spans="118:118" x14ac:dyDescent="0.25">
      <c r="DN4571" s="115"/>
    </row>
    <row r="4572" spans="118:118" x14ac:dyDescent="0.25">
      <c r="DN4572" s="115"/>
    </row>
    <row r="4573" spans="118:118" x14ac:dyDescent="0.25">
      <c r="DN4573" s="115"/>
    </row>
    <row r="4574" spans="118:118" x14ac:dyDescent="0.25">
      <c r="DN4574" s="115"/>
    </row>
    <row r="4575" spans="118:118" x14ac:dyDescent="0.25">
      <c r="DN4575" s="115"/>
    </row>
    <row r="4576" spans="118:118" x14ac:dyDescent="0.25">
      <c r="DN4576" s="115"/>
    </row>
    <row r="4577" spans="118:118" x14ac:dyDescent="0.25">
      <c r="DN4577" s="115"/>
    </row>
    <row r="4578" spans="118:118" x14ac:dyDescent="0.25">
      <c r="DN4578" s="115"/>
    </row>
    <row r="4579" spans="118:118" x14ac:dyDescent="0.25">
      <c r="DN4579" s="115"/>
    </row>
    <row r="4580" spans="118:118" x14ac:dyDescent="0.25">
      <c r="DN4580" s="115"/>
    </row>
    <row r="4581" spans="118:118" x14ac:dyDescent="0.25">
      <c r="DN4581" s="115"/>
    </row>
    <row r="4582" spans="118:118" x14ac:dyDescent="0.25">
      <c r="DN4582" s="115"/>
    </row>
    <row r="4583" spans="118:118" x14ac:dyDescent="0.25">
      <c r="DN4583" s="115"/>
    </row>
    <row r="4584" spans="118:118" x14ac:dyDescent="0.25">
      <c r="DN4584" s="115"/>
    </row>
    <row r="4585" spans="118:118" x14ac:dyDescent="0.25">
      <c r="DN4585" s="115"/>
    </row>
    <row r="4586" spans="118:118" x14ac:dyDescent="0.25">
      <c r="DN4586" s="115"/>
    </row>
    <row r="4587" spans="118:118" x14ac:dyDescent="0.25">
      <c r="DN4587" s="115"/>
    </row>
    <row r="4588" spans="118:118" x14ac:dyDescent="0.25">
      <c r="DN4588" s="115"/>
    </row>
    <row r="4589" spans="118:118" x14ac:dyDescent="0.25">
      <c r="DN4589" s="115"/>
    </row>
    <row r="4590" spans="118:118" x14ac:dyDescent="0.25">
      <c r="DN4590" s="115"/>
    </row>
    <row r="4591" spans="118:118" x14ac:dyDescent="0.25">
      <c r="DN4591" s="115"/>
    </row>
    <row r="4592" spans="118:118" x14ac:dyDescent="0.25">
      <c r="DN4592" s="115"/>
    </row>
    <row r="4593" spans="118:118" x14ac:dyDescent="0.25">
      <c r="DN4593" s="115"/>
    </row>
    <row r="4594" spans="118:118" x14ac:dyDescent="0.25">
      <c r="DN4594" s="115"/>
    </row>
    <row r="4595" spans="118:118" x14ac:dyDescent="0.25">
      <c r="DN4595" s="115"/>
    </row>
    <row r="4596" spans="118:118" x14ac:dyDescent="0.25">
      <c r="DN4596" s="115"/>
    </row>
    <row r="4597" spans="118:118" x14ac:dyDescent="0.25">
      <c r="DN4597" s="115"/>
    </row>
    <row r="4598" spans="118:118" x14ac:dyDescent="0.25">
      <c r="DN4598" s="115"/>
    </row>
    <row r="4599" spans="118:118" x14ac:dyDescent="0.25">
      <c r="DN4599" s="115"/>
    </row>
    <row r="4600" spans="118:118" x14ac:dyDescent="0.25">
      <c r="DN4600" s="115"/>
    </row>
    <row r="4601" spans="118:118" x14ac:dyDescent="0.25">
      <c r="DN4601" s="115"/>
    </row>
    <row r="4602" spans="118:118" x14ac:dyDescent="0.25">
      <c r="DN4602" s="115"/>
    </row>
    <row r="4603" spans="118:118" x14ac:dyDescent="0.25">
      <c r="DN4603" s="115"/>
    </row>
    <row r="4604" spans="118:118" x14ac:dyDescent="0.25">
      <c r="DN4604" s="115"/>
    </row>
    <row r="4605" spans="118:118" x14ac:dyDescent="0.25">
      <c r="DN4605" s="115"/>
    </row>
    <row r="4606" spans="118:118" x14ac:dyDescent="0.25">
      <c r="DN4606" s="115"/>
    </row>
    <row r="4607" spans="118:118" x14ac:dyDescent="0.25">
      <c r="DN4607" s="115"/>
    </row>
    <row r="4608" spans="118:118" x14ac:dyDescent="0.25">
      <c r="DN4608" s="115"/>
    </row>
    <row r="4609" spans="118:118" x14ac:dyDescent="0.25">
      <c r="DN4609" s="115"/>
    </row>
    <row r="4610" spans="118:118" x14ac:dyDescent="0.25">
      <c r="DN4610" s="115"/>
    </row>
    <row r="4611" spans="118:118" x14ac:dyDescent="0.25">
      <c r="DN4611" s="115"/>
    </row>
    <row r="4612" spans="118:118" x14ac:dyDescent="0.25">
      <c r="DN4612" s="115"/>
    </row>
    <row r="4613" spans="118:118" x14ac:dyDescent="0.25">
      <c r="DN4613" s="115"/>
    </row>
    <row r="4614" spans="118:118" x14ac:dyDescent="0.25">
      <c r="DN4614" s="115"/>
    </row>
    <row r="4615" spans="118:118" x14ac:dyDescent="0.25">
      <c r="DN4615" s="115"/>
    </row>
    <row r="4616" spans="118:118" x14ac:dyDescent="0.25">
      <c r="DN4616" s="115"/>
    </row>
    <row r="4617" spans="118:118" x14ac:dyDescent="0.25">
      <c r="DN4617" s="115"/>
    </row>
    <row r="4618" spans="118:118" x14ac:dyDescent="0.25">
      <c r="DN4618" s="115"/>
    </row>
    <row r="4619" spans="118:118" x14ac:dyDescent="0.25">
      <c r="DN4619" s="115"/>
    </row>
    <row r="4620" spans="118:118" x14ac:dyDescent="0.25">
      <c r="DN4620" s="115"/>
    </row>
    <row r="4621" spans="118:118" x14ac:dyDescent="0.25">
      <c r="DN4621" s="115"/>
    </row>
    <row r="4622" spans="118:118" x14ac:dyDescent="0.25">
      <c r="DN4622" s="115"/>
    </row>
    <row r="4623" spans="118:118" x14ac:dyDescent="0.25">
      <c r="DN4623" s="115"/>
    </row>
    <row r="4624" spans="118:118" x14ac:dyDescent="0.25">
      <c r="DN4624" s="115"/>
    </row>
    <row r="4625" spans="118:118" x14ac:dyDescent="0.25">
      <c r="DN4625" s="115"/>
    </row>
    <row r="4626" spans="118:118" x14ac:dyDescent="0.25">
      <c r="DN4626" s="115"/>
    </row>
    <row r="4627" spans="118:118" x14ac:dyDescent="0.25">
      <c r="DN4627" s="115"/>
    </row>
    <row r="4628" spans="118:118" x14ac:dyDescent="0.25">
      <c r="DN4628" s="115"/>
    </row>
    <row r="4629" spans="118:118" x14ac:dyDescent="0.25">
      <c r="DN4629" s="115"/>
    </row>
    <row r="4630" spans="118:118" x14ac:dyDescent="0.25">
      <c r="DN4630" s="115"/>
    </row>
    <row r="4631" spans="118:118" x14ac:dyDescent="0.25">
      <c r="DN4631" s="115"/>
    </row>
    <row r="4632" spans="118:118" x14ac:dyDescent="0.25">
      <c r="DN4632" s="115"/>
    </row>
    <row r="4633" spans="118:118" x14ac:dyDescent="0.25">
      <c r="DN4633" s="115"/>
    </row>
    <row r="4634" spans="118:118" x14ac:dyDescent="0.25">
      <c r="DN4634" s="115"/>
    </row>
    <row r="4635" spans="118:118" x14ac:dyDescent="0.25">
      <c r="DN4635" s="115"/>
    </row>
    <row r="4636" spans="118:118" x14ac:dyDescent="0.25">
      <c r="DN4636" s="115"/>
    </row>
    <row r="4637" spans="118:118" x14ac:dyDescent="0.25">
      <c r="DN4637" s="115"/>
    </row>
    <row r="4638" spans="118:118" x14ac:dyDescent="0.25">
      <c r="DN4638" s="115"/>
    </row>
    <row r="4639" spans="118:118" x14ac:dyDescent="0.25">
      <c r="DN4639" s="115"/>
    </row>
    <row r="4640" spans="118:118" x14ac:dyDescent="0.25">
      <c r="DN4640" s="115"/>
    </row>
    <row r="4641" spans="118:118" x14ac:dyDescent="0.25">
      <c r="DN4641" s="115"/>
    </row>
    <row r="4642" spans="118:118" x14ac:dyDescent="0.25">
      <c r="DN4642" s="115"/>
    </row>
    <row r="4643" spans="118:118" x14ac:dyDescent="0.25">
      <c r="DN4643" s="115"/>
    </row>
    <row r="4644" spans="118:118" x14ac:dyDescent="0.25">
      <c r="DN4644" s="115"/>
    </row>
    <row r="4645" spans="118:118" x14ac:dyDescent="0.25">
      <c r="DN4645" s="115"/>
    </row>
    <row r="4646" spans="118:118" x14ac:dyDescent="0.25">
      <c r="DN4646" s="115"/>
    </row>
    <row r="4647" spans="118:118" x14ac:dyDescent="0.25">
      <c r="DN4647" s="115"/>
    </row>
    <row r="4648" spans="118:118" x14ac:dyDescent="0.25">
      <c r="DN4648" s="115"/>
    </row>
    <row r="4649" spans="118:118" x14ac:dyDescent="0.25">
      <c r="DN4649" s="115"/>
    </row>
    <row r="4650" spans="118:118" x14ac:dyDescent="0.25">
      <c r="DN4650" s="115"/>
    </row>
    <row r="4651" spans="118:118" x14ac:dyDescent="0.25">
      <c r="DN4651" s="115"/>
    </row>
    <row r="4652" spans="118:118" x14ac:dyDescent="0.25">
      <c r="DN4652" s="115"/>
    </row>
    <row r="4653" spans="118:118" x14ac:dyDescent="0.25">
      <c r="DN4653" s="115"/>
    </row>
    <row r="4654" spans="118:118" x14ac:dyDescent="0.25">
      <c r="DN4654" s="115"/>
    </row>
    <row r="4655" spans="118:118" x14ac:dyDescent="0.25">
      <c r="DN4655" s="115"/>
    </row>
    <row r="4656" spans="118:118" x14ac:dyDescent="0.25">
      <c r="DN4656" s="115"/>
    </row>
    <row r="4657" spans="118:118" x14ac:dyDescent="0.25">
      <c r="DN4657" s="115"/>
    </row>
    <row r="4658" spans="118:118" x14ac:dyDescent="0.25">
      <c r="DN4658" s="115"/>
    </row>
    <row r="4659" spans="118:118" x14ac:dyDescent="0.25">
      <c r="DN4659" s="115"/>
    </row>
    <row r="4660" spans="118:118" x14ac:dyDescent="0.25">
      <c r="DN4660" s="115"/>
    </row>
    <row r="4661" spans="118:118" x14ac:dyDescent="0.25">
      <c r="DN4661" s="115"/>
    </row>
    <row r="4662" spans="118:118" x14ac:dyDescent="0.25">
      <c r="DN4662" s="115"/>
    </row>
    <row r="4663" spans="118:118" x14ac:dyDescent="0.25">
      <c r="DN4663" s="115"/>
    </row>
    <row r="4664" spans="118:118" x14ac:dyDescent="0.25">
      <c r="DN4664" s="115"/>
    </row>
    <row r="4665" spans="118:118" x14ac:dyDescent="0.25">
      <c r="DN4665" s="115"/>
    </row>
    <row r="4666" spans="118:118" x14ac:dyDescent="0.25">
      <c r="DN4666" s="115"/>
    </row>
    <row r="4667" spans="118:118" x14ac:dyDescent="0.25">
      <c r="DN4667" s="115"/>
    </row>
    <row r="4668" spans="118:118" x14ac:dyDescent="0.25">
      <c r="DN4668" s="115"/>
    </row>
    <row r="4669" spans="118:118" x14ac:dyDescent="0.25">
      <c r="DN4669" s="115"/>
    </row>
    <row r="4670" spans="118:118" x14ac:dyDescent="0.25">
      <c r="DN4670" s="115"/>
    </row>
    <row r="4671" spans="118:118" x14ac:dyDescent="0.25">
      <c r="DN4671" s="115"/>
    </row>
    <row r="4672" spans="118:118" x14ac:dyDescent="0.25">
      <c r="DN4672" s="115"/>
    </row>
    <row r="4673" spans="118:118" x14ac:dyDescent="0.25">
      <c r="DN4673" s="115"/>
    </row>
    <row r="4674" spans="118:118" x14ac:dyDescent="0.25">
      <c r="DN4674" s="115"/>
    </row>
    <row r="4675" spans="118:118" x14ac:dyDescent="0.25">
      <c r="DN4675" s="115"/>
    </row>
    <row r="4676" spans="118:118" x14ac:dyDescent="0.25">
      <c r="DN4676" s="115"/>
    </row>
    <row r="4677" spans="118:118" x14ac:dyDescent="0.25">
      <c r="DN4677" s="115"/>
    </row>
    <row r="4678" spans="118:118" x14ac:dyDescent="0.25">
      <c r="DN4678" s="115"/>
    </row>
    <row r="4679" spans="118:118" x14ac:dyDescent="0.25">
      <c r="DN4679" s="115"/>
    </row>
    <row r="4680" spans="118:118" x14ac:dyDescent="0.25">
      <c r="DN4680" s="115"/>
    </row>
    <row r="4681" spans="118:118" x14ac:dyDescent="0.25">
      <c r="DN4681" s="115"/>
    </row>
    <row r="4682" spans="118:118" x14ac:dyDescent="0.25">
      <c r="DN4682" s="115"/>
    </row>
    <row r="4683" spans="118:118" x14ac:dyDescent="0.25">
      <c r="DN4683" s="115"/>
    </row>
    <row r="4684" spans="118:118" x14ac:dyDescent="0.25">
      <c r="DN4684" s="115"/>
    </row>
    <row r="4685" spans="118:118" x14ac:dyDescent="0.25">
      <c r="DN4685" s="115"/>
    </row>
    <row r="4686" spans="118:118" x14ac:dyDescent="0.25">
      <c r="DN4686" s="115"/>
    </row>
    <row r="4687" spans="118:118" x14ac:dyDescent="0.25">
      <c r="DN4687" s="115"/>
    </row>
    <row r="4688" spans="118:118" x14ac:dyDescent="0.25">
      <c r="DN4688" s="115"/>
    </row>
    <row r="4689" spans="118:118" x14ac:dyDescent="0.25">
      <c r="DN4689" s="115"/>
    </row>
    <row r="4690" spans="118:118" x14ac:dyDescent="0.25">
      <c r="DN4690" s="115"/>
    </row>
    <row r="4691" spans="118:118" x14ac:dyDescent="0.25">
      <c r="DN4691" s="115"/>
    </row>
    <row r="4692" spans="118:118" x14ac:dyDescent="0.25">
      <c r="DN4692" s="115"/>
    </row>
    <row r="4693" spans="118:118" x14ac:dyDescent="0.25">
      <c r="DN4693" s="115"/>
    </row>
    <row r="4694" spans="118:118" x14ac:dyDescent="0.25">
      <c r="DN4694" s="115"/>
    </row>
    <row r="4695" spans="118:118" x14ac:dyDescent="0.25">
      <c r="DN4695" s="115"/>
    </row>
    <row r="4696" spans="118:118" x14ac:dyDescent="0.25">
      <c r="DN4696" s="115"/>
    </row>
    <row r="4697" spans="118:118" x14ac:dyDescent="0.25">
      <c r="DN4697" s="115"/>
    </row>
    <row r="4698" spans="118:118" x14ac:dyDescent="0.25">
      <c r="DN4698" s="115"/>
    </row>
    <row r="4699" spans="118:118" x14ac:dyDescent="0.25">
      <c r="DN4699" s="115"/>
    </row>
    <row r="4700" spans="118:118" x14ac:dyDescent="0.25">
      <c r="DN4700" s="115"/>
    </row>
    <row r="4701" spans="118:118" x14ac:dyDescent="0.25">
      <c r="DN4701" s="115"/>
    </row>
    <row r="4702" spans="118:118" x14ac:dyDescent="0.25">
      <c r="DN4702" s="115"/>
    </row>
    <row r="4703" spans="118:118" x14ac:dyDescent="0.25">
      <c r="DN4703" s="115"/>
    </row>
    <row r="4704" spans="118:118" x14ac:dyDescent="0.25">
      <c r="DN4704" s="115"/>
    </row>
    <row r="4705" spans="118:118" x14ac:dyDescent="0.25">
      <c r="DN4705" s="115"/>
    </row>
    <row r="4706" spans="118:118" x14ac:dyDescent="0.25">
      <c r="DN4706" s="115"/>
    </row>
    <row r="4707" spans="118:118" x14ac:dyDescent="0.25">
      <c r="DN4707" s="115"/>
    </row>
    <row r="4708" spans="118:118" x14ac:dyDescent="0.25">
      <c r="DN4708" s="115"/>
    </row>
    <row r="4709" spans="118:118" x14ac:dyDescent="0.25">
      <c r="DN4709" s="115"/>
    </row>
    <row r="4710" spans="118:118" x14ac:dyDescent="0.25">
      <c r="DN4710" s="115"/>
    </row>
    <row r="4711" spans="118:118" x14ac:dyDescent="0.25">
      <c r="DN4711" s="115"/>
    </row>
    <row r="4712" spans="118:118" x14ac:dyDescent="0.25">
      <c r="DN4712" s="115"/>
    </row>
    <row r="4713" spans="118:118" x14ac:dyDescent="0.25">
      <c r="DN4713" s="115"/>
    </row>
    <row r="4714" spans="118:118" x14ac:dyDescent="0.25">
      <c r="DN4714" s="115"/>
    </row>
    <row r="4715" spans="118:118" x14ac:dyDescent="0.25">
      <c r="DN4715" s="115"/>
    </row>
    <row r="4716" spans="118:118" x14ac:dyDescent="0.25">
      <c r="DN4716" s="115"/>
    </row>
    <row r="4717" spans="118:118" x14ac:dyDescent="0.25">
      <c r="DN4717" s="115"/>
    </row>
    <row r="4718" spans="118:118" x14ac:dyDescent="0.25">
      <c r="DN4718" s="115"/>
    </row>
    <row r="4719" spans="118:118" x14ac:dyDescent="0.25">
      <c r="DN4719" s="115"/>
    </row>
    <row r="4720" spans="118:118" x14ac:dyDescent="0.25">
      <c r="DN4720" s="115"/>
    </row>
    <row r="4721" spans="118:118" x14ac:dyDescent="0.25">
      <c r="DN4721" s="115"/>
    </row>
    <row r="4722" spans="118:118" x14ac:dyDescent="0.25">
      <c r="DN4722" s="115"/>
    </row>
    <row r="4723" spans="118:118" x14ac:dyDescent="0.25">
      <c r="DN4723" s="115"/>
    </row>
    <row r="4724" spans="118:118" x14ac:dyDescent="0.25">
      <c r="DN4724" s="115"/>
    </row>
    <row r="4725" spans="118:118" x14ac:dyDescent="0.25">
      <c r="DN4725" s="115"/>
    </row>
    <row r="4726" spans="118:118" x14ac:dyDescent="0.25">
      <c r="DN4726" s="115"/>
    </row>
    <row r="4727" spans="118:118" x14ac:dyDescent="0.25">
      <c r="DN4727" s="115"/>
    </row>
    <row r="4728" spans="118:118" x14ac:dyDescent="0.25">
      <c r="DN4728" s="115"/>
    </row>
    <row r="4729" spans="118:118" x14ac:dyDescent="0.25">
      <c r="DN4729" s="115"/>
    </row>
    <row r="4730" spans="118:118" x14ac:dyDescent="0.25">
      <c r="DN4730" s="115"/>
    </row>
    <row r="4731" spans="118:118" x14ac:dyDescent="0.25">
      <c r="DN4731" s="115"/>
    </row>
    <row r="4732" spans="118:118" x14ac:dyDescent="0.25">
      <c r="DN4732" s="115"/>
    </row>
    <row r="4733" spans="118:118" x14ac:dyDescent="0.25">
      <c r="DN4733" s="115"/>
    </row>
    <row r="4734" spans="118:118" x14ac:dyDescent="0.25">
      <c r="DN4734" s="115"/>
    </row>
    <row r="4735" spans="118:118" x14ac:dyDescent="0.25">
      <c r="DN4735" s="115"/>
    </row>
    <row r="4736" spans="118:118" x14ac:dyDescent="0.25">
      <c r="DN4736" s="115"/>
    </row>
    <row r="4737" spans="118:118" x14ac:dyDescent="0.25">
      <c r="DN4737" s="115"/>
    </row>
    <row r="4738" spans="118:118" x14ac:dyDescent="0.25">
      <c r="DN4738" s="115"/>
    </row>
    <row r="4739" spans="118:118" x14ac:dyDescent="0.25">
      <c r="DN4739" s="115"/>
    </row>
    <row r="4740" spans="118:118" x14ac:dyDescent="0.25">
      <c r="DN4740" s="115"/>
    </row>
    <row r="4741" spans="118:118" x14ac:dyDescent="0.25">
      <c r="DN4741" s="115"/>
    </row>
    <row r="4742" spans="118:118" x14ac:dyDescent="0.25">
      <c r="DN4742" s="115"/>
    </row>
    <row r="4743" spans="118:118" x14ac:dyDescent="0.25">
      <c r="DN4743" s="115"/>
    </row>
    <row r="4744" spans="118:118" x14ac:dyDescent="0.25">
      <c r="DN4744" s="115"/>
    </row>
    <row r="4745" spans="118:118" x14ac:dyDescent="0.25">
      <c r="DN4745" s="115"/>
    </row>
    <row r="4746" spans="118:118" x14ac:dyDescent="0.25">
      <c r="DN4746" s="115"/>
    </row>
    <row r="4747" spans="118:118" x14ac:dyDescent="0.25">
      <c r="DN4747" s="115"/>
    </row>
    <row r="4748" spans="118:118" x14ac:dyDescent="0.25">
      <c r="DN4748" s="115"/>
    </row>
    <row r="4749" spans="118:118" x14ac:dyDescent="0.25">
      <c r="DN4749" s="115"/>
    </row>
    <row r="4750" spans="118:118" x14ac:dyDescent="0.25">
      <c r="DN4750" s="115"/>
    </row>
    <row r="4751" spans="118:118" x14ac:dyDescent="0.25">
      <c r="DN4751" s="115"/>
    </row>
    <row r="4752" spans="118:118" x14ac:dyDescent="0.25">
      <c r="DN4752" s="115"/>
    </row>
    <row r="4753" spans="118:118" x14ac:dyDescent="0.25">
      <c r="DN4753" s="115"/>
    </row>
    <row r="4754" spans="118:118" x14ac:dyDescent="0.25">
      <c r="DN4754" s="115"/>
    </row>
    <row r="4755" spans="118:118" x14ac:dyDescent="0.25">
      <c r="DN4755" s="115"/>
    </row>
    <row r="4756" spans="118:118" x14ac:dyDescent="0.25">
      <c r="DN4756" s="115"/>
    </row>
    <row r="4757" spans="118:118" x14ac:dyDescent="0.25">
      <c r="DN4757" s="115"/>
    </row>
    <row r="4758" spans="118:118" x14ac:dyDescent="0.25">
      <c r="DN4758" s="115"/>
    </row>
    <row r="4759" spans="118:118" x14ac:dyDescent="0.25">
      <c r="DN4759" s="115"/>
    </row>
    <row r="4760" spans="118:118" x14ac:dyDescent="0.25">
      <c r="DN4760" s="115"/>
    </row>
    <row r="4761" spans="118:118" x14ac:dyDescent="0.25">
      <c r="DN4761" s="115"/>
    </row>
    <row r="4762" spans="118:118" x14ac:dyDescent="0.25">
      <c r="DN4762" s="115"/>
    </row>
    <row r="4763" spans="118:118" x14ac:dyDescent="0.25">
      <c r="DN4763" s="115"/>
    </row>
    <row r="4764" spans="118:118" x14ac:dyDescent="0.25">
      <c r="DN4764" s="115"/>
    </row>
    <row r="4765" spans="118:118" x14ac:dyDescent="0.25">
      <c r="DN4765" s="115"/>
    </row>
    <row r="4766" spans="118:118" x14ac:dyDescent="0.25">
      <c r="DN4766" s="115"/>
    </row>
    <row r="4767" spans="118:118" x14ac:dyDescent="0.25">
      <c r="DN4767" s="115"/>
    </row>
    <row r="4768" spans="118:118" x14ac:dyDescent="0.25">
      <c r="DN4768" s="115"/>
    </row>
    <row r="4769" spans="118:118" x14ac:dyDescent="0.25">
      <c r="DN4769" s="115"/>
    </row>
    <row r="4770" spans="118:118" x14ac:dyDescent="0.25">
      <c r="DN4770" s="115"/>
    </row>
    <row r="4771" spans="118:118" x14ac:dyDescent="0.25">
      <c r="DN4771" s="115"/>
    </row>
    <row r="4772" spans="118:118" x14ac:dyDescent="0.25">
      <c r="DN4772" s="115"/>
    </row>
    <row r="4773" spans="118:118" x14ac:dyDescent="0.25">
      <c r="DN4773" s="115"/>
    </row>
    <row r="4774" spans="118:118" x14ac:dyDescent="0.25">
      <c r="DN4774" s="115"/>
    </row>
    <row r="4775" spans="118:118" x14ac:dyDescent="0.25">
      <c r="DN4775" s="115"/>
    </row>
    <row r="4776" spans="118:118" x14ac:dyDescent="0.25">
      <c r="DN4776" s="115"/>
    </row>
    <row r="4777" spans="118:118" x14ac:dyDescent="0.25">
      <c r="DN4777" s="115"/>
    </row>
    <row r="4778" spans="118:118" x14ac:dyDescent="0.25">
      <c r="DN4778" s="115"/>
    </row>
    <row r="4779" spans="118:118" x14ac:dyDescent="0.25">
      <c r="DN4779" s="115"/>
    </row>
    <row r="4780" spans="118:118" x14ac:dyDescent="0.25">
      <c r="DN4780" s="115"/>
    </row>
    <row r="4781" spans="118:118" x14ac:dyDescent="0.25">
      <c r="DN4781" s="115"/>
    </row>
    <row r="4782" spans="118:118" x14ac:dyDescent="0.25">
      <c r="DN4782" s="115"/>
    </row>
    <row r="4783" spans="118:118" x14ac:dyDescent="0.25">
      <c r="DN4783" s="115"/>
    </row>
    <row r="4784" spans="118:118" x14ac:dyDescent="0.25">
      <c r="DN4784" s="115"/>
    </row>
    <row r="4785" spans="118:118" x14ac:dyDescent="0.25">
      <c r="DN4785" s="115"/>
    </row>
    <row r="4786" spans="118:118" x14ac:dyDescent="0.25">
      <c r="DN4786" s="115"/>
    </row>
    <row r="4787" spans="118:118" x14ac:dyDescent="0.25">
      <c r="DN4787" s="115"/>
    </row>
    <row r="4788" spans="118:118" x14ac:dyDescent="0.25">
      <c r="DN4788" s="115"/>
    </row>
    <row r="4789" spans="118:118" x14ac:dyDescent="0.25">
      <c r="DN4789" s="115"/>
    </row>
    <row r="4790" spans="118:118" x14ac:dyDescent="0.25">
      <c r="DN4790" s="115"/>
    </row>
    <row r="4791" spans="118:118" x14ac:dyDescent="0.25">
      <c r="DN4791" s="115"/>
    </row>
    <row r="4792" spans="118:118" x14ac:dyDescent="0.25">
      <c r="DN4792" s="115"/>
    </row>
    <row r="4793" spans="118:118" x14ac:dyDescent="0.25">
      <c r="DN4793" s="115"/>
    </row>
    <row r="4794" spans="118:118" x14ac:dyDescent="0.25">
      <c r="DN4794" s="115"/>
    </row>
    <row r="4795" spans="118:118" x14ac:dyDescent="0.25">
      <c r="DN4795" s="115"/>
    </row>
    <row r="4796" spans="118:118" x14ac:dyDescent="0.25">
      <c r="DN4796" s="115"/>
    </row>
    <row r="4797" spans="118:118" x14ac:dyDescent="0.25">
      <c r="DN4797" s="115"/>
    </row>
    <row r="4798" spans="118:118" x14ac:dyDescent="0.25">
      <c r="DN4798" s="115"/>
    </row>
    <row r="4799" spans="118:118" x14ac:dyDescent="0.25">
      <c r="DN4799" s="115"/>
    </row>
    <row r="4800" spans="118:118" x14ac:dyDescent="0.25">
      <c r="DN4800" s="115"/>
    </row>
    <row r="4801" spans="118:118" x14ac:dyDescent="0.25">
      <c r="DN4801" s="115"/>
    </row>
    <row r="4802" spans="118:118" x14ac:dyDescent="0.25">
      <c r="DN4802" s="115"/>
    </row>
    <row r="4803" spans="118:118" x14ac:dyDescent="0.25">
      <c r="DN4803" s="115"/>
    </row>
    <row r="4804" spans="118:118" x14ac:dyDescent="0.25">
      <c r="DN4804" s="115"/>
    </row>
    <row r="4805" spans="118:118" x14ac:dyDescent="0.25">
      <c r="DN4805" s="115"/>
    </row>
    <row r="4806" spans="118:118" x14ac:dyDescent="0.25">
      <c r="DN4806" s="115"/>
    </row>
    <row r="4807" spans="118:118" x14ac:dyDescent="0.25">
      <c r="DN4807" s="115"/>
    </row>
    <row r="4808" spans="118:118" x14ac:dyDescent="0.25">
      <c r="DN4808" s="115"/>
    </row>
    <row r="4809" spans="118:118" x14ac:dyDescent="0.25">
      <c r="DN4809" s="115"/>
    </row>
    <row r="4810" spans="118:118" x14ac:dyDescent="0.25">
      <c r="DN4810" s="115"/>
    </row>
    <row r="4811" spans="118:118" x14ac:dyDescent="0.25">
      <c r="DN4811" s="115"/>
    </row>
    <row r="4812" spans="118:118" x14ac:dyDescent="0.25">
      <c r="DN4812" s="115"/>
    </row>
    <row r="4813" spans="118:118" x14ac:dyDescent="0.25">
      <c r="DN4813" s="115"/>
    </row>
    <row r="4814" spans="118:118" x14ac:dyDescent="0.25">
      <c r="DN4814" s="115"/>
    </row>
    <row r="4815" spans="118:118" x14ac:dyDescent="0.25">
      <c r="DN4815" s="115"/>
    </row>
    <row r="4816" spans="118:118" x14ac:dyDescent="0.25">
      <c r="DN4816" s="115"/>
    </row>
    <row r="4817" spans="118:118" x14ac:dyDescent="0.25">
      <c r="DN4817" s="115"/>
    </row>
    <row r="4818" spans="118:118" x14ac:dyDescent="0.25">
      <c r="DN4818" s="115"/>
    </row>
    <row r="4819" spans="118:118" x14ac:dyDescent="0.25">
      <c r="DN4819" s="115"/>
    </row>
    <row r="4820" spans="118:118" x14ac:dyDescent="0.25">
      <c r="DN4820" s="115"/>
    </row>
    <row r="4821" spans="118:118" x14ac:dyDescent="0.25">
      <c r="DN4821" s="115"/>
    </row>
    <row r="4822" spans="118:118" x14ac:dyDescent="0.25">
      <c r="DN4822" s="115"/>
    </row>
    <row r="4823" spans="118:118" x14ac:dyDescent="0.25">
      <c r="DN4823" s="115"/>
    </row>
    <row r="4824" spans="118:118" x14ac:dyDescent="0.25">
      <c r="DN4824" s="115"/>
    </row>
    <row r="4825" spans="118:118" x14ac:dyDescent="0.25">
      <c r="DN4825" s="115"/>
    </row>
    <row r="4826" spans="118:118" x14ac:dyDescent="0.25">
      <c r="DN4826" s="115"/>
    </row>
    <row r="4827" spans="118:118" x14ac:dyDescent="0.25">
      <c r="DN4827" s="115"/>
    </row>
    <row r="4828" spans="118:118" x14ac:dyDescent="0.25">
      <c r="DN4828" s="115"/>
    </row>
    <row r="4829" spans="118:118" x14ac:dyDescent="0.25">
      <c r="DN4829" s="115"/>
    </row>
    <row r="4830" spans="118:118" x14ac:dyDescent="0.25">
      <c r="DN4830" s="115"/>
    </row>
    <row r="4831" spans="118:118" x14ac:dyDescent="0.25">
      <c r="DN4831" s="115"/>
    </row>
    <row r="4832" spans="118:118" x14ac:dyDescent="0.25">
      <c r="DN4832" s="115"/>
    </row>
    <row r="4833" spans="118:118" x14ac:dyDescent="0.25">
      <c r="DN4833" s="115"/>
    </row>
    <row r="4834" spans="118:118" x14ac:dyDescent="0.25">
      <c r="DN4834" s="115"/>
    </row>
    <row r="4835" spans="118:118" x14ac:dyDescent="0.25">
      <c r="DN4835" s="115"/>
    </row>
    <row r="4836" spans="118:118" x14ac:dyDescent="0.25">
      <c r="DN4836" s="115"/>
    </row>
    <row r="4837" spans="118:118" x14ac:dyDescent="0.25">
      <c r="DN4837" s="115"/>
    </row>
    <row r="4838" spans="118:118" x14ac:dyDescent="0.25">
      <c r="DN4838" s="115"/>
    </row>
    <row r="4839" spans="118:118" x14ac:dyDescent="0.25">
      <c r="DN4839" s="115"/>
    </row>
    <row r="4840" spans="118:118" x14ac:dyDescent="0.25">
      <c r="DN4840" s="115"/>
    </row>
    <row r="4841" spans="118:118" x14ac:dyDescent="0.25">
      <c r="DN4841" s="115"/>
    </row>
    <row r="4842" spans="118:118" x14ac:dyDescent="0.25">
      <c r="DN4842" s="115"/>
    </row>
    <row r="4843" spans="118:118" x14ac:dyDescent="0.25">
      <c r="DN4843" s="115"/>
    </row>
    <row r="4844" spans="118:118" x14ac:dyDescent="0.25">
      <c r="DN4844" s="115"/>
    </row>
    <row r="4845" spans="118:118" x14ac:dyDescent="0.25">
      <c r="DN4845" s="115"/>
    </row>
    <row r="4846" spans="118:118" x14ac:dyDescent="0.25">
      <c r="DN4846" s="115"/>
    </row>
    <row r="4847" spans="118:118" x14ac:dyDescent="0.25">
      <c r="DN4847" s="115"/>
    </row>
    <row r="4848" spans="118:118" x14ac:dyDescent="0.25">
      <c r="DN4848" s="115"/>
    </row>
    <row r="4849" spans="118:118" x14ac:dyDescent="0.25">
      <c r="DN4849" s="115"/>
    </row>
    <row r="4850" spans="118:118" x14ac:dyDescent="0.25">
      <c r="DN4850" s="115"/>
    </row>
    <row r="4851" spans="118:118" x14ac:dyDescent="0.25">
      <c r="DN4851" s="115"/>
    </row>
    <row r="4852" spans="118:118" x14ac:dyDescent="0.25">
      <c r="DN4852" s="115"/>
    </row>
    <row r="4853" spans="118:118" x14ac:dyDescent="0.25">
      <c r="DN4853" s="115"/>
    </row>
    <row r="4854" spans="118:118" x14ac:dyDescent="0.25">
      <c r="DN4854" s="115"/>
    </row>
    <row r="4855" spans="118:118" x14ac:dyDescent="0.25">
      <c r="DN4855" s="115"/>
    </row>
    <row r="4856" spans="118:118" x14ac:dyDescent="0.25">
      <c r="DN4856" s="115"/>
    </row>
    <row r="4857" spans="118:118" x14ac:dyDescent="0.25">
      <c r="DN4857" s="115"/>
    </row>
    <row r="4858" spans="118:118" x14ac:dyDescent="0.25">
      <c r="DN4858" s="115"/>
    </row>
    <row r="4859" spans="118:118" x14ac:dyDescent="0.25">
      <c r="DN4859" s="115"/>
    </row>
    <row r="4860" spans="118:118" x14ac:dyDescent="0.25">
      <c r="DN4860" s="115"/>
    </row>
    <row r="4861" spans="118:118" x14ac:dyDescent="0.25">
      <c r="DN4861" s="115"/>
    </row>
    <row r="4862" spans="118:118" x14ac:dyDescent="0.25">
      <c r="DN4862" s="115"/>
    </row>
    <row r="4863" spans="118:118" x14ac:dyDescent="0.25">
      <c r="DN4863" s="115"/>
    </row>
    <row r="4864" spans="118:118" x14ac:dyDescent="0.25">
      <c r="DN4864" s="115"/>
    </row>
    <row r="4865" spans="118:118" x14ac:dyDescent="0.25">
      <c r="DN4865" s="115"/>
    </row>
    <row r="4866" spans="118:118" x14ac:dyDescent="0.25">
      <c r="DN4866" s="115"/>
    </row>
    <row r="4867" spans="118:118" x14ac:dyDescent="0.25">
      <c r="DN4867" s="115"/>
    </row>
    <row r="4868" spans="118:118" x14ac:dyDescent="0.25">
      <c r="DN4868" s="115"/>
    </row>
    <row r="4869" spans="118:118" x14ac:dyDescent="0.25">
      <c r="DN4869" s="115"/>
    </row>
    <row r="4870" spans="118:118" x14ac:dyDescent="0.25">
      <c r="DN4870" s="115"/>
    </row>
    <row r="4871" spans="118:118" x14ac:dyDescent="0.25">
      <c r="DN4871" s="115"/>
    </row>
    <row r="4872" spans="118:118" x14ac:dyDescent="0.25">
      <c r="DN4872" s="115"/>
    </row>
    <row r="4873" spans="118:118" x14ac:dyDescent="0.25">
      <c r="DN4873" s="115"/>
    </row>
    <row r="4874" spans="118:118" x14ac:dyDescent="0.25">
      <c r="DN4874" s="115"/>
    </row>
    <row r="4875" spans="118:118" x14ac:dyDescent="0.25">
      <c r="DN4875" s="115"/>
    </row>
    <row r="4876" spans="118:118" x14ac:dyDescent="0.25">
      <c r="DN4876" s="115"/>
    </row>
    <row r="4877" spans="118:118" x14ac:dyDescent="0.25">
      <c r="DN4877" s="115"/>
    </row>
    <row r="4878" spans="118:118" x14ac:dyDescent="0.25">
      <c r="DN4878" s="115"/>
    </row>
    <row r="4879" spans="118:118" x14ac:dyDescent="0.25">
      <c r="DN4879" s="115"/>
    </row>
    <row r="4880" spans="118:118" x14ac:dyDescent="0.25">
      <c r="DN4880" s="115"/>
    </row>
    <row r="4881" spans="118:118" x14ac:dyDescent="0.25">
      <c r="DN4881" s="115"/>
    </row>
    <row r="4882" spans="118:118" x14ac:dyDescent="0.25">
      <c r="DN4882" s="115"/>
    </row>
    <row r="4883" spans="118:118" x14ac:dyDescent="0.25">
      <c r="DN4883" s="115"/>
    </row>
    <row r="4884" spans="118:118" x14ac:dyDescent="0.25">
      <c r="DN4884" s="115"/>
    </row>
    <row r="4885" spans="118:118" x14ac:dyDescent="0.25">
      <c r="DN4885" s="115"/>
    </row>
    <row r="4886" spans="118:118" x14ac:dyDescent="0.25">
      <c r="DN4886" s="115"/>
    </row>
    <row r="4887" spans="118:118" x14ac:dyDescent="0.25">
      <c r="DN4887" s="115"/>
    </row>
    <row r="4888" spans="118:118" x14ac:dyDescent="0.25">
      <c r="DN4888" s="115"/>
    </row>
    <row r="4889" spans="118:118" x14ac:dyDescent="0.25">
      <c r="DN4889" s="115"/>
    </row>
    <row r="4890" spans="118:118" x14ac:dyDescent="0.25">
      <c r="DN4890" s="115"/>
    </row>
    <row r="4891" spans="118:118" x14ac:dyDescent="0.25">
      <c r="DN4891" s="115"/>
    </row>
    <row r="4892" spans="118:118" x14ac:dyDescent="0.25">
      <c r="DN4892" s="115"/>
    </row>
    <row r="4893" spans="118:118" x14ac:dyDescent="0.25">
      <c r="DN4893" s="115"/>
    </row>
    <row r="4894" spans="118:118" x14ac:dyDescent="0.25">
      <c r="DN4894" s="115"/>
    </row>
    <row r="4895" spans="118:118" x14ac:dyDescent="0.25">
      <c r="DN4895" s="115"/>
    </row>
    <row r="4896" spans="118:118" x14ac:dyDescent="0.25">
      <c r="DN4896" s="115"/>
    </row>
    <row r="4897" spans="118:118" x14ac:dyDescent="0.25">
      <c r="DN4897" s="115"/>
    </row>
    <row r="4898" spans="118:118" x14ac:dyDescent="0.25">
      <c r="DN4898" s="115"/>
    </row>
    <row r="4899" spans="118:118" x14ac:dyDescent="0.25">
      <c r="DN4899" s="115"/>
    </row>
    <row r="4900" spans="118:118" x14ac:dyDescent="0.25">
      <c r="DN4900" s="115"/>
    </row>
    <row r="4901" spans="118:118" x14ac:dyDescent="0.25">
      <c r="DN4901" s="115"/>
    </row>
    <row r="4902" spans="118:118" x14ac:dyDescent="0.25">
      <c r="DN4902" s="115"/>
    </row>
    <row r="4903" spans="118:118" x14ac:dyDescent="0.25">
      <c r="DN4903" s="115"/>
    </row>
    <row r="4904" spans="118:118" x14ac:dyDescent="0.25">
      <c r="DN4904" s="115"/>
    </row>
    <row r="4905" spans="118:118" x14ac:dyDescent="0.25">
      <c r="DN4905" s="115"/>
    </row>
    <row r="4906" spans="118:118" x14ac:dyDescent="0.25">
      <c r="DN4906" s="115"/>
    </row>
    <row r="4907" spans="118:118" x14ac:dyDescent="0.25">
      <c r="DN4907" s="115"/>
    </row>
    <row r="4908" spans="118:118" x14ac:dyDescent="0.25">
      <c r="DN4908" s="115"/>
    </row>
    <row r="4909" spans="118:118" x14ac:dyDescent="0.25">
      <c r="DN4909" s="115"/>
    </row>
    <row r="4910" spans="118:118" x14ac:dyDescent="0.25">
      <c r="DN4910" s="115"/>
    </row>
    <row r="4911" spans="118:118" x14ac:dyDescent="0.25">
      <c r="DN4911" s="115"/>
    </row>
    <row r="4912" spans="118:118" x14ac:dyDescent="0.25">
      <c r="DN4912" s="115"/>
    </row>
    <row r="4913" spans="118:118" x14ac:dyDescent="0.25">
      <c r="DN4913" s="115"/>
    </row>
    <row r="4914" spans="118:118" x14ac:dyDescent="0.25">
      <c r="DN4914" s="115"/>
    </row>
    <row r="4915" spans="118:118" x14ac:dyDescent="0.25">
      <c r="DN4915" s="115"/>
    </row>
    <row r="4916" spans="118:118" x14ac:dyDescent="0.25">
      <c r="DN4916" s="115"/>
    </row>
    <row r="4917" spans="118:118" x14ac:dyDescent="0.25">
      <c r="DN4917" s="115"/>
    </row>
    <row r="4918" spans="118:118" x14ac:dyDescent="0.25">
      <c r="DN4918" s="115"/>
    </row>
    <row r="4919" spans="118:118" x14ac:dyDescent="0.25">
      <c r="DN4919" s="115"/>
    </row>
    <row r="4920" spans="118:118" x14ac:dyDescent="0.25">
      <c r="DN4920" s="115"/>
    </row>
    <row r="4921" spans="118:118" x14ac:dyDescent="0.25">
      <c r="DN4921" s="115"/>
    </row>
    <row r="4922" spans="118:118" x14ac:dyDescent="0.25">
      <c r="DN4922" s="115"/>
    </row>
    <row r="4923" spans="118:118" x14ac:dyDescent="0.25">
      <c r="DN4923" s="115"/>
    </row>
    <row r="4924" spans="118:118" x14ac:dyDescent="0.25">
      <c r="DN4924" s="115"/>
    </row>
    <row r="4925" spans="118:118" x14ac:dyDescent="0.25">
      <c r="DN4925" s="115"/>
    </row>
    <row r="4926" spans="118:118" x14ac:dyDescent="0.25">
      <c r="DN4926" s="115"/>
    </row>
    <row r="4927" spans="118:118" x14ac:dyDescent="0.25">
      <c r="DN4927" s="115"/>
    </row>
    <row r="4928" spans="118:118" x14ac:dyDescent="0.25">
      <c r="DN4928" s="115"/>
    </row>
    <row r="4929" spans="118:118" x14ac:dyDescent="0.25">
      <c r="DN4929" s="115"/>
    </row>
    <row r="4930" spans="118:118" x14ac:dyDescent="0.25">
      <c r="DN4930" s="115"/>
    </row>
    <row r="4931" spans="118:118" x14ac:dyDescent="0.25">
      <c r="DN4931" s="115"/>
    </row>
    <row r="4932" spans="118:118" x14ac:dyDescent="0.25">
      <c r="DN4932" s="115"/>
    </row>
    <row r="4933" spans="118:118" x14ac:dyDescent="0.25">
      <c r="DN4933" s="115"/>
    </row>
    <row r="4934" spans="118:118" x14ac:dyDescent="0.25">
      <c r="DN4934" s="115"/>
    </row>
    <row r="4935" spans="118:118" x14ac:dyDescent="0.25">
      <c r="DN4935" s="115"/>
    </row>
    <row r="4936" spans="118:118" x14ac:dyDescent="0.25">
      <c r="DN4936" s="115"/>
    </row>
    <row r="4937" spans="118:118" x14ac:dyDescent="0.25">
      <c r="DN4937" s="115"/>
    </row>
    <row r="4938" spans="118:118" x14ac:dyDescent="0.25">
      <c r="DN4938" s="115"/>
    </row>
    <row r="4939" spans="118:118" x14ac:dyDescent="0.25">
      <c r="DN4939" s="115"/>
    </row>
    <row r="4940" spans="118:118" x14ac:dyDescent="0.25">
      <c r="DN4940" s="115"/>
    </row>
    <row r="4941" spans="118:118" x14ac:dyDescent="0.25">
      <c r="DN4941" s="115"/>
    </row>
    <row r="4942" spans="118:118" x14ac:dyDescent="0.25">
      <c r="DN4942" s="115"/>
    </row>
    <row r="4943" spans="118:118" x14ac:dyDescent="0.25">
      <c r="DN4943" s="115"/>
    </row>
    <row r="4944" spans="118:118" x14ac:dyDescent="0.25">
      <c r="DN4944" s="115"/>
    </row>
    <row r="4945" spans="118:118" x14ac:dyDescent="0.25">
      <c r="DN4945" s="115"/>
    </row>
    <row r="4946" spans="118:118" x14ac:dyDescent="0.25">
      <c r="DN4946" s="115"/>
    </row>
    <row r="4947" spans="118:118" x14ac:dyDescent="0.25">
      <c r="DN4947" s="115"/>
    </row>
    <row r="4948" spans="118:118" x14ac:dyDescent="0.25">
      <c r="DN4948" s="115"/>
    </row>
    <row r="4949" spans="118:118" x14ac:dyDescent="0.25">
      <c r="DN4949" s="115"/>
    </row>
    <row r="4950" spans="118:118" x14ac:dyDescent="0.25">
      <c r="DN4950" s="115"/>
    </row>
    <row r="4951" spans="118:118" x14ac:dyDescent="0.25">
      <c r="DN4951" s="115"/>
    </row>
    <row r="4952" spans="118:118" x14ac:dyDescent="0.25">
      <c r="DN4952" s="115"/>
    </row>
    <row r="4953" spans="118:118" x14ac:dyDescent="0.25">
      <c r="DN4953" s="115"/>
    </row>
    <row r="4954" spans="118:118" x14ac:dyDescent="0.25">
      <c r="DN4954" s="115"/>
    </row>
    <row r="4955" spans="118:118" x14ac:dyDescent="0.25">
      <c r="DN4955" s="115"/>
    </row>
    <row r="4956" spans="118:118" x14ac:dyDescent="0.25">
      <c r="DN4956" s="115"/>
    </row>
    <row r="4957" spans="118:118" x14ac:dyDescent="0.25">
      <c r="DN4957" s="115"/>
    </row>
    <row r="4958" spans="118:118" x14ac:dyDescent="0.25">
      <c r="DN4958" s="115"/>
    </row>
    <row r="4959" spans="118:118" x14ac:dyDescent="0.25">
      <c r="DN4959" s="115"/>
    </row>
    <row r="4960" spans="118:118" x14ac:dyDescent="0.25">
      <c r="DN4960" s="115"/>
    </row>
    <row r="4961" spans="118:118" x14ac:dyDescent="0.25">
      <c r="DN4961" s="115"/>
    </row>
    <row r="4962" spans="118:118" x14ac:dyDescent="0.25">
      <c r="DN4962" s="115"/>
    </row>
    <row r="4963" spans="118:118" x14ac:dyDescent="0.25">
      <c r="DN4963" s="115"/>
    </row>
    <row r="4964" spans="118:118" x14ac:dyDescent="0.25">
      <c r="DN4964" s="115"/>
    </row>
    <row r="4965" spans="118:118" x14ac:dyDescent="0.25">
      <c r="DN4965" s="115"/>
    </row>
    <row r="4966" spans="118:118" x14ac:dyDescent="0.25">
      <c r="DN4966" s="115"/>
    </row>
    <row r="4967" spans="118:118" x14ac:dyDescent="0.25">
      <c r="DN4967" s="115"/>
    </row>
    <row r="4968" spans="118:118" x14ac:dyDescent="0.25">
      <c r="DN4968" s="115"/>
    </row>
    <row r="4969" spans="118:118" x14ac:dyDescent="0.25">
      <c r="DN4969" s="115"/>
    </row>
    <row r="4970" spans="118:118" x14ac:dyDescent="0.25">
      <c r="DN4970" s="115"/>
    </row>
    <row r="4971" spans="118:118" x14ac:dyDescent="0.25">
      <c r="DN4971" s="115"/>
    </row>
    <row r="4972" spans="118:118" x14ac:dyDescent="0.25">
      <c r="DN4972" s="115"/>
    </row>
    <row r="4973" spans="118:118" x14ac:dyDescent="0.25">
      <c r="DN4973" s="115"/>
    </row>
    <row r="4974" spans="118:118" x14ac:dyDescent="0.25">
      <c r="DN4974" s="115"/>
    </row>
    <row r="4975" spans="118:118" x14ac:dyDescent="0.25">
      <c r="DN4975" s="115"/>
    </row>
    <row r="4976" spans="118:118" x14ac:dyDescent="0.25">
      <c r="DN4976" s="115"/>
    </row>
    <row r="4977" spans="118:118" x14ac:dyDescent="0.25">
      <c r="DN4977" s="115"/>
    </row>
    <row r="4978" spans="118:118" x14ac:dyDescent="0.25">
      <c r="DN4978" s="115"/>
    </row>
    <row r="4979" spans="118:118" x14ac:dyDescent="0.25">
      <c r="DN4979" s="115"/>
    </row>
    <row r="4980" spans="118:118" x14ac:dyDescent="0.25">
      <c r="DN4980" s="115"/>
    </row>
    <row r="4981" spans="118:118" x14ac:dyDescent="0.25">
      <c r="DN4981" s="115"/>
    </row>
    <row r="4982" spans="118:118" x14ac:dyDescent="0.25">
      <c r="DN4982" s="115"/>
    </row>
    <row r="4983" spans="118:118" x14ac:dyDescent="0.25">
      <c r="DN4983" s="115"/>
    </row>
    <row r="4984" spans="118:118" x14ac:dyDescent="0.25">
      <c r="DN4984" s="115"/>
    </row>
    <row r="4985" spans="118:118" x14ac:dyDescent="0.25">
      <c r="DN4985" s="115"/>
    </row>
    <row r="4986" spans="118:118" x14ac:dyDescent="0.25">
      <c r="DN4986" s="115"/>
    </row>
    <row r="4987" spans="118:118" x14ac:dyDescent="0.25">
      <c r="DN4987" s="115"/>
    </row>
    <row r="4988" spans="118:118" x14ac:dyDescent="0.25">
      <c r="DN4988" s="115"/>
    </row>
    <row r="4989" spans="118:118" x14ac:dyDescent="0.25">
      <c r="DN4989" s="115"/>
    </row>
    <row r="4990" spans="118:118" x14ac:dyDescent="0.25">
      <c r="DN4990" s="115"/>
    </row>
    <row r="4991" spans="118:118" x14ac:dyDescent="0.25">
      <c r="DN4991" s="115"/>
    </row>
    <row r="4992" spans="118:118" x14ac:dyDescent="0.25">
      <c r="DN4992" s="115"/>
    </row>
    <row r="4993" spans="118:118" x14ac:dyDescent="0.25">
      <c r="DN4993" s="115"/>
    </row>
    <row r="4994" spans="118:118" x14ac:dyDescent="0.25">
      <c r="DN4994" s="115"/>
    </row>
    <row r="4995" spans="118:118" x14ac:dyDescent="0.25">
      <c r="DN4995" s="115"/>
    </row>
    <row r="4996" spans="118:118" x14ac:dyDescent="0.25">
      <c r="DN4996" s="115"/>
    </row>
    <row r="4997" spans="118:118" x14ac:dyDescent="0.25">
      <c r="DN4997" s="115"/>
    </row>
    <row r="4998" spans="118:118" x14ac:dyDescent="0.25">
      <c r="DN4998" s="115"/>
    </row>
    <row r="4999" spans="118:118" x14ac:dyDescent="0.25">
      <c r="DN4999" s="115"/>
    </row>
    <row r="5000" spans="118:118" x14ac:dyDescent="0.25">
      <c r="DN5000" s="115"/>
    </row>
    <row r="5001" spans="118:118" x14ac:dyDescent="0.25">
      <c r="DN5001" s="115"/>
    </row>
    <row r="5002" spans="118:118" x14ac:dyDescent="0.25">
      <c r="DN5002" s="115"/>
    </row>
    <row r="5003" spans="118:118" x14ac:dyDescent="0.25">
      <c r="DN5003" s="115"/>
    </row>
    <row r="5004" spans="118:118" x14ac:dyDescent="0.25">
      <c r="DN5004" s="115"/>
    </row>
    <row r="5005" spans="118:118" x14ac:dyDescent="0.25">
      <c r="DN5005" s="115"/>
    </row>
    <row r="5006" spans="118:118" x14ac:dyDescent="0.25">
      <c r="DN5006" s="115"/>
    </row>
    <row r="5007" spans="118:118" x14ac:dyDescent="0.25">
      <c r="DN5007" s="115"/>
    </row>
    <row r="5008" spans="118:118" x14ac:dyDescent="0.25">
      <c r="DN5008" s="115"/>
    </row>
    <row r="5009" spans="118:118" x14ac:dyDescent="0.25">
      <c r="DN5009" s="115"/>
    </row>
    <row r="5010" spans="118:118" x14ac:dyDescent="0.25">
      <c r="DN5010" s="115"/>
    </row>
    <row r="5011" spans="118:118" x14ac:dyDescent="0.25">
      <c r="DN5011" s="115"/>
    </row>
    <row r="5012" spans="118:118" x14ac:dyDescent="0.25">
      <c r="DN5012" s="115"/>
    </row>
    <row r="5013" spans="118:118" x14ac:dyDescent="0.25">
      <c r="DN5013" s="115"/>
    </row>
    <row r="5014" spans="118:118" x14ac:dyDescent="0.25">
      <c r="DN5014" s="115"/>
    </row>
    <row r="5015" spans="118:118" x14ac:dyDescent="0.25">
      <c r="DN5015" s="115"/>
    </row>
    <row r="5016" spans="118:118" x14ac:dyDescent="0.25">
      <c r="DN5016" s="115"/>
    </row>
    <row r="5017" spans="118:118" x14ac:dyDescent="0.25">
      <c r="DN5017" s="115"/>
    </row>
    <row r="5018" spans="118:118" x14ac:dyDescent="0.25">
      <c r="DN5018" s="115"/>
    </row>
    <row r="5019" spans="118:118" x14ac:dyDescent="0.25">
      <c r="DN5019" s="115"/>
    </row>
    <row r="5020" spans="118:118" x14ac:dyDescent="0.25">
      <c r="DN5020" s="115"/>
    </row>
    <row r="5021" spans="118:118" x14ac:dyDescent="0.25">
      <c r="DN5021" s="115"/>
    </row>
    <row r="5022" spans="118:118" x14ac:dyDescent="0.25">
      <c r="DN5022" s="115"/>
    </row>
    <row r="5023" spans="118:118" x14ac:dyDescent="0.25">
      <c r="DN5023" s="115"/>
    </row>
    <row r="5024" spans="118:118" x14ac:dyDescent="0.25">
      <c r="DN5024" s="115"/>
    </row>
    <row r="5025" spans="118:118" x14ac:dyDescent="0.25">
      <c r="DN5025" s="115"/>
    </row>
    <row r="5026" spans="118:118" x14ac:dyDescent="0.25">
      <c r="DN5026" s="115"/>
    </row>
    <row r="5027" spans="118:118" x14ac:dyDescent="0.25">
      <c r="DN5027" s="115"/>
    </row>
    <row r="5028" spans="118:118" x14ac:dyDescent="0.25">
      <c r="DN5028" s="115"/>
    </row>
    <row r="5029" spans="118:118" x14ac:dyDescent="0.25">
      <c r="DN5029" s="115"/>
    </row>
    <row r="5030" spans="118:118" x14ac:dyDescent="0.25">
      <c r="DN5030" s="115"/>
    </row>
    <row r="5031" spans="118:118" x14ac:dyDescent="0.25">
      <c r="DN5031" s="115"/>
    </row>
    <row r="5032" spans="118:118" x14ac:dyDescent="0.25">
      <c r="DN5032" s="115"/>
    </row>
    <row r="5033" spans="118:118" x14ac:dyDescent="0.25">
      <c r="DN5033" s="115"/>
    </row>
    <row r="5034" spans="118:118" x14ac:dyDescent="0.25">
      <c r="DN5034" s="115"/>
    </row>
    <row r="5035" spans="118:118" x14ac:dyDescent="0.25">
      <c r="DN5035" s="115"/>
    </row>
    <row r="5036" spans="118:118" x14ac:dyDescent="0.25">
      <c r="DN5036" s="115"/>
    </row>
    <row r="5037" spans="118:118" x14ac:dyDescent="0.25">
      <c r="DN5037" s="115"/>
    </row>
    <row r="5038" spans="118:118" x14ac:dyDescent="0.25">
      <c r="DN5038" s="115"/>
    </row>
    <row r="5039" spans="118:118" x14ac:dyDescent="0.25">
      <c r="DN5039" s="115"/>
    </row>
    <row r="5040" spans="118:118" x14ac:dyDescent="0.25">
      <c r="DN5040" s="115"/>
    </row>
    <row r="5041" spans="118:118" x14ac:dyDescent="0.25">
      <c r="DN5041" s="115"/>
    </row>
    <row r="5042" spans="118:118" x14ac:dyDescent="0.25">
      <c r="DN5042" s="115"/>
    </row>
    <row r="5043" spans="118:118" x14ac:dyDescent="0.25">
      <c r="DN5043" s="115"/>
    </row>
    <row r="5044" spans="118:118" x14ac:dyDescent="0.25">
      <c r="DN5044" s="115"/>
    </row>
    <row r="5045" spans="118:118" x14ac:dyDescent="0.25">
      <c r="DN5045" s="115"/>
    </row>
    <row r="5046" spans="118:118" x14ac:dyDescent="0.25">
      <c r="DN5046" s="115"/>
    </row>
    <row r="5047" spans="118:118" x14ac:dyDescent="0.25">
      <c r="DN5047" s="115"/>
    </row>
    <row r="5048" spans="118:118" x14ac:dyDescent="0.25">
      <c r="DN5048" s="115"/>
    </row>
    <row r="5049" spans="118:118" x14ac:dyDescent="0.25">
      <c r="DN5049" s="115"/>
    </row>
    <row r="5050" spans="118:118" x14ac:dyDescent="0.25">
      <c r="DN5050" s="115"/>
    </row>
    <row r="5051" spans="118:118" x14ac:dyDescent="0.25">
      <c r="DN5051" s="115"/>
    </row>
    <row r="5052" spans="118:118" x14ac:dyDescent="0.25">
      <c r="DN5052" s="115"/>
    </row>
    <row r="5053" spans="118:118" x14ac:dyDescent="0.25">
      <c r="DN5053" s="115"/>
    </row>
    <row r="5054" spans="118:118" x14ac:dyDescent="0.25">
      <c r="DN5054" s="115"/>
    </row>
    <row r="5055" spans="118:118" x14ac:dyDescent="0.25">
      <c r="DN5055" s="115"/>
    </row>
    <row r="5056" spans="118:118" x14ac:dyDescent="0.25">
      <c r="DN5056" s="115"/>
    </row>
    <row r="5057" spans="118:118" x14ac:dyDescent="0.25">
      <c r="DN5057" s="115"/>
    </row>
    <row r="5058" spans="118:118" x14ac:dyDescent="0.25">
      <c r="DN5058" s="115"/>
    </row>
    <row r="5059" spans="118:118" x14ac:dyDescent="0.25">
      <c r="DN5059" s="115"/>
    </row>
    <row r="5060" spans="118:118" x14ac:dyDescent="0.25">
      <c r="DN5060" s="115"/>
    </row>
    <row r="5061" spans="118:118" x14ac:dyDescent="0.25">
      <c r="DN5061" s="115"/>
    </row>
    <row r="5062" spans="118:118" x14ac:dyDescent="0.25">
      <c r="DN5062" s="115"/>
    </row>
    <row r="5063" spans="118:118" x14ac:dyDescent="0.25">
      <c r="DN5063" s="115"/>
    </row>
    <row r="5064" spans="118:118" x14ac:dyDescent="0.25">
      <c r="DN5064" s="115"/>
    </row>
    <row r="5065" spans="118:118" x14ac:dyDescent="0.25">
      <c r="DN5065" s="115"/>
    </row>
    <row r="5066" spans="118:118" x14ac:dyDescent="0.25">
      <c r="DN5066" s="115"/>
    </row>
    <row r="5067" spans="118:118" x14ac:dyDescent="0.25">
      <c r="DN5067" s="115"/>
    </row>
    <row r="5068" spans="118:118" x14ac:dyDescent="0.25">
      <c r="DN5068" s="115"/>
    </row>
    <row r="5069" spans="118:118" x14ac:dyDescent="0.25">
      <c r="DN5069" s="115"/>
    </row>
    <row r="5070" spans="118:118" x14ac:dyDescent="0.25">
      <c r="DN5070" s="115"/>
    </row>
    <row r="5071" spans="118:118" x14ac:dyDescent="0.25">
      <c r="DN5071" s="115"/>
    </row>
    <row r="5072" spans="118:118" x14ac:dyDescent="0.25">
      <c r="DN5072" s="115"/>
    </row>
    <row r="5073" spans="118:118" x14ac:dyDescent="0.25">
      <c r="DN5073" s="115"/>
    </row>
    <row r="5074" spans="118:118" x14ac:dyDescent="0.25">
      <c r="DN5074" s="115"/>
    </row>
    <row r="5075" spans="118:118" x14ac:dyDescent="0.25">
      <c r="DN5075" s="115"/>
    </row>
    <row r="5076" spans="118:118" x14ac:dyDescent="0.25">
      <c r="DN5076" s="115"/>
    </row>
    <row r="5077" spans="118:118" x14ac:dyDescent="0.25">
      <c r="DN5077" s="115"/>
    </row>
    <row r="5078" spans="118:118" x14ac:dyDescent="0.25">
      <c r="DN5078" s="115"/>
    </row>
    <row r="5079" spans="118:118" x14ac:dyDescent="0.25">
      <c r="DN5079" s="115"/>
    </row>
    <row r="5080" spans="118:118" x14ac:dyDescent="0.25">
      <c r="DN5080" s="115"/>
    </row>
    <row r="5081" spans="118:118" x14ac:dyDescent="0.25">
      <c r="DN5081" s="115"/>
    </row>
    <row r="5082" spans="118:118" x14ac:dyDescent="0.25">
      <c r="DN5082" s="115"/>
    </row>
    <row r="5083" spans="118:118" x14ac:dyDescent="0.25">
      <c r="DN5083" s="115"/>
    </row>
    <row r="5084" spans="118:118" x14ac:dyDescent="0.25">
      <c r="DN5084" s="115"/>
    </row>
    <row r="5085" spans="118:118" x14ac:dyDescent="0.25">
      <c r="DN5085" s="115"/>
    </row>
    <row r="5086" spans="118:118" x14ac:dyDescent="0.25">
      <c r="DN5086" s="115"/>
    </row>
    <row r="5087" spans="118:118" x14ac:dyDescent="0.25">
      <c r="DN5087" s="115"/>
    </row>
    <row r="5088" spans="118:118" x14ac:dyDescent="0.25">
      <c r="DN5088" s="115"/>
    </row>
    <row r="5089" spans="118:118" x14ac:dyDescent="0.25">
      <c r="DN5089" s="115"/>
    </row>
    <row r="5090" spans="118:118" x14ac:dyDescent="0.25">
      <c r="DN5090" s="115"/>
    </row>
    <row r="5091" spans="118:118" x14ac:dyDescent="0.25">
      <c r="DN5091" s="115"/>
    </row>
    <row r="5092" spans="118:118" x14ac:dyDescent="0.25">
      <c r="DN5092" s="115"/>
    </row>
    <row r="5093" spans="118:118" x14ac:dyDescent="0.25">
      <c r="DN5093" s="115"/>
    </row>
    <row r="5094" spans="118:118" x14ac:dyDescent="0.25">
      <c r="DN5094" s="115"/>
    </row>
    <row r="5095" spans="118:118" x14ac:dyDescent="0.25">
      <c r="DN5095" s="115"/>
    </row>
    <row r="5096" spans="118:118" x14ac:dyDescent="0.25">
      <c r="DN5096" s="115"/>
    </row>
    <row r="5097" spans="118:118" x14ac:dyDescent="0.25">
      <c r="DN5097" s="115"/>
    </row>
    <row r="5098" spans="118:118" x14ac:dyDescent="0.25">
      <c r="DN5098" s="115"/>
    </row>
    <row r="5099" spans="118:118" x14ac:dyDescent="0.25">
      <c r="DN5099" s="115"/>
    </row>
    <row r="5100" spans="118:118" x14ac:dyDescent="0.25">
      <c r="DN5100" s="115"/>
    </row>
    <row r="5101" spans="118:118" x14ac:dyDescent="0.25">
      <c r="DN5101" s="115"/>
    </row>
    <row r="5102" spans="118:118" x14ac:dyDescent="0.25">
      <c r="DN5102" s="115"/>
    </row>
    <row r="5103" spans="118:118" x14ac:dyDescent="0.25">
      <c r="DN5103" s="115"/>
    </row>
    <row r="5104" spans="118:118" x14ac:dyDescent="0.25">
      <c r="DN5104" s="115"/>
    </row>
    <row r="5105" spans="118:118" x14ac:dyDescent="0.25">
      <c r="DN5105" s="115"/>
    </row>
    <row r="5106" spans="118:118" x14ac:dyDescent="0.25">
      <c r="DN5106" s="115"/>
    </row>
    <row r="5107" spans="118:118" x14ac:dyDescent="0.25">
      <c r="DN5107" s="115"/>
    </row>
    <row r="5108" spans="118:118" x14ac:dyDescent="0.25">
      <c r="DN5108" s="115"/>
    </row>
    <row r="5109" spans="118:118" x14ac:dyDescent="0.25">
      <c r="DN5109" s="115"/>
    </row>
    <row r="5110" spans="118:118" x14ac:dyDescent="0.25">
      <c r="DN5110" s="115"/>
    </row>
    <row r="5111" spans="118:118" x14ac:dyDescent="0.25">
      <c r="DN5111" s="115"/>
    </row>
    <row r="5112" spans="118:118" x14ac:dyDescent="0.25">
      <c r="DN5112" s="115"/>
    </row>
    <row r="5113" spans="118:118" x14ac:dyDescent="0.25">
      <c r="DN5113" s="115"/>
    </row>
    <row r="5114" spans="118:118" x14ac:dyDescent="0.25">
      <c r="DN5114" s="115"/>
    </row>
    <row r="5115" spans="118:118" x14ac:dyDescent="0.25">
      <c r="DN5115" s="115"/>
    </row>
    <row r="5116" spans="118:118" x14ac:dyDescent="0.25">
      <c r="DN5116" s="115"/>
    </row>
    <row r="5117" spans="118:118" x14ac:dyDescent="0.25">
      <c r="DN5117" s="115"/>
    </row>
    <row r="5118" spans="118:118" x14ac:dyDescent="0.25">
      <c r="DN5118" s="115"/>
    </row>
    <row r="5119" spans="118:118" x14ac:dyDescent="0.25">
      <c r="DN5119" s="115"/>
    </row>
    <row r="5120" spans="118:118" x14ac:dyDescent="0.25">
      <c r="DN5120" s="115"/>
    </row>
    <row r="5121" spans="118:118" x14ac:dyDescent="0.25">
      <c r="DN5121" s="115"/>
    </row>
    <row r="5122" spans="118:118" x14ac:dyDescent="0.25">
      <c r="DN5122" s="115"/>
    </row>
    <row r="5123" spans="118:118" x14ac:dyDescent="0.25">
      <c r="DN5123" s="115"/>
    </row>
    <row r="5124" spans="118:118" x14ac:dyDescent="0.25">
      <c r="DN5124" s="115"/>
    </row>
    <row r="5125" spans="118:118" x14ac:dyDescent="0.25">
      <c r="DN5125" s="115"/>
    </row>
    <row r="5126" spans="118:118" x14ac:dyDescent="0.25">
      <c r="DN5126" s="115"/>
    </row>
    <row r="5127" spans="118:118" x14ac:dyDescent="0.25">
      <c r="DN5127" s="115"/>
    </row>
    <row r="5128" spans="118:118" x14ac:dyDescent="0.25">
      <c r="DN5128" s="115"/>
    </row>
    <row r="5129" spans="118:118" x14ac:dyDescent="0.25">
      <c r="DN5129" s="115"/>
    </row>
    <row r="5130" spans="118:118" x14ac:dyDescent="0.25">
      <c r="DN5130" s="115"/>
    </row>
    <row r="5131" spans="118:118" x14ac:dyDescent="0.25">
      <c r="DN5131" s="115"/>
    </row>
    <row r="5132" spans="118:118" x14ac:dyDescent="0.25">
      <c r="DN5132" s="115"/>
    </row>
    <row r="5133" spans="118:118" x14ac:dyDescent="0.25">
      <c r="DN5133" s="115"/>
    </row>
    <row r="5134" spans="118:118" x14ac:dyDescent="0.25">
      <c r="DN5134" s="115"/>
    </row>
    <row r="5135" spans="118:118" x14ac:dyDescent="0.25">
      <c r="DN5135" s="115"/>
    </row>
    <row r="5136" spans="118:118" x14ac:dyDescent="0.25">
      <c r="DN5136" s="115"/>
    </row>
    <row r="5137" spans="118:118" x14ac:dyDescent="0.25">
      <c r="DN5137" s="115"/>
    </row>
    <row r="5138" spans="118:118" x14ac:dyDescent="0.25">
      <c r="DN5138" s="115"/>
    </row>
    <row r="5139" spans="118:118" x14ac:dyDescent="0.25">
      <c r="DN5139" s="115"/>
    </row>
    <row r="5140" spans="118:118" x14ac:dyDescent="0.25">
      <c r="DN5140" s="115"/>
    </row>
    <row r="5141" spans="118:118" x14ac:dyDescent="0.25">
      <c r="DN5141" s="115"/>
    </row>
    <row r="5142" spans="118:118" x14ac:dyDescent="0.25">
      <c r="DN5142" s="115"/>
    </row>
    <row r="5143" spans="118:118" x14ac:dyDescent="0.25">
      <c r="DN5143" s="115"/>
    </row>
    <row r="5144" spans="118:118" x14ac:dyDescent="0.25">
      <c r="DN5144" s="115"/>
    </row>
    <row r="5145" spans="118:118" x14ac:dyDescent="0.25">
      <c r="DN5145" s="115"/>
    </row>
    <row r="5146" spans="118:118" x14ac:dyDescent="0.25">
      <c r="DN5146" s="115"/>
    </row>
    <row r="5147" spans="118:118" x14ac:dyDescent="0.25">
      <c r="DN5147" s="115"/>
    </row>
    <row r="5148" spans="118:118" x14ac:dyDescent="0.25">
      <c r="DN5148" s="115"/>
    </row>
    <row r="5149" spans="118:118" x14ac:dyDescent="0.25">
      <c r="DN5149" s="115"/>
    </row>
    <row r="5150" spans="118:118" x14ac:dyDescent="0.25">
      <c r="DN5150" s="115"/>
    </row>
    <row r="5151" spans="118:118" x14ac:dyDescent="0.25">
      <c r="DN5151" s="115"/>
    </row>
    <row r="5152" spans="118:118" x14ac:dyDescent="0.25">
      <c r="DN5152" s="115"/>
    </row>
    <row r="5153" spans="118:118" x14ac:dyDescent="0.25">
      <c r="DN5153" s="115"/>
    </row>
    <row r="5154" spans="118:118" x14ac:dyDescent="0.25">
      <c r="DN5154" s="115"/>
    </row>
    <row r="5155" spans="118:118" x14ac:dyDescent="0.25">
      <c r="DN5155" s="115"/>
    </row>
    <row r="5156" spans="118:118" x14ac:dyDescent="0.25">
      <c r="DN5156" s="115"/>
    </row>
    <row r="5157" spans="118:118" x14ac:dyDescent="0.25">
      <c r="DN5157" s="115"/>
    </row>
    <row r="5158" spans="118:118" x14ac:dyDescent="0.25">
      <c r="DN5158" s="115"/>
    </row>
    <row r="5159" spans="118:118" x14ac:dyDescent="0.25">
      <c r="DN5159" s="115"/>
    </row>
    <row r="5160" spans="118:118" x14ac:dyDescent="0.25">
      <c r="DN5160" s="115"/>
    </row>
    <row r="5161" spans="118:118" x14ac:dyDescent="0.25">
      <c r="DN5161" s="115"/>
    </row>
    <row r="5162" spans="118:118" x14ac:dyDescent="0.25">
      <c r="DN5162" s="115"/>
    </row>
    <row r="5163" spans="118:118" x14ac:dyDescent="0.25">
      <c r="DN5163" s="115"/>
    </row>
    <row r="5164" spans="118:118" x14ac:dyDescent="0.25">
      <c r="DN5164" s="115"/>
    </row>
    <row r="5165" spans="118:118" x14ac:dyDescent="0.25">
      <c r="DN5165" s="115"/>
    </row>
    <row r="5166" spans="118:118" x14ac:dyDescent="0.25">
      <c r="DN5166" s="115"/>
    </row>
    <row r="5167" spans="118:118" x14ac:dyDescent="0.25">
      <c r="DN5167" s="115"/>
    </row>
    <row r="5168" spans="118:118" x14ac:dyDescent="0.25">
      <c r="DN5168" s="115"/>
    </row>
    <row r="5169" spans="118:118" x14ac:dyDescent="0.25">
      <c r="DN5169" s="115"/>
    </row>
    <row r="5170" spans="118:118" x14ac:dyDescent="0.25">
      <c r="DN5170" s="115"/>
    </row>
    <row r="5171" spans="118:118" x14ac:dyDescent="0.25">
      <c r="DN5171" s="115"/>
    </row>
    <row r="5172" spans="118:118" x14ac:dyDescent="0.25">
      <c r="DN5172" s="115"/>
    </row>
    <row r="5173" spans="118:118" x14ac:dyDescent="0.25">
      <c r="DN5173" s="115"/>
    </row>
    <row r="5174" spans="118:118" x14ac:dyDescent="0.25">
      <c r="DN5174" s="115"/>
    </row>
    <row r="5175" spans="118:118" x14ac:dyDescent="0.25">
      <c r="DN5175" s="115"/>
    </row>
    <row r="5176" spans="118:118" x14ac:dyDescent="0.25">
      <c r="DN5176" s="115"/>
    </row>
    <row r="5177" spans="118:118" x14ac:dyDescent="0.25">
      <c r="DN5177" s="115"/>
    </row>
    <row r="5178" spans="118:118" x14ac:dyDescent="0.25">
      <c r="DN5178" s="115"/>
    </row>
    <row r="5179" spans="118:118" x14ac:dyDescent="0.25">
      <c r="DN5179" s="115"/>
    </row>
    <row r="5180" spans="118:118" x14ac:dyDescent="0.25">
      <c r="DN5180" s="115"/>
    </row>
    <row r="5181" spans="118:118" x14ac:dyDescent="0.25">
      <c r="DN5181" s="115"/>
    </row>
    <row r="5182" spans="118:118" x14ac:dyDescent="0.25">
      <c r="DN5182" s="115"/>
    </row>
    <row r="5183" spans="118:118" x14ac:dyDescent="0.25">
      <c r="DN5183" s="115"/>
    </row>
    <row r="5184" spans="118:118" x14ac:dyDescent="0.25">
      <c r="DN5184" s="115"/>
    </row>
    <row r="5185" spans="118:118" x14ac:dyDescent="0.25">
      <c r="DN5185" s="115"/>
    </row>
    <row r="5186" spans="118:118" x14ac:dyDescent="0.25">
      <c r="DN5186" s="115"/>
    </row>
    <row r="5187" spans="118:118" x14ac:dyDescent="0.25">
      <c r="DN5187" s="115"/>
    </row>
    <row r="5188" spans="118:118" x14ac:dyDescent="0.25">
      <c r="DN5188" s="115"/>
    </row>
    <row r="5189" spans="118:118" x14ac:dyDescent="0.25">
      <c r="DN5189" s="115"/>
    </row>
    <row r="5190" spans="118:118" x14ac:dyDescent="0.25">
      <c r="DN5190" s="115"/>
    </row>
    <row r="5191" spans="118:118" x14ac:dyDescent="0.25">
      <c r="DN5191" s="115"/>
    </row>
    <row r="5192" spans="118:118" x14ac:dyDescent="0.25">
      <c r="DN5192" s="115"/>
    </row>
    <row r="5193" spans="118:118" x14ac:dyDescent="0.25">
      <c r="DN5193" s="115"/>
    </row>
    <row r="5194" spans="118:118" x14ac:dyDescent="0.25">
      <c r="DN5194" s="115"/>
    </row>
    <row r="5195" spans="118:118" x14ac:dyDescent="0.25">
      <c r="DN5195" s="115"/>
    </row>
    <row r="5196" spans="118:118" x14ac:dyDescent="0.25">
      <c r="DN5196" s="115"/>
    </row>
    <row r="5197" spans="118:118" x14ac:dyDescent="0.25">
      <c r="DN5197" s="115"/>
    </row>
    <row r="5198" spans="118:118" x14ac:dyDescent="0.25">
      <c r="DN5198" s="115"/>
    </row>
    <row r="5199" spans="118:118" x14ac:dyDescent="0.25">
      <c r="DN5199" s="115"/>
    </row>
    <row r="5200" spans="118:118" x14ac:dyDescent="0.25">
      <c r="DN5200" s="115"/>
    </row>
    <row r="5201" spans="118:118" x14ac:dyDescent="0.25">
      <c r="DN5201" s="115"/>
    </row>
    <row r="5202" spans="118:118" x14ac:dyDescent="0.25">
      <c r="DN5202" s="115"/>
    </row>
    <row r="5203" spans="118:118" x14ac:dyDescent="0.25">
      <c r="DN5203" s="115"/>
    </row>
    <row r="5204" spans="118:118" x14ac:dyDescent="0.25">
      <c r="DN5204" s="115"/>
    </row>
    <row r="5205" spans="118:118" x14ac:dyDescent="0.25">
      <c r="DN5205" s="115"/>
    </row>
    <row r="5206" spans="118:118" x14ac:dyDescent="0.25">
      <c r="DN5206" s="115"/>
    </row>
    <row r="5207" spans="118:118" x14ac:dyDescent="0.25">
      <c r="DN5207" s="115"/>
    </row>
    <row r="5208" spans="118:118" x14ac:dyDescent="0.25">
      <c r="DN5208" s="115"/>
    </row>
    <row r="5209" spans="118:118" x14ac:dyDescent="0.25">
      <c r="DN5209" s="115"/>
    </row>
    <row r="5210" spans="118:118" x14ac:dyDescent="0.25">
      <c r="DN5210" s="115"/>
    </row>
    <row r="5211" spans="118:118" x14ac:dyDescent="0.25">
      <c r="DN5211" s="115"/>
    </row>
    <row r="5212" spans="118:118" x14ac:dyDescent="0.25">
      <c r="DN5212" s="115"/>
    </row>
    <row r="5213" spans="118:118" x14ac:dyDescent="0.25">
      <c r="DN5213" s="115"/>
    </row>
    <row r="5214" spans="118:118" x14ac:dyDescent="0.25">
      <c r="DN5214" s="115"/>
    </row>
    <row r="5215" spans="118:118" x14ac:dyDescent="0.25">
      <c r="DN5215" s="115"/>
    </row>
    <row r="5216" spans="118:118" x14ac:dyDescent="0.25">
      <c r="DN5216" s="115"/>
    </row>
    <row r="5217" spans="118:118" x14ac:dyDescent="0.25">
      <c r="DN5217" s="115"/>
    </row>
    <row r="5218" spans="118:118" x14ac:dyDescent="0.25">
      <c r="DN5218" s="115"/>
    </row>
    <row r="5219" spans="118:118" x14ac:dyDescent="0.25">
      <c r="DN5219" s="115"/>
    </row>
    <row r="5220" spans="118:118" x14ac:dyDescent="0.25">
      <c r="DN5220" s="115"/>
    </row>
    <row r="5221" spans="118:118" x14ac:dyDescent="0.25">
      <c r="DN5221" s="115"/>
    </row>
    <row r="5222" spans="118:118" x14ac:dyDescent="0.25">
      <c r="DN5222" s="115"/>
    </row>
    <row r="5223" spans="118:118" x14ac:dyDescent="0.25">
      <c r="DN5223" s="115"/>
    </row>
    <row r="5224" spans="118:118" x14ac:dyDescent="0.25">
      <c r="DN5224" s="115"/>
    </row>
    <row r="5225" spans="118:118" x14ac:dyDescent="0.25">
      <c r="DN5225" s="115"/>
    </row>
    <row r="5226" spans="118:118" x14ac:dyDescent="0.25">
      <c r="DN5226" s="115"/>
    </row>
    <row r="5227" spans="118:118" x14ac:dyDescent="0.25">
      <c r="DN5227" s="115"/>
    </row>
    <row r="5228" spans="118:118" x14ac:dyDescent="0.25">
      <c r="DN5228" s="115"/>
    </row>
    <row r="5229" spans="118:118" x14ac:dyDescent="0.25">
      <c r="DN5229" s="115"/>
    </row>
    <row r="5230" spans="118:118" x14ac:dyDescent="0.25">
      <c r="DN5230" s="115"/>
    </row>
    <row r="5231" spans="118:118" x14ac:dyDescent="0.25">
      <c r="DN5231" s="115"/>
    </row>
    <row r="5232" spans="118:118" x14ac:dyDescent="0.25">
      <c r="DN5232" s="115"/>
    </row>
    <row r="5233" spans="118:118" x14ac:dyDescent="0.25">
      <c r="DN5233" s="115"/>
    </row>
    <row r="5234" spans="118:118" x14ac:dyDescent="0.25">
      <c r="DN5234" s="115"/>
    </row>
    <row r="5235" spans="118:118" x14ac:dyDescent="0.25">
      <c r="DN5235" s="115"/>
    </row>
    <row r="5236" spans="118:118" x14ac:dyDescent="0.25">
      <c r="DN5236" s="115"/>
    </row>
    <row r="5237" spans="118:118" x14ac:dyDescent="0.25">
      <c r="DN5237" s="115"/>
    </row>
    <row r="5238" spans="118:118" x14ac:dyDescent="0.25">
      <c r="DN5238" s="115"/>
    </row>
    <row r="5239" spans="118:118" x14ac:dyDescent="0.25">
      <c r="DN5239" s="115"/>
    </row>
    <row r="5240" spans="118:118" x14ac:dyDescent="0.25">
      <c r="DN5240" s="115"/>
    </row>
    <row r="5241" spans="118:118" x14ac:dyDescent="0.25">
      <c r="DN5241" s="115"/>
    </row>
    <row r="5242" spans="118:118" x14ac:dyDescent="0.25">
      <c r="DN5242" s="115"/>
    </row>
    <row r="5243" spans="118:118" x14ac:dyDescent="0.25">
      <c r="DN5243" s="115"/>
    </row>
    <row r="5244" spans="118:118" x14ac:dyDescent="0.25">
      <c r="DN5244" s="115"/>
    </row>
    <row r="5245" spans="118:118" x14ac:dyDescent="0.25">
      <c r="DN5245" s="115"/>
    </row>
    <row r="5246" spans="118:118" x14ac:dyDescent="0.25">
      <c r="DN5246" s="115"/>
    </row>
    <row r="5247" spans="118:118" x14ac:dyDescent="0.25">
      <c r="DN5247" s="115"/>
    </row>
    <row r="5248" spans="118:118" x14ac:dyDescent="0.25">
      <c r="DN5248" s="115"/>
    </row>
    <row r="5249" spans="118:118" x14ac:dyDescent="0.25">
      <c r="DN5249" s="115"/>
    </row>
    <row r="5250" spans="118:118" x14ac:dyDescent="0.25">
      <c r="DN5250" s="115"/>
    </row>
    <row r="5251" spans="118:118" x14ac:dyDescent="0.25">
      <c r="DN5251" s="115"/>
    </row>
    <row r="5252" spans="118:118" x14ac:dyDescent="0.25">
      <c r="DN5252" s="115"/>
    </row>
    <row r="5253" spans="118:118" x14ac:dyDescent="0.25">
      <c r="DN5253" s="115"/>
    </row>
    <row r="5254" spans="118:118" x14ac:dyDescent="0.25">
      <c r="DN5254" s="115"/>
    </row>
    <row r="5255" spans="118:118" x14ac:dyDescent="0.25">
      <c r="DN5255" s="115"/>
    </row>
    <row r="5256" spans="118:118" x14ac:dyDescent="0.25">
      <c r="DN5256" s="115"/>
    </row>
    <row r="5257" spans="118:118" x14ac:dyDescent="0.25">
      <c r="DN5257" s="115"/>
    </row>
    <row r="5258" spans="118:118" x14ac:dyDescent="0.25">
      <c r="DN5258" s="115"/>
    </row>
    <row r="5259" spans="118:118" x14ac:dyDescent="0.25">
      <c r="DN5259" s="115"/>
    </row>
    <row r="5260" spans="118:118" x14ac:dyDescent="0.25">
      <c r="DN5260" s="115"/>
    </row>
    <row r="5261" spans="118:118" x14ac:dyDescent="0.25">
      <c r="DN5261" s="115"/>
    </row>
    <row r="5262" spans="118:118" x14ac:dyDescent="0.25">
      <c r="DN5262" s="115"/>
    </row>
    <row r="5263" spans="118:118" x14ac:dyDescent="0.25">
      <c r="DN5263" s="115"/>
    </row>
    <row r="5264" spans="118:118" x14ac:dyDescent="0.25">
      <c r="DN5264" s="115"/>
    </row>
    <row r="5265" spans="118:118" x14ac:dyDescent="0.25">
      <c r="DN5265" s="115"/>
    </row>
    <row r="5266" spans="118:118" x14ac:dyDescent="0.25">
      <c r="DN5266" s="115"/>
    </row>
    <row r="5267" spans="118:118" x14ac:dyDescent="0.25">
      <c r="DN5267" s="115"/>
    </row>
    <row r="5268" spans="118:118" x14ac:dyDescent="0.25">
      <c r="DN5268" s="115"/>
    </row>
    <row r="5269" spans="118:118" x14ac:dyDescent="0.25">
      <c r="DN5269" s="115"/>
    </row>
    <row r="5270" spans="118:118" x14ac:dyDescent="0.25">
      <c r="DN5270" s="115"/>
    </row>
    <row r="5271" spans="118:118" x14ac:dyDescent="0.25">
      <c r="DN5271" s="115"/>
    </row>
    <row r="5272" spans="118:118" x14ac:dyDescent="0.25">
      <c r="DN5272" s="115"/>
    </row>
    <row r="5273" spans="118:118" x14ac:dyDescent="0.25">
      <c r="DN5273" s="115"/>
    </row>
    <row r="5274" spans="118:118" x14ac:dyDescent="0.25">
      <c r="DN5274" s="115"/>
    </row>
    <row r="5275" spans="118:118" x14ac:dyDescent="0.25">
      <c r="DN5275" s="115"/>
    </row>
    <row r="5276" spans="118:118" x14ac:dyDescent="0.25">
      <c r="DN5276" s="115"/>
    </row>
    <row r="5277" spans="118:118" x14ac:dyDescent="0.25">
      <c r="DN5277" s="115"/>
    </row>
    <row r="5278" spans="118:118" x14ac:dyDescent="0.25">
      <c r="DN5278" s="115"/>
    </row>
    <row r="5279" spans="118:118" x14ac:dyDescent="0.25">
      <c r="DN5279" s="115"/>
    </row>
    <row r="5280" spans="118:118" x14ac:dyDescent="0.25">
      <c r="DN5280" s="115"/>
    </row>
    <row r="5281" spans="118:118" x14ac:dyDescent="0.25">
      <c r="DN5281" s="115"/>
    </row>
    <row r="5282" spans="118:118" x14ac:dyDescent="0.25">
      <c r="DN5282" s="115"/>
    </row>
    <row r="5283" spans="118:118" x14ac:dyDescent="0.25">
      <c r="DN5283" s="115"/>
    </row>
    <row r="5284" spans="118:118" x14ac:dyDescent="0.25">
      <c r="DN5284" s="115"/>
    </row>
    <row r="5285" spans="118:118" x14ac:dyDescent="0.25">
      <c r="DN5285" s="115"/>
    </row>
    <row r="5286" spans="118:118" x14ac:dyDescent="0.25">
      <c r="DN5286" s="115"/>
    </row>
    <row r="5287" spans="118:118" x14ac:dyDescent="0.25">
      <c r="DN5287" s="115"/>
    </row>
    <row r="5288" spans="118:118" x14ac:dyDescent="0.25">
      <c r="DN5288" s="115"/>
    </row>
    <row r="5289" spans="118:118" x14ac:dyDescent="0.25">
      <c r="DN5289" s="115"/>
    </row>
    <row r="5290" spans="118:118" x14ac:dyDescent="0.25">
      <c r="DN5290" s="115"/>
    </row>
    <row r="5291" spans="118:118" x14ac:dyDescent="0.25">
      <c r="DN5291" s="115"/>
    </row>
    <row r="5292" spans="118:118" x14ac:dyDescent="0.25">
      <c r="DN5292" s="115"/>
    </row>
    <row r="5293" spans="118:118" x14ac:dyDescent="0.25">
      <c r="DN5293" s="115"/>
    </row>
    <row r="5294" spans="118:118" x14ac:dyDescent="0.25">
      <c r="DN5294" s="115"/>
    </row>
    <row r="5295" spans="118:118" x14ac:dyDescent="0.25">
      <c r="DN5295" s="115"/>
    </row>
    <row r="5296" spans="118:118" x14ac:dyDescent="0.25">
      <c r="DN5296" s="115"/>
    </row>
    <row r="5297" spans="118:118" x14ac:dyDescent="0.25">
      <c r="DN5297" s="115"/>
    </row>
    <row r="5298" spans="118:118" x14ac:dyDescent="0.25">
      <c r="DN5298" s="115"/>
    </row>
    <row r="5299" spans="118:118" x14ac:dyDescent="0.25">
      <c r="DN5299" s="115"/>
    </row>
    <row r="5300" spans="118:118" x14ac:dyDescent="0.25">
      <c r="DN5300" s="115"/>
    </row>
    <row r="5301" spans="118:118" x14ac:dyDescent="0.25">
      <c r="DN5301" s="115"/>
    </row>
    <row r="5302" spans="118:118" x14ac:dyDescent="0.25">
      <c r="DN5302" s="115"/>
    </row>
    <row r="5303" spans="118:118" x14ac:dyDescent="0.25">
      <c r="DN5303" s="115"/>
    </row>
    <row r="5304" spans="118:118" x14ac:dyDescent="0.25">
      <c r="DN5304" s="115"/>
    </row>
    <row r="5305" spans="118:118" x14ac:dyDescent="0.25">
      <c r="DN5305" s="115"/>
    </row>
    <row r="5306" spans="118:118" x14ac:dyDescent="0.25">
      <c r="DN5306" s="115"/>
    </row>
    <row r="5307" spans="118:118" x14ac:dyDescent="0.25">
      <c r="DN5307" s="115"/>
    </row>
    <row r="5308" spans="118:118" x14ac:dyDescent="0.25">
      <c r="DN5308" s="115"/>
    </row>
    <row r="5309" spans="118:118" x14ac:dyDescent="0.25">
      <c r="DN5309" s="115"/>
    </row>
    <row r="5310" spans="118:118" x14ac:dyDescent="0.25">
      <c r="DN5310" s="115"/>
    </row>
    <row r="5311" spans="118:118" x14ac:dyDescent="0.25">
      <c r="DN5311" s="115"/>
    </row>
    <row r="5312" spans="118:118" x14ac:dyDescent="0.25">
      <c r="DN5312" s="115"/>
    </row>
    <row r="5313" spans="118:118" x14ac:dyDescent="0.25">
      <c r="DN5313" s="115"/>
    </row>
    <row r="5314" spans="118:118" x14ac:dyDescent="0.25">
      <c r="DN5314" s="115"/>
    </row>
    <row r="5315" spans="118:118" x14ac:dyDescent="0.25">
      <c r="DN5315" s="115"/>
    </row>
    <row r="5316" spans="118:118" x14ac:dyDescent="0.25">
      <c r="DN5316" s="115"/>
    </row>
    <row r="5317" spans="118:118" x14ac:dyDescent="0.25">
      <c r="DN5317" s="115"/>
    </row>
    <row r="5318" spans="118:118" x14ac:dyDescent="0.25">
      <c r="DN5318" s="115"/>
    </row>
    <row r="5319" spans="118:118" x14ac:dyDescent="0.25">
      <c r="DN5319" s="115"/>
    </row>
    <row r="5320" spans="118:118" x14ac:dyDescent="0.25">
      <c r="DN5320" s="115"/>
    </row>
    <row r="5321" spans="118:118" x14ac:dyDescent="0.25">
      <c r="DN5321" s="115"/>
    </row>
    <row r="5322" spans="118:118" x14ac:dyDescent="0.25">
      <c r="DN5322" s="115"/>
    </row>
    <row r="5323" spans="118:118" x14ac:dyDescent="0.25">
      <c r="DN5323" s="115"/>
    </row>
    <row r="5324" spans="118:118" x14ac:dyDescent="0.25">
      <c r="DN5324" s="115"/>
    </row>
    <row r="5325" spans="118:118" x14ac:dyDescent="0.25">
      <c r="DN5325" s="115"/>
    </row>
    <row r="5326" spans="118:118" x14ac:dyDescent="0.25">
      <c r="DN5326" s="115"/>
    </row>
    <row r="5327" spans="118:118" x14ac:dyDescent="0.25">
      <c r="DN5327" s="115"/>
    </row>
    <row r="5328" spans="118:118" x14ac:dyDescent="0.25">
      <c r="DN5328" s="115"/>
    </row>
    <row r="5329" spans="118:118" x14ac:dyDescent="0.25">
      <c r="DN5329" s="115"/>
    </row>
    <row r="5330" spans="118:118" x14ac:dyDescent="0.25">
      <c r="DN5330" s="115"/>
    </row>
    <row r="5331" spans="118:118" x14ac:dyDescent="0.25">
      <c r="DN5331" s="115"/>
    </row>
    <row r="5332" spans="118:118" x14ac:dyDescent="0.25">
      <c r="DN5332" s="115"/>
    </row>
    <row r="5333" spans="118:118" x14ac:dyDescent="0.25">
      <c r="DN5333" s="115"/>
    </row>
    <row r="5334" spans="118:118" x14ac:dyDescent="0.25">
      <c r="DN5334" s="115"/>
    </row>
    <row r="5335" spans="118:118" x14ac:dyDescent="0.25">
      <c r="DN5335" s="115"/>
    </row>
    <row r="5336" spans="118:118" x14ac:dyDescent="0.25">
      <c r="DN5336" s="115"/>
    </row>
    <row r="5337" spans="118:118" x14ac:dyDescent="0.25">
      <c r="DN5337" s="115"/>
    </row>
    <row r="5338" spans="118:118" x14ac:dyDescent="0.25">
      <c r="DN5338" s="115"/>
    </row>
    <row r="5339" spans="118:118" x14ac:dyDescent="0.25">
      <c r="DN5339" s="115"/>
    </row>
    <row r="5340" spans="118:118" x14ac:dyDescent="0.25">
      <c r="DN5340" s="115"/>
    </row>
    <row r="5341" spans="118:118" x14ac:dyDescent="0.25">
      <c r="DN5341" s="115"/>
    </row>
    <row r="5342" spans="118:118" x14ac:dyDescent="0.25">
      <c r="DN5342" s="115"/>
    </row>
    <row r="5343" spans="118:118" x14ac:dyDescent="0.25">
      <c r="DN5343" s="115"/>
    </row>
    <row r="5344" spans="118:118" x14ac:dyDescent="0.25">
      <c r="DN5344" s="115"/>
    </row>
    <row r="5345" spans="118:118" x14ac:dyDescent="0.25">
      <c r="DN5345" s="115"/>
    </row>
    <row r="5346" spans="118:118" x14ac:dyDescent="0.25">
      <c r="DN5346" s="115"/>
    </row>
    <row r="5347" spans="118:118" x14ac:dyDescent="0.25">
      <c r="DN5347" s="115"/>
    </row>
    <row r="5348" spans="118:118" x14ac:dyDescent="0.25">
      <c r="DN5348" s="115"/>
    </row>
    <row r="5349" spans="118:118" x14ac:dyDescent="0.25">
      <c r="DN5349" s="115"/>
    </row>
    <row r="5350" spans="118:118" x14ac:dyDescent="0.25">
      <c r="DN5350" s="115"/>
    </row>
    <row r="5351" spans="118:118" x14ac:dyDescent="0.25">
      <c r="DN5351" s="115"/>
    </row>
    <row r="5352" spans="118:118" x14ac:dyDescent="0.25">
      <c r="DN5352" s="115"/>
    </row>
    <row r="5353" spans="118:118" x14ac:dyDescent="0.25">
      <c r="DN5353" s="115"/>
    </row>
    <row r="5354" spans="118:118" x14ac:dyDescent="0.25">
      <c r="DN5354" s="115"/>
    </row>
    <row r="5355" spans="118:118" x14ac:dyDescent="0.25">
      <c r="DN5355" s="115"/>
    </row>
    <row r="5356" spans="118:118" x14ac:dyDescent="0.25">
      <c r="DN5356" s="115"/>
    </row>
    <row r="5357" spans="118:118" x14ac:dyDescent="0.25">
      <c r="DN5357" s="115"/>
    </row>
    <row r="5358" spans="118:118" x14ac:dyDescent="0.25">
      <c r="DN5358" s="115"/>
    </row>
    <row r="5359" spans="118:118" x14ac:dyDescent="0.25">
      <c r="DN5359" s="115"/>
    </row>
    <row r="5360" spans="118:118" x14ac:dyDescent="0.25">
      <c r="DN5360" s="115"/>
    </row>
    <row r="5361" spans="118:118" x14ac:dyDescent="0.25">
      <c r="DN5361" s="115"/>
    </row>
    <row r="5362" spans="118:118" x14ac:dyDescent="0.25">
      <c r="DN5362" s="115"/>
    </row>
    <row r="5363" spans="118:118" x14ac:dyDescent="0.25">
      <c r="DN5363" s="115"/>
    </row>
    <row r="5364" spans="118:118" x14ac:dyDescent="0.25">
      <c r="DN5364" s="115"/>
    </row>
    <row r="5365" spans="118:118" x14ac:dyDescent="0.25">
      <c r="DN5365" s="115"/>
    </row>
    <row r="5366" spans="118:118" x14ac:dyDescent="0.25">
      <c r="DN5366" s="115"/>
    </row>
    <row r="5367" spans="118:118" x14ac:dyDescent="0.25">
      <c r="DN5367" s="115"/>
    </row>
    <row r="5368" spans="118:118" x14ac:dyDescent="0.25">
      <c r="DN5368" s="115"/>
    </row>
    <row r="5369" spans="118:118" x14ac:dyDescent="0.25">
      <c r="DN5369" s="115"/>
    </row>
    <row r="5370" spans="118:118" x14ac:dyDescent="0.25">
      <c r="DN5370" s="115"/>
    </row>
    <row r="5371" spans="118:118" x14ac:dyDescent="0.25">
      <c r="DN5371" s="115"/>
    </row>
    <row r="5372" spans="118:118" x14ac:dyDescent="0.25">
      <c r="DN5372" s="115"/>
    </row>
    <row r="5373" spans="118:118" x14ac:dyDescent="0.25">
      <c r="DN5373" s="115"/>
    </row>
    <row r="5374" spans="118:118" x14ac:dyDescent="0.25">
      <c r="DN5374" s="115"/>
    </row>
    <row r="5375" spans="118:118" x14ac:dyDescent="0.25">
      <c r="DN5375" s="115"/>
    </row>
    <row r="5376" spans="118:118" x14ac:dyDescent="0.25">
      <c r="DN5376" s="115"/>
    </row>
    <row r="5377" spans="118:118" x14ac:dyDescent="0.25">
      <c r="DN5377" s="115"/>
    </row>
    <row r="5378" spans="118:118" x14ac:dyDescent="0.25">
      <c r="DN5378" s="115"/>
    </row>
    <row r="5379" spans="118:118" x14ac:dyDescent="0.25">
      <c r="DN5379" s="115"/>
    </row>
    <row r="5380" spans="118:118" x14ac:dyDescent="0.25">
      <c r="DN5380" s="115"/>
    </row>
    <row r="5381" spans="118:118" x14ac:dyDescent="0.25">
      <c r="DN5381" s="115"/>
    </row>
    <row r="5382" spans="118:118" x14ac:dyDescent="0.25">
      <c r="DN5382" s="115"/>
    </row>
    <row r="5383" spans="118:118" x14ac:dyDescent="0.25">
      <c r="DN5383" s="115"/>
    </row>
    <row r="5384" spans="118:118" x14ac:dyDescent="0.25">
      <c r="DN5384" s="115"/>
    </row>
    <row r="5385" spans="118:118" x14ac:dyDescent="0.25">
      <c r="DN5385" s="115"/>
    </row>
    <row r="5386" spans="118:118" x14ac:dyDescent="0.25">
      <c r="DN5386" s="115"/>
    </row>
    <row r="5387" spans="118:118" x14ac:dyDescent="0.25">
      <c r="DN5387" s="115"/>
    </row>
    <row r="5388" spans="118:118" x14ac:dyDescent="0.25">
      <c r="DN5388" s="115"/>
    </row>
    <row r="5389" spans="118:118" x14ac:dyDescent="0.25">
      <c r="DN5389" s="115"/>
    </row>
    <row r="5390" spans="118:118" x14ac:dyDescent="0.25">
      <c r="DN5390" s="115"/>
    </row>
    <row r="5391" spans="118:118" x14ac:dyDescent="0.25">
      <c r="DN5391" s="115"/>
    </row>
    <row r="5392" spans="118:118" x14ac:dyDescent="0.25">
      <c r="DN5392" s="115"/>
    </row>
    <row r="5393" spans="118:118" x14ac:dyDescent="0.25">
      <c r="DN5393" s="115"/>
    </row>
    <row r="5394" spans="118:118" x14ac:dyDescent="0.25">
      <c r="DN5394" s="115"/>
    </row>
    <row r="5395" spans="118:118" x14ac:dyDescent="0.25">
      <c r="DN5395" s="115"/>
    </row>
    <row r="5396" spans="118:118" x14ac:dyDescent="0.25">
      <c r="DN5396" s="115"/>
    </row>
    <row r="5397" spans="118:118" x14ac:dyDescent="0.25">
      <c r="DN5397" s="115"/>
    </row>
    <row r="5398" spans="118:118" x14ac:dyDescent="0.25">
      <c r="DN5398" s="115"/>
    </row>
    <row r="5399" spans="118:118" x14ac:dyDescent="0.25">
      <c r="DN5399" s="115"/>
    </row>
    <row r="5400" spans="118:118" x14ac:dyDescent="0.25">
      <c r="DN5400" s="115"/>
    </row>
    <row r="5401" spans="118:118" x14ac:dyDescent="0.25">
      <c r="DN5401" s="115"/>
    </row>
    <row r="5402" spans="118:118" x14ac:dyDescent="0.25">
      <c r="DN5402" s="115"/>
    </row>
    <row r="5403" spans="118:118" x14ac:dyDescent="0.25">
      <c r="DN5403" s="115"/>
    </row>
    <row r="5404" spans="118:118" x14ac:dyDescent="0.25">
      <c r="DN5404" s="115"/>
    </row>
    <row r="5405" spans="118:118" x14ac:dyDescent="0.25">
      <c r="DN5405" s="115"/>
    </row>
    <row r="5406" spans="118:118" x14ac:dyDescent="0.25">
      <c r="DN5406" s="115"/>
    </row>
    <row r="5407" spans="118:118" x14ac:dyDescent="0.25">
      <c r="DN5407" s="115"/>
    </row>
    <row r="5408" spans="118:118" x14ac:dyDescent="0.25">
      <c r="DN5408" s="115"/>
    </row>
    <row r="5409" spans="118:118" x14ac:dyDescent="0.25">
      <c r="DN5409" s="115"/>
    </row>
    <row r="5410" spans="118:118" x14ac:dyDescent="0.25">
      <c r="DN5410" s="115"/>
    </row>
    <row r="5411" spans="118:118" x14ac:dyDescent="0.25">
      <c r="DN5411" s="115"/>
    </row>
    <row r="5412" spans="118:118" x14ac:dyDescent="0.25">
      <c r="DN5412" s="115"/>
    </row>
    <row r="5413" spans="118:118" x14ac:dyDescent="0.25">
      <c r="DN5413" s="115"/>
    </row>
    <row r="5414" spans="118:118" x14ac:dyDescent="0.25">
      <c r="DN5414" s="115"/>
    </row>
    <row r="5415" spans="118:118" x14ac:dyDescent="0.25">
      <c r="DN5415" s="115"/>
    </row>
    <row r="5416" spans="118:118" x14ac:dyDescent="0.25">
      <c r="DN5416" s="115"/>
    </row>
    <row r="5417" spans="118:118" x14ac:dyDescent="0.25">
      <c r="DN5417" s="115"/>
    </row>
    <row r="5418" spans="118:118" x14ac:dyDescent="0.25">
      <c r="DN5418" s="115"/>
    </row>
    <row r="5419" spans="118:118" x14ac:dyDescent="0.25">
      <c r="DN5419" s="115"/>
    </row>
    <row r="5420" spans="118:118" x14ac:dyDescent="0.25">
      <c r="DN5420" s="115"/>
    </row>
    <row r="5421" spans="118:118" x14ac:dyDescent="0.25">
      <c r="DN5421" s="115"/>
    </row>
    <row r="5422" spans="118:118" x14ac:dyDescent="0.25">
      <c r="DN5422" s="115"/>
    </row>
    <row r="5423" spans="118:118" x14ac:dyDescent="0.25">
      <c r="DN5423" s="115"/>
    </row>
    <row r="5424" spans="118:118" x14ac:dyDescent="0.25">
      <c r="DN5424" s="115"/>
    </row>
    <row r="5425" spans="118:118" x14ac:dyDescent="0.25">
      <c r="DN5425" s="115"/>
    </row>
    <row r="5426" spans="118:118" x14ac:dyDescent="0.25">
      <c r="DN5426" s="115"/>
    </row>
    <row r="5427" spans="118:118" x14ac:dyDescent="0.25">
      <c r="DN5427" s="115"/>
    </row>
    <row r="5428" spans="118:118" x14ac:dyDescent="0.25">
      <c r="DN5428" s="115"/>
    </row>
    <row r="5429" spans="118:118" x14ac:dyDescent="0.25">
      <c r="DN5429" s="115"/>
    </row>
    <row r="5430" spans="118:118" x14ac:dyDescent="0.25">
      <c r="DN5430" s="115"/>
    </row>
    <row r="5431" spans="118:118" x14ac:dyDescent="0.25">
      <c r="DN5431" s="115"/>
    </row>
    <row r="5432" spans="118:118" x14ac:dyDescent="0.25">
      <c r="DN5432" s="115"/>
    </row>
    <row r="5433" spans="118:118" x14ac:dyDescent="0.25">
      <c r="DN5433" s="115"/>
    </row>
    <row r="5434" spans="118:118" x14ac:dyDescent="0.25">
      <c r="DN5434" s="115"/>
    </row>
    <row r="5435" spans="118:118" x14ac:dyDescent="0.25">
      <c r="DN5435" s="115"/>
    </row>
    <row r="5436" spans="118:118" x14ac:dyDescent="0.25">
      <c r="DN5436" s="115"/>
    </row>
    <row r="5437" spans="118:118" x14ac:dyDescent="0.25">
      <c r="DN5437" s="115"/>
    </row>
    <row r="5438" spans="118:118" x14ac:dyDescent="0.25">
      <c r="DN5438" s="115"/>
    </row>
    <row r="5439" spans="118:118" x14ac:dyDescent="0.25">
      <c r="DN5439" s="115"/>
    </row>
    <row r="5440" spans="118:118" x14ac:dyDescent="0.25">
      <c r="DN5440" s="115"/>
    </row>
    <row r="5441" spans="118:118" x14ac:dyDescent="0.25">
      <c r="DN5441" s="115"/>
    </row>
    <row r="5442" spans="118:118" x14ac:dyDescent="0.25">
      <c r="DN5442" s="115"/>
    </row>
    <row r="5443" spans="118:118" x14ac:dyDescent="0.25">
      <c r="DN5443" s="115"/>
    </row>
    <row r="5444" spans="118:118" x14ac:dyDescent="0.25">
      <c r="DN5444" s="115"/>
    </row>
    <row r="5445" spans="118:118" x14ac:dyDescent="0.25">
      <c r="DN5445" s="115"/>
    </row>
    <row r="5446" spans="118:118" x14ac:dyDescent="0.25">
      <c r="DN5446" s="115"/>
    </row>
    <row r="5447" spans="118:118" x14ac:dyDescent="0.25">
      <c r="DN5447" s="115"/>
    </row>
    <row r="5448" spans="118:118" x14ac:dyDescent="0.25">
      <c r="DN5448" s="115"/>
    </row>
    <row r="5449" spans="118:118" x14ac:dyDescent="0.25">
      <c r="DN5449" s="115"/>
    </row>
    <row r="5450" spans="118:118" x14ac:dyDescent="0.25">
      <c r="DN5450" s="115"/>
    </row>
    <row r="5451" spans="118:118" x14ac:dyDescent="0.25">
      <c r="DN5451" s="115"/>
    </row>
    <row r="5452" spans="118:118" x14ac:dyDescent="0.25">
      <c r="DN5452" s="115"/>
    </row>
    <row r="5453" spans="118:118" x14ac:dyDescent="0.25">
      <c r="DN5453" s="115"/>
    </row>
    <row r="5454" spans="118:118" x14ac:dyDescent="0.25">
      <c r="DN5454" s="115"/>
    </row>
    <row r="5455" spans="118:118" x14ac:dyDescent="0.25">
      <c r="DN5455" s="115"/>
    </row>
    <row r="5456" spans="118:118" x14ac:dyDescent="0.25">
      <c r="DN5456" s="115"/>
    </row>
    <row r="5457" spans="118:118" x14ac:dyDescent="0.25">
      <c r="DN5457" s="115"/>
    </row>
    <row r="5458" spans="118:118" x14ac:dyDescent="0.25">
      <c r="DN5458" s="115"/>
    </row>
    <row r="5459" spans="118:118" x14ac:dyDescent="0.25">
      <c r="DN5459" s="115"/>
    </row>
    <row r="5460" spans="118:118" x14ac:dyDescent="0.25">
      <c r="DN5460" s="115"/>
    </row>
    <row r="5461" spans="118:118" x14ac:dyDescent="0.25">
      <c r="DN5461" s="115"/>
    </row>
    <row r="5462" spans="118:118" x14ac:dyDescent="0.25">
      <c r="DN5462" s="115"/>
    </row>
    <row r="5463" spans="118:118" x14ac:dyDescent="0.25">
      <c r="DN5463" s="115"/>
    </row>
    <row r="5464" spans="118:118" x14ac:dyDescent="0.25">
      <c r="DN5464" s="115"/>
    </row>
    <row r="5465" spans="118:118" x14ac:dyDescent="0.25">
      <c r="DN5465" s="115"/>
    </row>
    <row r="5466" spans="118:118" x14ac:dyDescent="0.25">
      <c r="DN5466" s="115"/>
    </row>
    <row r="5467" spans="118:118" x14ac:dyDescent="0.25">
      <c r="DN5467" s="115"/>
    </row>
    <row r="5468" spans="118:118" x14ac:dyDescent="0.25">
      <c r="DN5468" s="115"/>
    </row>
    <row r="5469" spans="118:118" x14ac:dyDescent="0.25">
      <c r="DN5469" s="115"/>
    </row>
    <row r="5470" spans="118:118" x14ac:dyDescent="0.25">
      <c r="DN5470" s="115"/>
    </row>
    <row r="5471" spans="118:118" x14ac:dyDescent="0.25">
      <c r="DN5471" s="115"/>
    </row>
    <row r="5472" spans="118:118" x14ac:dyDescent="0.25">
      <c r="DN5472" s="115"/>
    </row>
    <row r="5473" spans="118:118" x14ac:dyDescent="0.25">
      <c r="DN5473" s="115"/>
    </row>
    <row r="5474" spans="118:118" x14ac:dyDescent="0.25">
      <c r="DN5474" s="115"/>
    </row>
    <row r="5475" spans="118:118" x14ac:dyDescent="0.25">
      <c r="DN5475" s="115"/>
    </row>
    <row r="5476" spans="118:118" x14ac:dyDescent="0.25">
      <c r="DN5476" s="115"/>
    </row>
    <row r="5477" spans="118:118" x14ac:dyDescent="0.25">
      <c r="DN5477" s="115"/>
    </row>
    <row r="5478" spans="118:118" x14ac:dyDescent="0.25">
      <c r="DN5478" s="115"/>
    </row>
    <row r="5479" spans="118:118" x14ac:dyDescent="0.25">
      <c r="DN5479" s="115"/>
    </row>
    <row r="5480" spans="118:118" x14ac:dyDescent="0.25">
      <c r="DN5480" s="115"/>
    </row>
    <row r="5481" spans="118:118" x14ac:dyDescent="0.25">
      <c r="DN5481" s="115"/>
    </row>
    <row r="5482" spans="118:118" x14ac:dyDescent="0.25">
      <c r="DN5482" s="115"/>
    </row>
    <row r="5483" spans="118:118" x14ac:dyDescent="0.25">
      <c r="DN5483" s="115"/>
    </row>
    <row r="5484" spans="118:118" x14ac:dyDescent="0.25">
      <c r="DN5484" s="115"/>
    </row>
    <row r="5485" spans="118:118" x14ac:dyDescent="0.25">
      <c r="DN5485" s="115"/>
    </row>
    <row r="5486" spans="118:118" x14ac:dyDescent="0.25">
      <c r="DN5486" s="115"/>
    </row>
    <row r="5487" spans="118:118" x14ac:dyDescent="0.25">
      <c r="DN5487" s="115"/>
    </row>
    <row r="5488" spans="118:118" x14ac:dyDescent="0.25">
      <c r="DN5488" s="115"/>
    </row>
    <row r="5489" spans="118:118" x14ac:dyDescent="0.25">
      <c r="DN5489" s="115"/>
    </row>
    <row r="5490" spans="118:118" x14ac:dyDescent="0.25">
      <c r="DN5490" s="115"/>
    </row>
    <row r="5491" spans="118:118" x14ac:dyDescent="0.25">
      <c r="DN5491" s="115"/>
    </row>
    <row r="5492" spans="118:118" x14ac:dyDescent="0.25">
      <c r="DN5492" s="115"/>
    </row>
    <row r="5493" spans="118:118" x14ac:dyDescent="0.25">
      <c r="DN5493" s="115"/>
    </row>
    <row r="5494" spans="118:118" x14ac:dyDescent="0.25">
      <c r="DN5494" s="115"/>
    </row>
    <row r="5495" spans="118:118" x14ac:dyDescent="0.25">
      <c r="DN5495" s="115"/>
    </row>
    <row r="5496" spans="118:118" x14ac:dyDescent="0.25">
      <c r="DN5496" s="115"/>
    </row>
    <row r="5497" spans="118:118" x14ac:dyDescent="0.25">
      <c r="DN5497" s="115"/>
    </row>
    <row r="5498" spans="118:118" x14ac:dyDescent="0.25">
      <c r="DN5498" s="115"/>
    </row>
    <row r="5499" spans="118:118" x14ac:dyDescent="0.25">
      <c r="DN5499" s="115"/>
    </row>
    <row r="5500" spans="118:118" x14ac:dyDescent="0.25">
      <c r="DN5500" s="115"/>
    </row>
    <row r="5501" spans="118:118" x14ac:dyDescent="0.25">
      <c r="DN5501" s="115"/>
    </row>
    <row r="5502" spans="118:118" x14ac:dyDescent="0.25">
      <c r="DN5502" s="115"/>
    </row>
    <row r="5503" spans="118:118" x14ac:dyDescent="0.25">
      <c r="DN5503" s="115"/>
    </row>
    <row r="5504" spans="118:118" x14ac:dyDescent="0.25">
      <c r="DN5504" s="115"/>
    </row>
    <row r="5505" spans="118:118" x14ac:dyDescent="0.25">
      <c r="DN5505" s="115"/>
    </row>
    <row r="5506" spans="118:118" x14ac:dyDescent="0.25">
      <c r="DN5506" s="115"/>
    </row>
    <row r="5507" spans="118:118" x14ac:dyDescent="0.25">
      <c r="DN5507" s="115"/>
    </row>
    <row r="5508" spans="118:118" x14ac:dyDescent="0.25">
      <c r="DN5508" s="115"/>
    </row>
    <row r="5509" spans="118:118" x14ac:dyDescent="0.25">
      <c r="DN5509" s="115"/>
    </row>
    <row r="5510" spans="118:118" x14ac:dyDescent="0.25">
      <c r="DN5510" s="115"/>
    </row>
    <row r="5511" spans="118:118" x14ac:dyDescent="0.25">
      <c r="DN5511" s="115"/>
    </row>
    <row r="5512" spans="118:118" x14ac:dyDescent="0.25">
      <c r="DN5512" s="115"/>
    </row>
    <row r="5513" spans="118:118" x14ac:dyDescent="0.25">
      <c r="DN5513" s="115"/>
    </row>
    <row r="5514" spans="118:118" x14ac:dyDescent="0.25">
      <c r="DN5514" s="115"/>
    </row>
    <row r="5515" spans="118:118" x14ac:dyDescent="0.25">
      <c r="DN5515" s="115"/>
    </row>
    <row r="5516" spans="118:118" x14ac:dyDescent="0.25">
      <c r="DN5516" s="115"/>
    </row>
    <row r="5517" spans="118:118" x14ac:dyDescent="0.25">
      <c r="DN5517" s="115"/>
    </row>
    <row r="5518" spans="118:118" x14ac:dyDescent="0.25">
      <c r="DN5518" s="115"/>
    </row>
    <row r="5519" spans="118:118" x14ac:dyDescent="0.25">
      <c r="DN5519" s="115"/>
    </row>
    <row r="5520" spans="118:118" x14ac:dyDescent="0.25">
      <c r="DN5520" s="115"/>
    </row>
    <row r="5521" spans="118:118" x14ac:dyDescent="0.25">
      <c r="DN5521" s="115"/>
    </row>
    <row r="5522" spans="118:118" x14ac:dyDescent="0.25">
      <c r="DN5522" s="115"/>
    </row>
    <row r="5523" spans="118:118" x14ac:dyDescent="0.25">
      <c r="DN5523" s="115"/>
    </row>
    <row r="5524" spans="118:118" x14ac:dyDescent="0.25">
      <c r="DN5524" s="115"/>
    </row>
    <row r="5525" spans="118:118" x14ac:dyDescent="0.25">
      <c r="DN5525" s="115"/>
    </row>
    <row r="5526" spans="118:118" x14ac:dyDescent="0.25">
      <c r="DN5526" s="115"/>
    </row>
    <row r="5527" spans="118:118" x14ac:dyDescent="0.25">
      <c r="DN5527" s="115"/>
    </row>
    <row r="5528" spans="118:118" x14ac:dyDescent="0.25">
      <c r="DN5528" s="115"/>
    </row>
    <row r="5529" spans="118:118" x14ac:dyDescent="0.25">
      <c r="DN5529" s="115"/>
    </row>
    <row r="5530" spans="118:118" x14ac:dyDescent="0.25">
      <c r="DN5530" s="115"/>
    </row>
    <row r="5531" spans="118:118" x14ac:dyDescent="0.25">
      <c r="DN5531" s="115"/>
    </row>
    <row r="5532" spans="118:118" x14ac:dyDescent="0.25">
      <c r="DN5532" s="115"/>
    </row>
    <row r="5533" spans="118:118" x14ac:dyDescent="0.25">
      <c r="DN5533" s="115"/>
    </row>
    <row r="5534" spans="118:118" x14ac:dyDescent="0.25">
      <c r="DN5534" s="115"/>
    </row>
    <row r="5535" spans="118:118" x14ac:dyDescent="0.25">
      <c r="DN5535" s="115"/>
    </row>
    <row r="5536" spans="118:118" x14ac:dyDescent="0.25">
      <c r="DN5536" s="115"/>
    </row>
    <row r="5537" spans="118:118" x14ac:dyDescent="0.25">
      <c r="DN5537" s="115"/>
    </row>
    <row r="5538" spans="118:118" x14ac:dyDescent="0.25">
      <c r="DN5538" s="115"/>
    </row>
    <row r="5539" spans="118:118" x14ac:dyDescent="0.25">
      <c r="DN5539" s="115"/>
    </row>
    <row r="5540" spans="118:118" x14ac:dyDescent="0.25">
      <c r="DN5540" s="115"/>
    </row>
    <row r="5541" spans="118:118" x14ac:dyDescent="0.25">
      <c r="DN5541" s="115"/>
    </row>
    <row r="5542" spans="118:118" x14ac:dyDescent="0.25">
      <c r="DN5542" s="115"/>
    </row>
    <row r="5543" spans="118:118" x14ac:dyDescent="0.25">
      <c r="DN5543" s="115"/>
    </row>
    <row r="5544" spans="118:118" x14ac:dyDescent="0.25">
      <c r="DN5544" s="115"/>
    </row>
    <row r="5545" spans="118:118" x14ac:dyDescent="0.25">
      <c r="DN5545" s="115"/>
    </row>
    <row r="5546" spans="118:118" x14ac:dyDescent="0.25">
      <c r="DN5546" s="115"/>
    </row>
    <row r="5547" spans="118:118" x14ac:dyDescent="0.25">
      <c r="DN5547" s="115"/>
    </row>
    <row r="5548" spans="118:118" x14ac:dyDescent="0.25">
      <c r="DN5548" s="115"/>
    </row>
    <row r="5549" spans="118:118" x14ac:dyDescent="0.25">
      <c r="DN5549" s="115"/>
    </row>
    <row r="5550" spans="118:118" x14ac:dyDescent="0.25">
      <c r="DN5550" s="115"/>
    </row>
    <row r="5551" spans="118:118" x14ac:dyDescent="0.25">
      <c r="DN5551" s="115"/>
    </row>
    <row r="5552" spans="118:118" x14ac:dyDescent="0.25">
      <c r="DN5552" s="115"/>
    </row>
    <row r="5553" spans="118:118" x14ac:dyDescent="0.25">
      <c r="DN5553" s="115"/>
    </row>
    <row r="5554" spans="118:118" x14ac:dyDescent="0.25">
      <c r="DN5554" s="115"/>
    </row>
    <row r="5555" spans="118:118" x14ac:dyDescent="0.25">
      <c r="DN5555" s="115"/>
    </row>
    <row r="5556" spans="118:118" x14ac:dyDescent="0.25">
      <c r="DN5556" s="115"/>
    </row>
    <row r="5557" spans="118:118" x14ac:dyDescent="0.25">
      <c r="DN5557" s="115"/>
    </row>
    <row r="5558" spans="118:118" x14ac:dyDescent="0.25">
      <c r="DN5558" s="115"/>
    </row>
    <row r="5559" spans="118:118" x14ac:dyDescent="0.25">
      <c r="DN5559" s="115"/>
    </row>
    <row r="5560" spans="118:118" x14ac:dyDescent="0.25">
      <c r="DN5560" s="115"/>
    </row>
    <row r="5561" spans="118:118" x14ac:dyDescent="0.25">
      <c r="DN5561" s="115"/>
    </row>
    <row r="5562" spans="118:118" x14ac:dyDescent="0.25">
      <c r="DN5562" s="115"/>
    </row>
    <row r="5563" spans="118:118" x14ac:dyDescent="0.25">
      <c r="DN5563" s="115"/>
    </row>
    <row r="5564" spans="118:118" x14ac:dyDescent="0.25">
      <c r="DN5564" s="115"/>
    </row>
    <row r="5565" spans="118:118" x14ac:dyDescent="0.25">
      <c r="DN5565" s="115"/>
    </row>
    <row r="5566" spans="118:118" x14ac:dyDescent="0.25">
      <c r="DN5566" s="115"/>
    </row>
    <row r="5567" spans="118:118" x14ac:dyDescent="0.25">
      <c r="DN5567" s="115"/>
    </row>
    <row r="5568" spans="118:118" x14ac:dyDescent="0.25">
      <c r="DN5568" s="115"/>
    </row>
    <row r="5569" spans="118:118" x14ac:dyDescent="0.25">
      <c r="DN5569" s="115"/>
    </row>
    <row r="5570" spans="118:118" x14ac:dyDescent="0.25">
      <c r="DN5570" s="115"/>
    </row>
    <row r="5571" spans="118:118" x14ac:dyDescent="0.25">
      <c r="DN5571" s="115"/>
    </row>
    <row r="5572" spans="118:118" x14ac:dyDescent="0.25">
      <c r="DN5572" s="115"/>
    </row>
    <row r="5573" spans="118:118" x14ac:dyDescent="0.25">
      <c r="DN5573" s="115"/>
    </row>
    <row r="5574" spans="118:118" x14ac:dyDescent="0.25">
      <c r="DN5574" s="115"/>
    </row>
    <row r="5575" spans="118:118" x14ac:dyDescent="0.25">
      <c r="DN5575" s="115"/>
    </row>
    <row r="5576" spans="118:118" x14ac:dyDescent="0.25">
      <c r="DN5576" s="115"/>
    </row>
    <row r="5577" spans="118:118" x14ac:dyDescent="0.25">
      <c r="DN5577" s="115"/>
    </row>
    <row r="5578" spans="118:118" x14ac:dyDescent="0.25">
      <c r="DN5578" s="115"/>
    </row>
    <row r="5579" spans="118:118" x14ac:dyDescent="0.25">
      <c r="DN5579" s="115"/>
    </row>
    <row r="5580" spans="118:118" x14ac:dyDescent="0.25">
      <c r="DN5580" s="115"/>
    </row>
    <row r="5581" spans="118:118" x14ac:dyDescent="0.25">
      <c r="DN5581" s="115"/>
    </row>
    <row r="5582" spans="118:118" x14ac:dyDescent="0.25">
      <c r="DN5582" s="115"/>
    </row>
    <row r="5583" spans="118:118" x14ac:dyDescent="0.25">
      <c r="DN5583" s="115"/>
    </row>
    <row r="5584" spans="118:118" x14ac:dyDescent="0.25">
      <c r="DN5584" s="115"/>
    </row>
    <row r="5585" spans="118:118" x14ac:dyDescent="0.25">
      <c r="DN5585" s="115"/>
    </row>
    <row r="5586" spans="118:118" x14ac:dyDescent="0.25">
      <c r="DN5586" s="115"/>
    </row>
    <row r="5587" spans="118:118" x14ac:dyDescent="0.25">
      <c r="DN5587" s="115"/>
    </row>
    <row r="5588" spans="118:118" x14ac:dyDescent="0.25">
      <c r="DN5588" s="115"/>
    </row>
    <row r="5589" spans="118:118" x14ac:dyDescent="0.25">
      <c r="DN5589" s="115"/>
    </row>
    <row r="5590" spans="118:118" x14ac:dyDescent="0.25">
      <c r="DN5590" s="115"/>
    </row>
    <row r="5591" spans="118:118" x14ac:dyDescent="0.25">
      <c r="DN5591" s="115"/>
    </row>
    <row r="5592" spans="118:118" x14ac:dyDescent="0.25">
      <c r="DN5592" s="115"/>
    </row>
    <row r="5593" spans="118:118" x14ac:dyDescent="0.25">
      <c r="DN5593" s="115"/>
    </row>
    <row r="5594" spans="118:118" x14ac:dyDescent="0.25">
      <c r="DN5594" s="115"/>
    </row>
    <row r="5595" spans="118:118" x14ac:dyDescent="0.25">
      <c r="DN5595" s="115"/>
    </row>
    <row r="5596" spans="118:118" x14ac:dyDescent="0.25">
      <c r="DN5596" s="115"/>
    </row>
    <row r="5597" spans="118:118" x14ac:dyDescent="0.25">
      <c r="DN5597" s="115"/>
    </row>
    <row r="5598" spans="118:118" x14ac:dyDescent="0.25">
      <c r="DN5598" s="115"/>
    </row>
    <row r="5599" spans="118:118" x14ac:dyDescent="0.25">
      <c r="DN5599" s="115"/>
    </row>
    <row r="5600" spans="118:118" x14ac:dyDescent="0.25">
      <c r="DN5600" s="115"/>
    </row>
    <row r="5601" spans="118:118" x14ac:dyDescent="0.25">
      <c r="DN5601" s="115"/>
    </row>
    <row r="5602" spans="118:118" x14ac:dyDescent="0.25">
      <c r="DN5602" s="115"/>
    </row>
    <row r="5603" spans="118:118" x14ac:dyDescent="0.25">
      <c r="DN5603" s="115"/>
    </row>
    <row r="5604" spans="118:118" x14ac:dyDescent="0.25">
      <c r="DN5604" s="115"/>
    </row>
    <row r="5605" spans="118:118" x14ac:dyDescent="0.25">
      <c r="DN5605" s="115"/>
    </row>
    <row r="5606" spans="118:118" x14ac:dyDescent="0.25">
      <c r="DN5606" s="115"/>
    </row>
    <row r="5607" spans="118:118" x14ac:dyDescent="0.25">
      <c r="DN5607" s="115"/>
    </row>
    <row r="5608" spans="118:118" x14ac:dyDescent="0.25">
      <c r="DN5608" s="115"/>
    </row>
    <row r="5609" spans="118:118" x14ac:dyDescent="0.25">
      <c r="DN5609" s="115"/>
    </row>
    <row r="5610" spans="118:118" x14ac:dyDescent="0.25">
      <c r="DN5610" s="115"/>
    </row>
    <row r="5611" spans="118:118" x14ac:dyDescent="0.25">
      <c r="DN5611" s="115"/>
    </row>
    <row r="5612" spans="118:118" x14ac:dyDescent="0.25">
      <c r="DN5612" s="115"/>
    </row>
    <row r="5613" spans="118:118" x14ac:dyDescent="0.25">
      <c r="DN5613" s="115"/>
    </row>
    <row r="5614" spans="118:118" x14ac:dyDescent="0.25">
      <c r="DN5614" s="115"/>
    </row>
    <row r="5615" spans="118:118" x14ac:dyDescent="0.25">
      <c r="DN5615" s="115"/>
    </row>
    <row r="5616" spans="118:118" x14ac:dyDescent="0.25">
      <c r="DN5616" s="115"/>
    </row>
    <row r="5617" spans="118:118" x14ac:dyDescent="0.25">
      <c r="DN5617" s="115"/>
    </row>
    <row r="5618" spans="118:118" x14ac:dyDescent="0.25">
      <c r="DN5618" s="115"/>
    </row>
    <row r="5619" spans="118:118" x14ac:dyDescent="0.25">
      <c r="DN5619" s="115"/>
    </row>
    <row r="5620" spans="118:118" x14ac:dyDescent="0.25">
      <c r="DN5620" s="115"/>
    </row>
    <row r="5621" spans="118:118" x14ac:dyDescent="0.25">
      <c r="DN5621" s="115"/>
    </row>
    <row r="5622" spans="118:118" x14ac:dyDescent="0.25">
      <c r="DN5622" s="115"/>
    </row>
    <row r="5623" spans="118:118" x14ac:dyDescent="0.25">
      <c r="DN5623" s="115"/>
    </row>
    <row r="5624" spans="118:118" x14ac:dyDescent="0.25">
      <c r="DN5624" s="115"/>
    </row>
    <row r="5625" spans="118:118" x14ac:dyDescent="0.25">
      <c r="DN5625" s="115"/>
    </row>
    <row r="5626" spans="118:118" x14ac:dyDescent="0.25">
      <c r="DN5626" s="115"/>
    </row>
    <row r="5627" spans="118:118" x14ac:dyDescent="0.25">
      <c r="DN5627" s="115"/>
    </row>
    <row r="5628" spans="118:118" x14ac:dyDescent="0.25">
      <c r="DN5628" s="115"/>
    </row>
    <row r="5629" spans="118:118" x14ac:dyDescent="0.25">
      <c r="DN5629" s="115"/>
    </row>
    <row r="5630" spans="118:118" x14ac:dyDescent="0.25">
      <c r="DN5630" s="115"/>
    </row>
    <row r="5631" spans="118:118" x14ac:dyDescent="0.25">
      <c r="DN5631" s="115"/>
    </row>
    <row r="5632" spans="118:118" x14ac:dyDescent="0.25">
      <c r="DN5632" s="115"/>
    </row>
    <row r="5633" spans="118:118" x14ac:dyDescent="0.25">
      <c r="DN5633" s="115"/>
    </row>
    <row r="5634" spans="118:118" x14ac:dyDescent="0.25">
      <c r="DN5634" s="115"/>
    </row>
    <row r="5635" spans="118:118" x14ac:dyDescent="0.25">
      <c r="DN5635" s="115"/>
    </row>
    <row r="5636" spans="118:118" x14ac:dyDescent="0.25">
      <c r="DN5636" s="115"/>
    </row>
    <row r="5637" spans="118:118" x14ac:dyDescent="0.25">
      <c r="DN5637" s="115"/>
    </row>
    <row r="5638" spans="118:118" x14ac:dyDescent="0.25">
      <c r="DN5638" s="115"/>
    </row>
    <row r="5639" spans="118:118" x14ac:dyDescent="0.25">
      <c r="DN5639" s="115"/>
    </row>
    <row r="5640" spans="118:118" x14ac:dyDescent="0.25">
      <c r="DN5640" s="115"/>
    </row>
    <row r="5641" spans="118:118" x14ac:dyDescent="0.25">
      <c r="DN5641" s="115"/>
    </row>
    <row r="5642" spans="118:118" x14ac:dyDescent="0.25">
      <c r="DN5642" s="115"/>
    </row>
    <row r="5643" spans="118:118" x14ac:dyDescent="0.25">
      <c r="DN5643" s="115"/>
    </row>
    <row r="5644" spans="118:118" x14ac:dyDescent="0.25">
      <c r="DN5644" s="115"/>
    </row>
    <row r="5645" spans="118:118" x14ac:dyDescent="0.25">
      <c r="DN5645" s="115"/>
    </row>
    <row r="5646" spans="118:118" x14ac:dyDescent="0.25">
      <c r="DN5646" s="115"/>
    </row>
    <row r="5647" spans="118:118" x14ac:dyDescent="0.25">
      <c r="DN5647" s="115"/>
    </row>
    <row r="5648" spans="118:118" x14ac:dyDescent="0.25">
      <c r="DN5648" s="115"/>
    </row>
    <row r="5649" spans="118:118" x14ac:dyDescent="0.25">
      <c r="DN5649" s="115"/>
    </row>
    <row r="5650" spans="118:118" x14ac:dyDescent="0.25">
      <c r="DN5650" s="115"/>
    </row>
    <row r="5651" spans="118:118" x14ac:dyDescent="0.25">
      <c r="DN5651" s="115"/>
    </row>
    <row r="5652" spans="118:118" x14ac:dyDescent="0.25">
      <c r="DN5652" s="115"/>
    </row>
    <row r="5653" spans="118:118" x14ac:dyDescent="0.25">
      <c r="DN5653" s="115"/>
    </row>
    <row r="5654" spans="118:118" x14ac:dyDescent="0.25">
      <c r="DN5654" s="115"/>
    </row>
    <row r="5655" spans="118:118" x14ac:dyDescent="0.25">
      <c r="DN5655" s="115"/>
    </row>
    <row r="5656" spans="118:118" x14ac:dyDescent="0.25">
      <c r="DN5656" s="115"/>
    </row>
    <row r="5657" spans="118:118" x14ac:dyDescent="0.25">
      <c r="DN5657" s="115"/>
    </row>
    <row r="5658" spans="118:118" x14ac:dyDescent="0.25">
      <c r="DN5658" s="115"/>
    </row>
    <row r="5659" spans="118:118" x14ac:dyDescent="0.25">
      <c r="DN5659" s="115"/>
    </row>
    <row r="5660" spans="118:118" x14ac:dyDescent="0.25">
      <c r="DN5660" s="115"/>
    </row>
    <row r="5661" spans="118:118" x14ac:dyDescent="0.25">
      <c r="DN5661" s="115"/>
    </row>
    <row r="5662" spans="118:118" x14ac:dyDescent="0.25">
      <c r="DN5662" s="115"/>
    </row>
    <row r="5663" spans="118:118" x14ac:dyDescent="0.25">
      <c r="DN5663" s="115"/>
    </row>
    <row r="5664" spans="118:118" x14ac:dyDescent="0.25">
      <c r="DN5664" s="115"/>
    </row>
    <row r="5665" spans="118:118" x14ac:dyDescent="0.25">
      <c r="DN5665" s="115"/>
    </row>
    <row r="5666" spans="118:118" x14ac:dyDescent="0.25">
      <c r="DN5666" s="115"/>
    </row>
    <row r="5667" spans="118:118" x14ac:dyDescent="0.25">
      <c r="DN5667" s="115"/>
    </row>
    <row r="5668" spans="118:118" x14ac:dyDescent="0.25">
      <c r="DN5668" s="115"/>
    </row>
    <row r="5669" spans="118:118" x14ac:dyDescent="0.25">
      <c r="DN5669" s="115"/>
    </row>
    <row r="5670" spans="118:118" x14ac:dyDescent="0.25">
      <c r="DN5670" s="115"/>
    </row>
    <row r="5671" spans="118:118" x14ac:dyDescent="0.25">
      <c r="DN5671" s="115"/>
    </row>
    <row r="5672" spans="118:118" x14ac:dyDescent="0.25">
      <c r="DN5672" s="115"/>
    </row>
    <row r="5673" spans="118:118" x14ac:dyDescent="0.25">
      <c r="DN5673" s="115"/>
    </row>
    <row r="5674" spans="118:118" x14ac:dyDescent="0.25">
      <c r="DN5674" s="115"/>
    </row>
    <row r="5675" spans="118:118" x14ac:dyDescent="0.25">
      <c r="DN5675" s="115"/>
    </row>
    <row r="5676" spans="118:118" x14ac:dyDescent="0.25">
      <c r="DN5676" s="115"/>
    </row>
    <row r="5677" spans="118:118" x14ac:dyDescent="0.25">
      <c r="DN5677" s="115"/>
    </row>
    <row r="5678" spans="118:118" x14ac:dyDescent="0.25">
      <c r="DN5678" s="115"/>
    </row>
    <row r="5679" spans="118:118" x14ac:dyDescent="0.25">
      <c r="DN5679" s="115"/>
    </row>
    <row r="5680" spans="118:118" x14ac:dyDescent="0.25">
      <c r="DN5680" s="115"/>
    </row>
    <row r="5681" spans="118:118" x14ac:dyDescent="0.25">
      <c r="DN5681" s="115"/>
    </row>
    <row r="5682" spans="118:118" x14ac:dyDescent="0.25">
      <c r="DN5682" s="115"/>
    </row>
    <row r="5683" spans="118:118" x14ac:dyDescent="0.25">
      <c r="DN5683" s="115"/>
    </row>
    <row r="5684" spans="118:118" x14ac:dyDescent="0.25">
      <c r="DN5684" s="115"/>
    </row>
    <row r="5685" spans="118:118" x14ac:dyDescent="0.25">
      <c r="DN5685" s="115"/>
    </row>
    <row r="5686" spans="118:118" x14ac:dyDescent="0.25">
      <c r="DN5686" s="115"/>
    </row>
    <row r="5687" spans="118:118" x14ac:dyDescent="0.25">
      <c r="DN5687" s="115"/>
    </row>
    <row r="5688" spans="118:118" x14ac:dyDescent="0.25">
      <c r="DN5688" s="115"/>
    </row>
    <row r="5689" spans="118:118" x14ac:dyDescent="0.25">
      <c r="DN5689" s="115"/>
    </row>
    <row r="5690" spans="118:118" x14ac:dyDescent="0.25">
      <c r="DN5690" s="115"/>
    </row>
    <row r="5691" spans="118:118" x14ac:dyDescent="0.25">
      <c r="DN5691" s="115"/>
    </row>
    <row r="5692" spans="118:118" x14ac:dyDescent="0.25">
      <c r="DN5692" s="115"/>
    </row>
    <row r="5693" spans="118:118" x14ac:dyDescent="0.25">
      <c r="DN5693" s="115"/>
    </row>
    <row r="5694" spans="118:118" x14ac:dyDescent="0.25">
      <c r="DN5694" s="115"/>
    </row>
    <row r="5695" spans="118:118" x14ac:dyDescent="0.25">
      <c r="DN5695" s="115"/>
    </row>
    <row r="5696" spans="118:118" x14ac:dyDescent="0.25">
      <c r="DN5696" s="115"/>
    </row>
    <row r="5697" spans="118:118" x14ac:dyDescent="0.25">
      <c r="DN5697" s="115"/>
    </row>
    <row r="5698" spans="118:118" x14ac:dyDescent="0.25">
      <c r="DN5698" s="115"/>
    </row>
    <row r="5699" spans="118:118" x14ac:dyDescent="0.25">
      <c r="DN5699" s="115"/>
    </row>
    <row r="5700" spans="118:118" x14ac:dyDescent="0.25">
      <c r="DN5700" s="115"/>
    </row>
    <row r="5701" spans="118:118" x14ac:dyDescent="0.25">
      <c r="DN5701" s="115"/>
    </row>
    <row r="5702" spans="118:118" x14ac:dyDescent="0.25">
      <c r="DN5702" s="115"/>
    </row>
    <row r="5703" spans="118:118" x14ac:dyDescent="0.25">
      <c r="DN5703" s="115"/>
    </row>
    <row r="5704" spans="118:118" x14ac:dyDescent="0.25">
      <c r="DN5704" s="115"/>
    </row>
    <row r="5705" spans="118:118" x14ac:dyDescent="0.25">
      <c r="DN5705" s="115"/>
    </row>
    <row r="5706" spans="118:118" x14ac:dyDescent="0.25">
      <c r="DN5706" s="115"/>
    </row>
    <row r="5707" spans="118:118" x14ac:dyDescent="0.25">
      <c r="DN5707" s="115"/>
    </row>
    <row r="5708" spans="118:118" x14ac:dyDescent="0.25">
      <c r="DN5708" s="115"/>
    </row>
    <row r="5709" spans="118:118" x14ac:dyDescent="0.25">
      <c r="DN5709" s="115"/>
    </row>
    <row r="5710" spans="118:118" x14ac:dyDescent="0.25">
      <c r="DN5710" s="115"/>
    </row>
    <row r="5711" spans="118:118" x14ac:dyDescent="0.25">
      <c r="DN5711" s="115"/>
    </row>
    <row r="5712" spans="118:118" x14ac:dyDescent="0.25">
      <c r="DN5712" s="115"/>
    </row>
    <row r="5713" spans="118:118" x14ac:dyDescent="0.25">
      <c r="DN5713" s="115"/>
    </row>
    <row r="5714" spans="118:118" x14ac:dyDescent="0.25">
      <c r="DN5714" s="115"/>
    </row>
    <row r="5715" spans="118:118" x14ac:dyDescent="0.25">
      <c r="DN5715" s="115"/>
    </row>
    <row r="5716" spans="118:118" x14ac:dyDescent="0.25">
      <c r="DN5716" s="115"/>
    </row>
    <row r="5717" spans="118:118" x14ac:dyDescent="0.25">
      <c r="DN5717" s="115"/>
    </row>
    <row r="5718" spans="118:118" x14ac:dyDescent="0.25">
      <c r="DN5718" s="115"/>
    </row>
    <row r="5719" spans="118:118" x14ac:dyDescent="0.25">
      <c r="DN5719" s="115"/>
    </row>
    <row r="5720" spans="118:118" x14ac:dyDescent="0.25">
      <c r="DN5720" s="115"/>
    </row>
    <row r="5721" spans="118:118" x14ac:dyDescent="0.25">
      <c r="DN5721" s="115"/>
    </row>
    <row r="5722" spans="118:118" x14ac:dyDescent="0.25">
      <c r="DN5722" s="115"/>
    </row>
    <row r="5723" spans="118:118" x14ac:dyDescent="0.25">
      <c r="DN5723" s="115"/>
    </row>
    <row r="5724" spans="118:118" x14ac:dyDescent="0.25">
      <c r="DN5724" s="115"/>
    </row>
    <row r="5725" spans="118:118" x14ac:dyDescent="0.25">
      <c r="DN5725" s="115"/>
    </row>
    <row r="5726" spans="118:118" x14ac:dyDescent="0.25">
      <c r="DN5726" s="115"/>
    </row>
    <row r="5727" spans="118:118" x14ac:dyDescent="0.25">
      <c r="DN5727" s="115"/>
    </row>
    <row r="5728" spans="118:118" x14ac:dyDescent="0.25">
      <c r="DN5728" s="115"/>
    </row>
    <row r="5729" spans="118:118" x14ac:dyDescent="0.25">
      <c r="DN5729" s="115"/>
    </row>
    <row r="5730" spans="118:118" x14ac:dyDescent="0.25">
      <c r="DN5730" s="115"/>
    </row>
    <row r="5731" spans="118:118" x14ac:dyDescent="0.25">
      <c r="DN5731" s="115"/>
    </row>
    <row r="5732" spans="118:118" x14ac:dyDescent="0.25">
      <c r="DN5732" s="115"/>
    </row>
    <row r="5733" spans="118:118" x14ac:dyDescent="0.25">
      <c r="DN5733" s="115"/>
    </row>
    <row r="5734" spans="118:118" x14ac:dyDescent="0.25">
      <c r="DN5734" s="115"/>
    </row>
    <row r="5735" spans="118:118" x14ac:dyDescent="0.25">
      <c r="DN5735" s="115"/>
    </row>
    <row r="5736" spans="118:118" x14ac:dyDescent="0.25">
      <c r="DN5736" s="115"/>
    </row>
    <row r="5737" spans="118:118" x14ac:dyDescent="0.25">
      <c r="DN5737" s="115"/>
    </row>
    <row r="5738" spans="118:118" x14ac:dyDescent="0.25">
      <c r="DN5738" s="115"/>
    </row>
    <row r="5739" spans="118:118" x14ac:dyDescent="0.25">
      <c r="DN5739" s="115"/>
    </row>
    <row r="5740" spans="118:118" x14ac:dyDescent="0.25">
      <c r="DN5740" s="115"/>
    </row>
    <row r="5741" spans="118:118" x14ac:dyDescent="0.25">
      <c r="DN5741" s="115"/>
    </row>
    <row r="5742" spans="118:118" x14ac:dyDescent="0.25">
      <c r="DN5742" s="115"/>
    </row>
    <row r="5743" spans="118:118" x14ac:dyDescent="0.25">
      <c r="DN5743" s="115"/>
    </row>
    <row r="5744" spans="118:118" x14ac:dyDescent="0.25">
      <c r="DN5744" s="115"/>
    </row>
    <row r="5745" spans="118:118" x14ac:dyDescent="0.25">
      <c r="DN5745" s="115"/>
    </row>
    <row r="5746" spans="118:118" x14ac:dyDescent="0.25">
      <c r="DN5746" s="115"/>
    </row>
    <row r="5747" spans="118:118" x14ac:dyDescent="0.25">
      <c r="DN5747" s="115"/>
    </row>
    <row r="5748" spans="118:118" x14ac:dyDescent="0.25">
      <c r="DN5748" s="115"/>
    </row>
    <row r="5749" spans="118:118" x14ac:dyDescent="0.25">
      <c r="DN5749" s="115"/>
    </row>
    <row r="5750" spans="118:118" x14ac:dyDescent="0.25">
      <c r="DN5750" s="115"/>
    </row>
    <row r="5751" spans="118:118" x14ac:dyDescent="0.25">
      <c r="DN5751" s="115"/>
    </row>
    <row r="5752" spans="118:118" x14ac:dyDescent="0.25">
      <c r="DN5752" s="115"/>
    </row>
    <row r="5753" spans="118:118" x14ac:dyDescent="0.25">
      <c r="DN5753" s="115"/>
    </row>
    <row r="5754" spans="118:118" x14ac:dyDescent="0.25">
      <c r="DN5754" s="115"/>
    </row>
    <row r="5755" spans="118:118" x14ac:dyDescent="0.25">
      <c r="DN5755" s="115"/>
    </row>
    <row r="5756" spans="118:118" x14ac:dyDescent="0.25">
      <c r="DN5756" s="115"/>
    </row>
    <row r="5757" spans="118:118" x14ac:dyDescent="0.25">
      <c r="DN5757" s="115"/>
    </row>
    <row r="5758" spans="118:118" x14ac:dyDescent="0.25">
      <c r="DN5758" s="115"/>
    </row>
    <row r="5759" spans="118:118" x14ac:dyDescent="0.25">
      <c r="DN5759" s="115"/>
    </row>
    <row r="5760" spans="118:118" x14ac:dyDescent="0.25">
      <c r="DN5760" s="115"/>
    </row>
    <row r="5761" spans="118:118" x14ac:dyDescent="0.25">
      <c r="DN5761" s="115"/>
    </row>
    <row r="5762" spans="118:118" x14ac:dyDescent="0.25">
      <c r="DN5762" s="115"/>
    </row>
    <row r="5763" spans="118:118" x14ac:dyDescent="0.25">
      <c r="DN5763" s="115"/>
    </row>
    <row r="5764" spans="118:118" x14ac:dyDescent="0.25">
      <c r="DN5764" s="115"/>
    </row>
    <row r="5765" spans="118:118" x14ac:dyDescent="0.25">
      <c r="DN5765" s="115"/>
    </row>
    <row r="5766" spans="118:118" x14ac:dyDescent="0.25">
      <c r="DN5766" s="115"/>
    </row>
    <row r="5767" spans="118:118" x14ac:dyDescent="0.25">
      <c r="DN5767" s="115"/>
    </row>
    <row r="5768" spans="118:118" x14ac:dyDescent="0.25">
      <c r="DN5768" s="115"/>
    </row>
    <row r="5769" spans="118:118" x14ac:dyDescent="0.25">
      <c r="DN5769" s="115"/>
    </row>
    <row r="5770" spans="118:118" x14ac:dyDescent="0.25">
      <c r="DN5770" s="115"/>
    </row>
    <row r="5771" spans="118:118" x14ac:dyDescent="0.25">
      <c r="DN5771" s="115"/>
    </row>
    <row r="5772" spans="118:118" x14ac:dyDescent="0.25">
      <c r="DN5772" s="115"/>
    </row>
    <row r="5773" spans="118:118" x14ac:dyDescent="0.25">
      <c r="DN5773" s="115"/>
    </row>
    <row r="5774" spans="118:118" x14ac:dyDescent="0.25">
      <c r="DN5774" s="115"/>
    </row>
    <row r="5775" spans="118:118" x14ac:dyDescent="0.25">
      <c r="DN5775" s="115"/>
    </row>
    <row r="5776" spans="118:118" x14ac:dyDescent="0.25">
      <c r="DN5776" s="115"/>
    </row>
    <row r="5777" spans="118:118" x14ac:dyDescent="0.25">
      <c r="DN5777" s="115"/>
    </row>
    <row r="5778" spans="118:118" x14ac:dyDescent="0.25">
      <c r="DN5778" s="115"/>
    </row>
    <row r="5779" spans="118:118" x14ac:dyDescent="0.25">
      <c r="DN5779" s="115"/>
    </row>
    <row r="5780" spans="118:118" x14ac:dyDescent="0.25">
      <c r="DN5780" s="115"/>
    </row>
    <row r="5781" spans="118:118" x14ac:dyDescent="0.25">
      <c r="DN5781" s="115"/>
    </row>
    <row r="5782" spans="118:118" x14ac:dyDescent="0.25">
      <c r="DN5782" s="115"/>
    </row>
    <row r="5783" spans="118:118" x14ac:dyDescent="0.25">
      <c r="DN5783" s="115"/>
    </row>
    <row r="5784" spans="118:118" x14ac:dyDescent="0.25">
      <c r="DN5784" s="115"/>
    </row>
    <row r="5785" spans="118:118" x14ac:dyDescent="0.25">
      <c r="DN5785" s="115"/>
    </row>
    <row r="5786" spans="118:118" x14ac:dyDescent="0.25">
      <c r="DN5786" s="115"/>
    </row>
    <row r="5787" spans="118:118" x14ac:dyDescent="0.25">
      <c r="DN5787" s="115"/>
    </row>
    <row r="5788" spans="118:118" x14ac:dyDescent="0.25">
      <c r="DN5788" s="115"/>
    </row>
    <row r="5789" spans="118:118" x14ac:dyDescent="0.25">
      <c r="DN5789" s="115"/>
    </row>
    <row r="5790" spans="118:118" x14ac:dyDescent="0.25">
      <c r="DN5790" s="115"/>
    </row>
    <row r="5791" spans="118:118" x14ac:dyDescent="0.25">
      <c r="DN5791" s="115"/>
    </row>
    <row r="5792" spans="118:118" x14ac:dyDescent="0.25">
      <c r="DN5792" s="115"/>
    </row>
    <row r="5793" spans="118:118" x14ac:dyDescent="0.25">
      <c r="DN5793" s="115"/>
    </row>
    <row r="5794" spans="118:118" x14ac:dyDescent="0.25">
      <c r="DN5794" s="115"/>
    </row>
    <row r="5795" spans="118:118" x14ac:dyDescent="0.25">
      <c r="DN5795" s="115"/>
    </row>
    <row r="5796" spans="118:118" x14ac:dyDescent="0.25">
      <c r="DN5796" s="115"/>
    </row>
    <row r="5797" spans="118:118" x14ac:dyDescent="0.25">
      <c r="DN5797" s="115"/>
    </row>
    <row r="5798" spans="118:118" x14ac:dyDescent="0.25">
      <c r="DN5798" s="115"/>
    </row>
    <row r="5799" spans="118:118" x14ac:dyDescent="0.25">
      <c r="DN5799" s="115"/>
    </row>
    <row r="5800" spans="118:118" x14ac:dyDescent="0.25">
      <c r="DN5800" s="115"/>
    </row>
    <row r="5801" spans="118:118" x14ac:dyDescent="0.25">
      <c r="DN5801" s="115"/>
    </row>
    <row r="5802" spans="118:118" x14ac:dyDescent="0.25">
      <c r="DN5802" s="115"/>
    </row>
    <row r="5803" spans="118:118" x14ac:dyDescent="0.25">
      <c r="DN5803" s="115"/>
    </row>
    <row r="5804" spans="118:118" x14ac:dyDescent="0.25">
      <c r="DN5804" s="115"/>
    </row>
    <row r="5805" spans="118:118" x14ac:dyDescent="0.25">
      <c r="DN5805" s="115"/>
    </row>
    <row r="5806" spans="118:118" x14ac:dyDescent="0.25">
      <c r="DN5806" s="115"/>
    </row>
    <row r="5807" spans="118:118" x14ac:dyDescent="0.25">
      <c r="DN5807" s="115"/>
    </row>
    <row r="5808" spans="118:118" x14ac:dyDescent="0.25">
      <c r="DN5808" s="115"/>
    </row>
    <row r="5809" spans="118:118" x14ac:dyDescent="0.25">
      <c r="DN5809" s="115"/>
    </row>
    <row r="5810" spans="118:118" x14ac:dyDescent="0.25">
      <c r="DN5810" s="115"/>
    </row>
    <row r="5811" spans="118:118" x14ac:dyDescent="0.25">
      <c r="DN5811" s="115"/>
    </row>
    <row r="5812" spans="118:118" x14ac:dyDescent="0.25">
      <c r="DN5812" s="115"/>
    </row>
    <row r="5813" spans="118:118" x14ac:dyDescent="0.25">
      <c r="DN5813" s="115"/>
    </row>
    <row r="5814" spans="118:118" x14ac:dyDescent="0.25">
      <c r="DN5814" s="115"/>
    </row>
    <row r="5815" spans="118:118" x14ac:dyDescent="0.25">
      <c r="DN5815" s="115"/>
    </row>
    <row r="5816" spans="118:118" x14ac:dyDescent="0.25">
      <c r="DN5816" s="115"/>
    </row>
    <row r="5817" spans="118:118" x14ac:dyDescent="0.25">
      <c r="DN5817" s="115"/>
    </row>
    <row r="5818" spans="118:118" x14ac:dyDescent="0.25">
      <c r="DN5818" s="115"/>
    </row>
    <row r="5819" spans="118:118" x14ac:dyDescent="0.25">
      <c r="DN5819" s="115"/>
    </row>
    <row r="5820" spans="118:118" x14ac:dyDescent="0.25">
      <c r="DN5820" s="115"/>
    </row>
    <row r="5821" spans="118:118" x14ac:dyDescent="0.25">
      <c r="DN5821" s="115"/>
    </row>
    <row r="5822" spans="118:118" x14ac:dyDescent="0.25">
      <c r="DN5822" s="115"/>
    </row>
    <row r="5823" spans="118:118" x14ac:dyDescent="0.25">
      <c r="DN5823" s="115"/>
    </row>
    <row r="5824" spans="118:118" x14ac:dyDescent="0.25">
      <c r="DN5824" s="115"/>
    </row>
    <row r="5825" spans="118:118" x14ac:dyDescent="0.25">
      <c r="DN5825" s="115"/>
    </row>
    <row r="5826" spans="118:118" x14ac:dyDescent="0.25">
      <c r="DN5826" s="115"/>
    </row>
    <row r="5827" spans="118:118" x14ac:dyDescent="0.25">
      <c r="DN5827" s="115"/>
    </row>
    <row r="5828" spans="118:118" x14ac:dyDescent="0.25">
      <c r="DN5828" s="115"/>
    </row>
    <row r="5829" spans="118:118" x14ac:dyDescent="0.25">
      <c r="DN5829" s="115"/>
    </row>
    <row r="5830" spans="118:118" x14ac:dyDescent="0.25">
      <c r="DN5830" s="115"/>
    </row>
    <row r="5831" spans="118:118" x14ac:dyDescent="0.25">
      <c r="DN5831" s="115"/>
    </row>
    <row r="5832" spans="118:118" x14ac:dyDescent="0.25">
      <c r="DN5832" s="115"/>
    </row>
    <row r="5833" spans="118:118" x14ac:dyDescent="0.25">
      <c r="DN5833" s="115"/>
    </row>
    <row r="5834" spans="118:118" x14ac:dyDescent="0.25">
      <c r="DN5834" s="115"/>
    </row>
    <row r="5835" spans="118:118" x14ac:dyDescent="0.25">
      <c r="DN5835" s="115"/>
    </row>
    <row r="5836" spans="118:118" x14ac:dyDescent="0.25">
      <c r="DN5836" s="115"/>
    </row>
    <row r="5837" spans="118:118" x14ac:dyDescent="0.25">
      <c r="DN5837" s="115"/>
    </row>
    <row r="5838" spans="118:118" x14ac:dyDescent="0.25">
      <c r="DN5838" s="115"/>
    </row>
    <row r="5839" spans="118:118" x14ac:dyDescent="0.25">
      <c r="DN5839" s="115"/>
    </row>
    <row r="5840" spans="118:118" x14ac:dyDescent="0.25">
      <c r="DN5840" s="115"/>
    </row>
    <row r="5841" spans="118:118" x14ac:dyDescent="0.25">
      <c r="DN5841" s="115"/>
    </row>
    <row r="5842" spans="118:118" x14ac:dyDescent="0.25">
      <c r="DN5842" s="115"/>
    </row>
    <row r="5843" spans="118:118" x14ac:dyDescent="0.25">
      <c r="DN5843" s="115"/>
    </row>
    <row r="5844" spans="118:118" x14ac:dyDescent="0.25">
      <c r="DN5844" s="115"/>
    </row>
    <row r="5845" spans="118:118" x14ac:dyDescent="0.25">
      <c r="DN5845" s="115"/>
    </row>
    <row r="5846" spans="118:118" x14ac:dyDescent="0.25">
      <c r="DN5846" s="115"/>
    </row>
    <row r="5847" spans="118:118" x14ac:dyDescent="0.25">
      <c r="DN5847" s="115"/>
    </row>
    <row r="5848" spans="118:118" x14ac:dyDescent="0.25">
      <c r="DN5848" s="115"/>
    </row>
    <row r="5849" spans="118:118" x14ac:dyDescent="0.25">
      <c r="DN5849" s="115"/>
    </row>
    <row r="5850" spans="118:118" x14ac:dyDescent="0.25">
      <c r="DN5850" s="115"/>
    </row>
    <row r="5851" spans="118:118" x14ac:dyDescent="0.25">
      <c r="DN5851" s="115"/>
    </row>
    <row r="5852" spans="118:118" x14ac:dyDescent="0.25">
      <c r="DN5852" s="115"/>
    </row>
    <row r="5853" spans="118:118" x14ac:dyDescent="0.25">
      <c r="DN5853" s="115"/>
    </row>
    <row r="5854" spans="118:118" x14ac:dyDescent="0.25">
      <c r="DN5854" s="115"/>
    </row>
    <row r="5855" spans="118:118" x14ac:dyDescent="0.25">
      <c r="DN5855" s="115"/>
    </row>
    <row r="5856" spans="118:118" x14ac:dyDescent="0.25">
      <c r="DN5856" s="115"/>
    </row>
    <row r="5857" spans="118:118" x14ac:dyDescent="0.25">
      <c r="DN5857" s="115"/>
    </row>
    <row r="5858" spans="118:118" x14ac:dyDescent="0.25">
      <c r="DN5858" s="115"/>
    </row>
    <row r="5859" spans="118:118" x14ac:dyDescent="0.25">
      <c r="DN5859" s="115"/>
    </row>
    <row r="5860" spans="118:118" x14ac:dyDescent="0.25">
      <c r="DN5860" s="115"/>
    </row>
    <row r="5861" spans="118:118" x14ac:dyDescent="0.25">
      <c r="DN5861" s="115"/>
    </row>
    <row r="5862" spans="118:118" x14ac:dyDescent="0.25">
      <c r="DN5862" s="115"/>
    </row>
    <row r="5863" spans="118:118" x14ac:dyDescent="0.25">
      <c r="DN5863" s="115"/>
    </row>
    <row r="5864" spans="118:118" x14ac:dyDescent="0.25">
      <c r="DN5864" s="115"/>
    </row>
    <row r="5865" spans="118:118" x14ac:dyDescent="0.25">
      <c r="DN5865" s="115"/>
    </row>
    <row r="5866" spans="118:118" x14ac:dyDescent="0.25">
      <c r="DN5866" s="115"/>
    </row>
    <row r="5867" spans="118:118" x14ac:dyDescent="0.25">
      <c r="DN5867" s="115"/>
    </row>
    <row r="5868" spans="118:118" x14ac:dyDescent="0.25">
      <c r="DN5868" s="115"/>
    </row>
    <row r="5869" spans="118:118" x14ac:dyDescent="0.25">
      <c r="DN5869" s="115"/>
    </row>
    <row r="5870" spans="118:118" x14ac:dyDescent="0.25">
      <c r="DN5870" s="115"/>
    </row>
    <row r="5871" spans="118:118" x14ac:dyDescent="0.25">
      <c r="DN5871" s="115"/>
    </row>
    <row r="5872" spans="118:118" x14ac:dyDescent="0.25">
      <c r="DN5872" s="115"/>
    </row>
    <row r="5873" spans="118:118" x14ac:dyDescent="0.25">
      <c r="DN5873" s="115"/>
    </row>
    <row r="5874" spans="118:118" x14ac:dyDescent="0.25">
      <c r="DN5874" s="115"/>
    </row>
    <row r="5875" spans="118:118" x14ac:dyDescent="0.25">
      <c r="DN5875" s="115"/>
    </row>
    <row r="5876" spans="118:118" x14ac:dyDescent="0.25">
      <c r="DN5876" s="115"/>
    </row>
    <row r="5877" spans="118:118" x14ac:dyDescent="0.25">
      <c r="DN5877" s="115"/>
    </row>
    <row r="5878" spans="118:118" x14ac:dyDescent="0.25">
      <c r="DN5878" s="115"/>
    </row>
    <row r="5879" spans="118:118" x14ac:dyDescent="0.25">
      <c r="DN5879" s="115"/>
    </row>
    <row r="5880" spans="118:118" x14ac:dyDescent="0.25">
      <c r="DN5880" s="115"/>
    </row>
    <row r="5881" spans="118:118" x14ac:dyDescent="0.25">
      <c r="DN5881" s="115"/>
    </row>
    <row r="5882" spans="118:118" x14ac:dyDescent="0.25">
      <c r="DN5882" s="115"/>
    </row>
    <row r="5883" spans="118:118" x14ac:dyDescent="0.25">
      <c r="DN5883" s="115"/>
    </row>
    <row r="5884" spans="118:118" x14ac:dyDescent="0.25">
      <c r="DN5884" s="115"/>
    </row>
    <row r="5885" spans="118:118" x14ac:dyDescent="0.25">
      <c r="DN5885" s="115"/>
    </row>
    <row r="5886" spans="118:118" x14ac:dyDescent="0.25">
      <c r="DN5886" s="115"/>
    </row>
    <row r="5887" spans="118:118" x14ac:dyDescent="0.25">
      <c r="DN5887" s="115"/>
    </row>
    <row r="5888" spans="118:118" x14ac:dyDescent="0.25">
      <c r="DN5888" s="115"/>
    </row>
    <row r="5889" spans="118:118" x14ac:dyDescent="0.25">
      <c r="DN5889" s="115"/>
    </row>
    <row r="5890" spans="118:118" x14ac:dyDescent="0.25">
      <c r="DN5890" s="115"/>
    </row>
    <row r="5891" spans="118:118" x14ac:dyDescent="0.25">
      <c r="DN5891" s="115"/>
    </row>
    <row r="5892" spans="118:118" x14ac:dyDescent="0.25">
      <c r="DN5892" s="115"/>
    </row>
    <row r="5893" spans="118:118" x14ac:dyDescent="0.25">
      <c r="DN5893" s="115"/>
    </row>
    <row r="5894" spans="118:118" x14ac:dyDescent="0.25">
      <c r="DN5894" s="115"/>
    </row>
    <row r="5895" spans="118:118" x14ac:dyDescent="0.25">
      <c r="DN5895" s="115"/>
    </row>
    <row r="5896" spans="118:118" x14ac:dyDescent="0.25">
      <c r="DN5896" s="115"/>
    </row>
    <row r="5897" spans="118:118" x14ac:dyDescent="0.25">
      <c r="DN5897" s="115"/>
    </row>
    <row r="5898" spans="118:118" x14ac:dyDescent="0.25">
      <c r="DN5898" s="115"/>
    </row>
    <row r="5899" spans="118:118" x14ac:dyDescent="0.25">
      <c r="DN5899" s="115"/>
    </row>
    <row r="5900" spans="118:118" x14ac:dyDescent="0.25">
      <c r="DN5900" s="115"/>
    </row>
    <row r="5901" spans="118:118" x14ac:dyDescent="0.25">
      <c r="DN5901" s="115"/>
    </row>
    <row r="5902" spans="118:118" x14ac:dyDescent="0.25">
      <c r="DN5902" s="115"/>
    </row>
    <row r="5903" spans="118:118" x14ac:dyDescent="0.25">
      <c r="DN5903" s="115"/>
    </row>
    <row r="5904" spans="118:118" x14ac:dyDescent="0.25">
      <c r="DN5904" s="115"/>
    </row>
    <row r="5905" spans="118:118" x14ac:dyDescent="0.25">
      <c r="DN5905" s="115"/>
    </row>
    <row r="5906" spans="118:118" x14ac:dyDescent="0.25">
      <c r="DN5906" s="115"/>
    </row>
    <row r="5907" spans="118:118" x14ac:dyDescent="0.25">
      <c r="DN5907" s="115"/>
    </row>
    <row r="5908" spans="118:118" x14ac:dyDescent="0.25">
      <c r="DN5908" s="115"/>
    </row>
    <row r="5909" spans="118:118" x14ac:dyDescent="0.25">
      <c r="DN5909" s="115"/>
    </row>
    <row r="5910" spans="118:118" x14ac:dyDescent="0.25">
      <c r="DN5910" s="115"/>
    </row>
    <row r="5911" spans="118:118" x14ac:dyDescent="0.25">
      <c r="DN5911" s="115"/>
    </row>
    <row r="5912" spans="118:118" x14ac:dyDescent="0.25">
      <c r="DN5912" s="115"/>
    </row>
    <row r="5913" spans="118:118" x14ac:dyDescent="0.25">
      <c r="DN5913" s="115"/>
    </row>
    <row r="5914" spans="118:118" x14ac:dyDescent="0.25">
      <c r="DN5914" s="115"/>
    </row>
    <row r="5915" spans="118:118" x14ac:dyDescent="0.25">
      <c r="DN5915" s="115"/>
    </row>
    <row r="5916" spans="118:118" x14ac:dyDescent="0.25">
      <c r="DN5916" s="115"/>
    </row>
    <row r="5917" spans="118:118" x14ac:dyDescent="0.25">
      <c r="DN5917" s="115"/>
    </row>
    <row r="5918" spans="118:118" x14ac:dyDescent="0.25">
      <c r="DN5918" s="115"/>
    </row>
    <row r="5919" spans="118:118" x14ac:dyDescent="0.25">
      <c r="DN5919" s="115"/>
    </row>
    <row r="5920" spans="118:118" x14ac:dyDescent="0.25">
      <c r="DN5920" s="115"/>
    </row>
    <row r="5921" spans="118:118" x14ac:dyDescent="0.25">
      <c r="DN5921" s="115"/>
    </row>
    <row r="5922" spans="118:118" x14ac:dyDescent="0.25">
      <c r="DN5922" s="115"/>
    </row>
    <row r="5923" spans="118:118" x14ac:dyDescent="0.25">
      <c r="DN5923" s="115"/>
    </row>
    <row r="5924" spans="118:118" x14ac:dyDescent="0.25">
      <c r="DN5924" s="115"/>
    </row>
    <row r="5925" spans="118:118" x14ac:dyDescent="0.25">
      <c r="DN5925" s="115"/>
    </row>
    <row r="5926" spans="118:118" x14ac:dyDescent="0.25">
      <c r="DN5926" s="115"/>
    </row>
    <row r="5927" spans="118:118" x14ac:dyDescent="0.25">
      <c r="DN5927" s="115"/>
    </row>
    <row r="5928" spans="118:118" x14ac:dyDescent="0.25">
      <c r="DN5928" s="115"/>
    </row>
    <row r="5929" spans="118:118" x14ac:dyDescent="0.25">
      <c r="DN5929" s="115"/>
    </row>
    <row r="5930" spans="118:118" x14ac:dyDescent="0.25">
      <c r="DN5930" s="115"/>
    </row>
    <row r="5931" spans="118:118" x14ac:dyDescent="0.25">
      <c r="DN5931" s="115"/>
    </row>
    <row r="5932" spans="118:118" x14ac:dyDescent="0.25">
      <c r="DN5932" s="115"/>
    </row>
    <row r="5933" spans="118:118" x14ac:dyDescent="0.25">
      <c r="DN5933" s="115"/>
    </row>
    <row r="5934" spans="118:118" x14ac:dyDescent="0.25">
      <c r="DN5934" s="115"/>
    </row>
    <row r="5935" spans="118:118" x14ac:dyDescent="0.25">
      <c r="DN5935" s="115"/>
    </row>
    <row r="5936" spans="118:118" x14ac:dyDescent="0.25">
      <c r="DN5936" s="115"/>
    </row>
    <row r="5937" spans="118:118" x14ac:dyDescent="0.25">
      <c r="DN5937" s="115"/>
    </row>
    <row r="5938" spans="118:118" x14ac:dyDescent="0.25">
      <c r="DN5938" s="115"/>
    </row>
    <row r="5939" spans="118:118" x14ac:dyDescent="0.25">
      <c r="DN5939" s="115"/>
    </row>
    <row r="5940" spans="118:118" x14ac:dyDescent="0.25">
      <c r="DN5940" s="115"/>
    </row>
    <row r="5941" spans="118:118" x14ac:dyDescent="0.25">
      <c r="DN5941" s="115"/>
    </row>
    <row r="5942" spans="118:118" x14ac:dyDescent="0.25">
      <c r="DN5942" s="115"/>
    </row>
    <row r="5943" spans="118:118" x14ac:dyDescent="0.25">
      <c r="DN5943" s="115"/>
    </row>
    <row r="5944" spans="118:118" x14ac:dyDescent="0.25">
      <c r="DN5944" s="115"/>
    </row>
    <row r="5945" spans="118:118" x14ac:dyDescent="0.25">
      <c r="DN5945" s="115"/>
    </row>
    <row r="5946" spans="118:118" x14ac:dyDescent="0.25">
      <c r="DN5946" s="115"/>
    </row>
    <row r="5947" spans="118:118" x14ac:dyDescent="0.25">
      <c r="DN5947" s="115"/>
    </row>
    <row r="5948" spans="118:118" x14ac:dyDescent="0.25">
      <c r="DN5948" s="115"/>
    </row>
    <row r="5949" spans="118:118" x14ac:dyDescent="0.25">
      <c r="DN5949" s="115"/>
    </row>
    <row r="5950" spans="118:118" x14ac:dyDescent="0.25">
      <c r="DN5950" s="115"/>
    </row>
    <row r="5951" spans="118:118" x14ac:dyDescent="0.25">
      <c r="DN5951" s="115"/>
    </row>
    <row r="5952" spans="118:118" x14ac:dyDescent="0.25">
      <c r="DN5952" s="115"/>
    </row>
    <row r="5953" spans="118:118" x14ac:dyDescent="0.25">
      <c r="DN5953" s="115"/>
    </row>
    <row r="5954" spans="118:118" x14ac:dyDescent="0.25">
      <c r="DN5954" s="115"/>
    </row>
    <row r="5955" spans="118:118" x14ac:dyDescent="0.25">
      <c r="DN5955" s="115"/>
    </row>
    <row r="5956" spans="118:118" x14ac:dyDescent="0.25">
      <c r="DN5956" s="115"/>
    </row>
    <row r="5957" spans="118:118" x14ac:dyDescent="0.25">
      <c r="DN5957" s="115"/>
    </row>
    <row r="5958" spans="118:118" x14ac:dyDescent="0.25">
      <c r="DN5958" s="115"/>
    </row>
    <row r="5959" spans="118:118" x14ac:dyDescent="0.25">
      <c r="DN5959" s="115"/>
    </row>
    <row r="5960" spans="118:118" x14ac:dyDescent="0.25">
      <c r="DN5960" s="115"/>
    </row>
    <row r="5961" spans="118:118" x14ac:dyDescent="0.25">
      <c r="DN5961" s="115"/>
    </row>
    <row r="5962" spans="118:118" x14ac:dyDescent="0.25">
      <c r="DN5962" s="115"/>
    </row>
    <row r="5963" spans="118:118" x14ac:dyDescent="0.25">
      <c r="DN5963" s="115"/>
    </row>
    <row r="5964" spans="118:118" x14ac:dyDescent="0.25">
      <c r="DN5964" s="115"/>
    </row>
    <row r="5965" spans="118:118" x14ac:dyDescent="0.25">
      <c r="DN5965" s="115"/>
    </row>
    <row r="5966" spans="118:118" x14ac:dyDescent="0.25">
      <c r="DN5966" s="115"/>
    </row>
    <row r="5967" spans="118:118" x14ac:dyDescent="0.25">
      <c r="DN5967" s="115"/>
    </row>
    <row r="5968" spans="118:118" x14ac:dyDescent="0.25">
      <c r="DN5968" s="115"/>
    </row>
    <row r="5969" spans="118:118" x14ac:dyDescent="0.25">
      <c r="DN5969" s="115"/>
    </row>
    <row r="5970" spans="118:118" x14ac:dyDescent="0.25">
      <c r="DN5970" s="115"/>
    </row>
    <row r="5971" spans="118:118" x14ac:dyDescent="0.25">
      <c r="DN5971" s="115"/>
    </row>
    <row r="5972" spans="118:118" x14ac:dyDescent="0.25">
      <c r="DN5972" s="115"/>
    </row>
    <row r="5973" spans="118:118" x14ac:dyDescent="0.25">
      <c r="DN5973" s="115"/>
    </row>
    <row r="5974" spans="118:118" x14ac:dyDescent="0.25">
      <c r="DN5974" s="115"/>
    </row>
    <row r="5975" spans="118:118" x14ac:dyDescent="0.25">
      <c r="DN5975" s="115"/>
    </row>
    <row r="5976" spans="118:118" x14ac:dyDescent="0.25">
      <c r="DN5976" s="115"/>
    </row>
    <row r="5977" spans="118:118" x14ac:dyDescent="0.25">
      <c r="DN5977" s="115"/>
    </row>
    <row r="5978" spans="118:118" x14ac:dyDescent="0.25">
      <c r="DN5978" s="115"/>
    </row>
    <row r="5979" spans="118:118" x14ac:dyDescent="0.25">
      <c r="DN5979" s="115"/>
    </row>
    <row r="5980" spans="118:118" x14ac:dyDescent="0.25">
      <c r="DN5980" s="115"/>
    </row>
    <row r="5981" spans="118:118" x14ac:dyDescent="0.25">
      <c r="DN5981" s="115"/>
    </row>
    <row r="5982" spans="118:118" x14ac:dyDescent="0.25">
      <c r="DN5982" s="115"/>
    </row>
    <row r="5983" spans="118:118" x14ac:dyDescent="0.25">
      <c r="DN5983" s="115"/>
    </row>
    <row r="5984" spans="118:118" x14ac:dyDescent="0.25">
      <c r="DN5984" s="115"/>
    </row>
    <row r="5985" spans="118:118" x14ac:dyDescent="0.25">
      <c r="DN5985" s="115"/>
    </row>
    <row r="5986" spans="118:118" x14ac:dyDescent="0.25">
      <c r="DN5986" s="115"/>
    </row>
    <row r="5987" spans="118:118" x14ac:dyDescent="0.25">
      <c r="DN5987" s="115"/>
    </row>
    <row r="5988" spans="118:118" x14ac:dyDescent="0.25">
      <c r="DN5988" s="115"/>
    </row>
    <row r="5989" spans="118:118" x14ac:dyDescent="0.25">
      <c r="DN5989" s="115"/>
    </row>
    <row r="5990" spans="118:118" x14ac:dyDescent="0.25">
      <c r="DN5990" s="115"/>
    </row>
    <row r="5991" spans="118:118" x14ac:dyDescent="0.25">
      <c r="DN5991" s="115"/>
    </row>
    <row r="5992" spans="118:118" x14ac:dyDescent="0.25">
      <c r="DN5992" s="115"/>
    </row>
    <row r="5993" spans="118:118" x14ac:dyDescent="0.25">
      <c r="DN5993" s="115"/>
    </row>
    <row r="5994" spans="118:118" x14ac:dyDescent="0.25">
      <c r="DN5994" s="115"/>
    </row>
    <row r="5995" spans="118:118" x14ac:dyDescent="0.25">
      <c r="DN5995" s="115"/>
    </row>
    <row r="5996" spans="118:118" x14ac:dyDescent="0.25">
      <c r="DN5996" s="115"/>
    </row>
    <row r="5997" spans="118:118" x14ac:dyDescent="0.25">
      <c r="DN5997" s="115"/>
    </row>
    <row r="5998" spans="118:118" x14ac:dyDescent="0.25">
      <c r="DN5998" s="115"/>
    </row>
    <row r="5999" spans="118:118" x14ac:dyDescent="0.25">
      <c r="DN5999" s="115"/>
    </row>
    <row r="6000" spans="118:118" x14ac:dyDescent="0.25">
      <c r="DN6000" s="115"/>
    </row>
    <row r="6001" spans="118:118" x14ac:dyDescent="0.25">
      <c r="DN6001" s="115"/>
    </row>
    <row r="6002" spans="118:118" x14ac:dyDescent="0.25">
      <c r="DN6002" s="115"/>
    </row>
    <row r="6003" spans="118:118" x14ac:dyDescent="0.25">
      <c r="DN6003" s="115"/>
    </row>
    <row r="6004" spans="118:118" x14ac:dyDescent="0.25">
      <c r="DN6004" s="115"/>
    </row>
    <row r="6005" spans="118:118" x14ac:dyDescent="0.25">
      <c r="DN6005" s="115"/>
    </row>
    <row r="6006" spans="118:118" x14ac:dyDescent="0.25">
      <c r="DN6006" s="115"/>
    </row>
    <row r="6007" spans="118:118" x14ac:dyDescent="0.25">
      <c r="DN6007" s="115"/>
    </row>
    <row r="6008" spans="118:118" x14ac:dyDescent="0.25">
      <c r="DN6008" s="115"/>
    </row>
    <row r="6009" spans="118:118" x14ac:dyDescent="0.25">
      <c r="DN6009" s="115"/>
    </row>
    <row r="6010" spans="118:118" x14ac:dyDescent="0.25">
      <c r="DN6010" s="115"/>
    </row>
    <row r="6011" spans="118:118" x14ac:dyDescent="0.25">
      <c r="DN6011" s="115"/>
    </row>
    <row r="6012" spans="118:118" x14ac:dyDescent="0.25">
      <c r="DN6012" s="115"/>
    </row>
    <row r="6013" spans="118:118" x14ac:dyDescent="0.25">
      <c r="DN6013" s="115"/>
    </row>
    <row r="6014" spans="118:118" x14ac:dyDescent="0.25">
      <c r="DN6014" s="115"/>
    </row>
    <row r="6015" spans="118:118" x14ac:dyDescent="0.25">
      <c r="DN6015" s="115"/>
    </row>
    <row r="6016" spans="118:118" x14ac:dyDescent="0.25">
      <c r="DN6016" s="115"/>
    </row>
    <row r="6017" spans="118:118" x14ac:dyDescent="0.25">
      <c r="DN6017" s="115"/>
    </row>
    <row r="6018" spans="118:118" x14ac:dyDescent="0.25">
      <c r="DN6018" s="115"/>
    </row>
    <row r="6019" spans="118:118" x14ac:dyDescent="0.25">
      <c r="DN6019" s="115"/>
    </row>
    <row r="6020" spans="118:118" x14ac:dyDescent="0.25">
      <c r="DN6020" s="115"/>
    </row>
    <row r="6021" spans="118:118" x14ac:dyDescent="0.25">
      <c r="DN6021" s="115"/>
    </row>
    <row r="6022" spans="118:118" x14ac:dyDescent="0.25">
      <c r="DN6022" s="115"/>
    </row>
    <row r="6023" spans="118:118" x14ac:dyDescent="0.25">
      <c r="DN6023" s="115"/>
    </row>
    <row r="6024" spans="118:118" x14ac:dyDescent="0.25">
      <c r="DN6024" s="115"/>
    </row>
    <row r="6025" spans="118:118" x14ac:dyDescent="0.25">
      <c r="DN6025" s="115"/>
    </row>
    <row r="6026" spans="118:118" x14ac:dyDescent="0.25">
      <c r="DN6026" s="115"/>
    </row>
    <row r="6027" spans="118:118" x14ac:dyDescent="0.25">
      <c r="DN6027" s="115"/>
    </row>
    <row r="6028" spans="118:118" x14ac:dyDescent="0.25">
      <c r="DN6028" s="115"/>
    </row>
    <row r="6029" spans="118:118" x14ac:dyDescent="0.25">
      <c r="DN6029" s="115"/>
    </row>
    <row r="6030" spans="118:118" x14ac:dyDescent="0.25">
      <c r="DN6030" s="115"/>
    </row>
    <row r="6031" spans="118:118" x14ac:dyDescent="0.25">
      <c r="DN6031" s="115"/>
    </row>
    <row r="6032" spans="118:118" x14ac:dyDescent="0.25">
      <c r="DN6032" s="115"/>
    </row>
    <row r="6033" spans="118:118" x14ac:dyDescent="0.25">
      <c r="DN6033" s="115"/>
    </row>
    <row r="6034" spans="118:118" x14ac:dyDescent="0.25">
      <c r="DN6034" s="115"/>
    </row>
    <row r="6035" spans="118:118" x14ac:dyDescent="0.25">
      <c r="DN6035" s="115"/>
    </row>
    <row r="6036" spans="118:118" x14ac:dyDescent="0.25">
      <c r="DN6036" s="115"/>
    </row>
    <row r="6037" spans="118:118" x14ac:dyDescent="0.25">
      <c r="DN6037" s="115"/>
    </row>
    <row r="6038" spans="118:118" x14ac:dyDescent="0.25">
      <c r="DN6038" s="115"/>
    </row>
    <row r="6039" spans="118:118" x14ac:dyDescent="0.25">
      <c r="DN6039" s="115"/>
    </row>
    <row r="6040" spans="118:118" x14ac:dyDescent="0.25">
      <c r="DN6040" s="115"/>
    </row>
    <row r="6041" spans="118:118" x14ac:dyDescent="0.25">
      <c r="DN6041" s="115"/>
    </row>
    <row r="6042" spans="118:118" x14ac:dyDescent="0.25">
      <c r="DN6042" s="115"/>
    </row>
    <row r="6043" spans="118:118" x14ac:dyDescent="0.25">
      <c r="DN6043" s="115"/>
    </row>
    <row r="6044" spans="118:118" x14ac:dyDescent="0.25">
      <c r="DN6044" s="115"/>
    </row>
    <row r="6045" spans="118:118" x14ac:dyDescent="0.25">
      <c r="DN6045" s="115"/>
    </row>
    <row r="6046" spans="118:118" x14ac:dyDescent="0.25">
      <c r="DN6046" s="115"/>
    </row>
    <row r="6047" spans="118:118" x14ac:dyDescent="0.25">
      <c r="DN6047" s="115"/>
    </row>
    <row r="6048" spans="118:118" x14ac:dyDescent="0.25">
      <c r="DN6048" s="115"/>
    </row>
    <row r="6049" spans="118:118" x14ac:dyDescent="0.25">
      <c r="DN6049" s="115"/>
    </row>
    <row r="6050" spans="118:118" x14ac:dyDescent="0.25">
      <c r="DN6050" s="115"/>
    </row>
    <row r="6051" spans="118:118" x14ac:dyDescent="0.25">
      <c r="DN6051" s="115"/>
    </row>
    <row r="6052" spans="118:118" x14ac:dyDescent="0.25">
      <c r="DN6052" s="115"/>
    </row>
    <row r="6053" spans="118:118" x14ac:dyDescent="0.25">
      <c r="DN6053" s="115"/>
    </row>
    <row r="6054" spans="118:118" x14ac:dyDescent="0.25">
      <c r="DN6054" s="115"/>
    </row>
    <row r="6055" spans="118:118" x14ac:dyDescent="0.25">
      <c r="DN6055" s="115"/>
    </row>
    <row r="6056" spans="118:118" x14ac:dyDescent="0.25">
      <c r="DN6056" s="115"/>
    </row>
    <row r="6057" spans="118:118" x14ac:dyDescent="0.25">
      <c r="DN6057" s="115"/>
    </row>
    <row r="6058" spans="118:118" x14ac:dyDescent="0.25">
      <c r="DN6058" s="115"/>
    </row>
    <row r="6059" spans="118:118" x14ac:dyDescent="0.25">
      <c r="DN6059" s="115"/>
    </row>
    <row r="6060" spans="118:118" x14ac:dyDescent="0.25">
      <c r="DN6060" s="115"/>
    </row>
    <row r="6061" spans="118:118" x14ac:dyDescent="0.25">
      <c r="DN6061" s="115"/>
    </row>
    <row r="6062" spans="118:118" x14ac:dyDescent="0.25">
      <c r="DN6062" s="115"/>
    </row>
    <row r="6063" spans="118:118" x14ac:dyDescent="0.25">
      <c r="DN6063" s="115"/>
    </row>
    <row r="6064" spans="118:118" x14ac:dyDescent="0.25">
      <c r="DN6064" s="115"/>
    </row>
    <row r="6065" spans="118:118" x14ac:dyDescent="0.25">
      <c r="DN6065" s="115"/>
    </row>
    <row r="6066" spans="118:118" x14ac:dyDescent="0.25">
      <c r="DN6066" s="115"/>
    </row>
    <row r="6067" spans="118:118" x14ac:dyDescent="0.25">
      <c r="DN6067" s="115"/>
    </row>
    <row r="6068" spans="118:118" x14ac:dyDescent="0.25">
      <c r="DN6068" s="115"/>
    </row>
    <row r="6069" spans="118:118" x14ac:dyDescent="0.25">
      <c r="DN6069" s="115"/>
    </row>
    <row r="6070" spans="118:118" x14ac:dyDescent="0.25">
      <c r="DN6070" s="115"/>
    </row>
    <row r="6071" spans="118:118" x14ac:dyDescent="0.25">
      <c r="DN6071" s="115"/>
    </row>
    <row r="6072" spans="118:118" x14ac:dyDescent="0.25">
      <c r="DN6072" s="115"/>
    </row>
    <row r="6073" spans="118:118" x14ac:dyDescent="0.25">
      <c r="DN6073" s="115"/>
    </row>
    <row r="6074" spans="118:118" x14ac:dyDescent="0.25">
      <c r="DN6074" s="115"/>
    </row>
    <row r="6075" spans="118:118" x14ac:dyDescent="0.25">
      <c r="DN6075" s="115"/>
    </row>
    <row r="6076" spans="118:118" x14ac:dyDescent="0.25">
      <c r="DN6076" s="115"/>
    </row>
    <row r="6077" spans="118:118" x14ac:dyDescent="0.25">
      <c r="DN6077" s="115"/>
    </row>
    <row r="6078" spans="118:118" x14ac:dyDescent="0.25">
      <c r="DN6078" s="115"/>
    </row>
    <row r="6079" spans="118:118" x14ac:dyDescent="0.25">
      <c r="DN6079" s="115"/>
    </row>
    <row r="6080" spans="118:118" x14ac:dyDescent="0.25">
      <c r="DN6080" s="115"/>
    </row>
    <row r="6081" spans="118:118" x14ac:dyDescent="0.25">
      <c r="DN6081" s="115"/>
    </row>
    <row r="6082" spans="118:118" x14ac:dyDescent="0.25">
      <c r="DN6082" s="115"/>
    </row>
    <row r="6083" spans="118:118" x14ac:dyDescent="0.25">
      <c r="DN6083" s="115"/>
    </row>
    <row r="6084" spans="118:118" x14ac:dyDescent="0.25">
      <c r="DN6084" s="115"/>
    </row>
    <row r="6085" spans="118:118" x14ac:dyDescent="0.25">
      <c r="DN6085" s="115"/>
    </row>
    <row r="6086" spans="118:118" x14ac:dyDescent="0.25">
      <c r="DN6086" s="115"/>
    </row>
    <row r="6087" spans="118:118" x14ac:dyDescent="0.25">
      <c r="DN6087" s="115"/>
    </row>
    <row r="6088" spans="118:118" x14ac:dyDescent="0.25">
      <c r="DN6088" s="115"/>
    </row>
    <row r="6089" spans="118:118" x14ac:dyDescent="0.25">
      <c r="DN6089" s="115"/>
    </row>
    <row r="6090" spans="118:118" x14ac:dyDescent="0.25">
      <c r="DN6090" s="115"/>
    </row>
    <row r="6091" spans="118:118" x14ac:dyDescent="0.25">
      <c r="DN6091" s="115"/>
    </row>
    <row r="6092" spans="118:118" x14ac:dyDescent="0.25">
      <c r="DN6092" s="115"/>
    </row>
    <row r="6093" spans="118:118" x14ac:dyDescent="0.25">
      <c r="DN6093" s="115"/>
    </row>
    <row r="6094" spans="118:118" x14ac:dyDescent="0.25">
      <c r="DN6094" s="115"/>
    </row>
    <row r="6095" spans="118:118" x14ac:dyDescent="0.25">
      <c r="DN6095" s="115"/>
    </row>
    <row r="6096" spans="118:118" x14ac:dyDescent="0.25">
      <c r="DN6096" s="115"/>
    </row>
    <row r="6097" spans="118:118" x14ac:dyDescent="0.25">
      <c r="DN6097" s="115"/>
    </row>
    <row r="6098" spans="118:118" x14ac:dyDescent="0.25">
      <c r="DN6098" s="115"/>
    </row>
    <row r="6099" spans="118:118" x14ac:dyDescent="0.25">
      <c r="DN6099" s="115"/>
    </row>
    <row r="6100" spans="118:118" x14ac:dyDescent="0.25">
      <c r="DN6100" s="115"/>
    </row>
    <row r="6101" spans="118:118" x14ac:dyDescent="0.25">
      <c r="DN6101" s="115"/>
    </row>
    <row r="6102" spans="118:118" x14ac:dyDescent="0.25">
      <c r="DN6102" s="115"/>
    </row>
    <row r="6103" spans="118:118" x14ac:dyDescent="0.25">
      <c r="DN6103" s="115"/>
    </row>
    <row r="6104" spans="118:118" x14ac:dyDescent="0.25">
      <c r="DN6104" s="115"/>
    </row>
    <row r="6105" spans="118:118" x14ac:dyDescent="0.25">
      <c r="DN6105" s="115"/>
    </row>
    <row r="6106" spans="118:118" x14ac:dyDescent="0.25">
      <c r="DN6106" s="115"/>
    </row>
    <row r="6107" spans="118:118" x14ac:dyDescent="0.25">
      <c r="DN6107" s="115"/>
    </row>
    <row r="6108" spans="118:118" x14ac:dyDescent="0.25">
      <c r="DN6108" s="115"/>
    </row>
    <row r="6109" spans="118:118" x14ac:dyDescent="0.25">
      <c r="DN6109" s="115"/>
    </row>
    <row r="6110" spans="118:118" x14ac:dyDescent="0.25">
      <c r="DN6110" s="115"/>
    </row>
    <row r="6111" spans="118:118" x14ac:dyDescent="0.25">
      <c r="DN6111" s="115"/>
    </row>
    <row r="6112" spans="118:118" x14ac:dyDescent="0.25">
      <c r="DN6112" s="115"/>
    </row>
    <row r="6113" spans="118:118" x14ac:dyDescent="0.25">
      <c r="DN6113" s="115"/>
    </row>
    <row r="6114" spans="118:118" x14ac:dyDescent="0.25">
      <c r="DN6114" s="115"/>
    </row>
    <row r="6115" spans="118:118" x14ac:dyDescent="0.25">
      <c r="DN6115" s="115"/>
    </row>
    <row r="6116" spans="118:118" x14ac:dyDescent="0.25">
      <c r="DN6116" s="115"/>
    </row>
    <row r="6117" spans="118:118" x14ac:dyDescent="0.25">
      <c r="DN6117" s="115"/>
    </row>
    <row r="6118" spans="118:118" x14ac:dyDescent="0.25">
      <c r="DN6118" s="115"/>
    </row>
    <row r="6119" spans="118:118" x14ac:dyDescent="0.25">
      <c r="DN6119" s="115"/>
    </row>
    <row r="6120" spans="118:118" x14ac:dyDescent="0.25">
      <c r="DN6120" s="115"/>
    </row>
    <row r="6121" spans="118:118" x14ac:dyDescent="0.25">
      <c r="DN6121" s="115"/>
    </row>
    <row r="6122" spans="118:118" x14ac:dyDescent="0.25">
      <c r="DN6122" s="115"/>
    </row>
    <row r="6123" spans="118:118" x14ac:dyDescent="0.25">
      <c r="DN6123" s="115"/>
    </row>
    <row r="6124" spans="118:118" x14ac:dyDescent="0.25">
      <c r="DN6124" s="115"/>
    </row>
    <row r="6125" spans="118:118" x14ac:dyDescent="0.25">
      <c r="DN6125" s="115"/>
    </row>
    <row r="6126" spans="118:118" x14ac:dyDescent="0.25">
      <c r="DN6126" s="115"/>
    </row>
    <row r="6127" spans="118:118" x14ac:dyDescent="0.25">
      <c r="DN6127" s="115"/>
    </row>
    <row r="6128" spans="118:118" x14ac:dyDescent="0.25">
      <c r="DN6128" s="115"/>
    </row>
    <row r="6129" spans="118:118" x14ac:dyDescent="0.25">
      <c r="DN6129" s="115"/>
    </row>
    <row r="6130" spans="118:118" x14ac:dyDescent="0.25">
      <c r="DN6130" s="115"/>
    </row>
    <row r="6131" spans="118:118" x14ac:dyDescent="0.25">
      <c r="DN6131" s="115"/>
    </row>
    <row r="6132" spans="118:118" x14ac:dyDescent="0.25">
      <c r="DN6132" s="115"/>
    </row>
    <row r="6133" spans="118:118" x14ac:dyDescent="0.25">
      <c r="DN6133" s="115"/>
    </row>
    <row r="6134" spans="118:118" x14ac:dyDescent="0.25">
      <c r="DN6134" s="115"/>
    </row>
    <row r="6135" spans="118:118" x14ac:dyDescent="0.25">
      <c r="DN6135" s="115"/>
    </row>
    <row r="6136" spans="118:118" x14ac:dyDescent="0.25">
      <c r="DN6136" s="115"/>
    </row>
    <row r="6137" spans="118:118" x14ac:dyDescent="0.25">
      <c r="DN6137" s="115"/>
    </row>
    <row r="6138" spans="118:118" x14ac:dyDescent="0.25">
      <c r="DN6138" s="115"/>
    </row>
    <row r="6139" spans="118:118" x14ac:dyDescent="0.25">
      <c r="DN6139" s="115"/>
    </row>
    <row r="6140" spans="118:118" x14ac:dyDescent="0.25">
      <c r="DN6140" s="115"/>
    </row>
    <row r="6141" spans="118:118" x14ac:dyDescent="0.25">
      <c r="DN6141" s="115"/>
    </row>
    <row r="6142" spans="118:118" x14ac:dyDescent="0.25">
      <c r="DN6142" s="115"/>
    </row>
    <row r="6143" spans="118:118" x14ac:dyDescent="0.25">
      <c r="DN6143" s="115"/>
    </row>
    <row r="6144" spans="118:118" x14ac:dyDescent="0.25">
      <c r="DN6144" s="115"/>
    </row>
    <row r="6145" spans="118:118" x14ac:dyDescent="0.25">
      <c r="DN6145" s="115"/>
    </row>
    <row r="6146" spans="118:118" x14ac:dyDescent="0.25">
      <c r="DN6146" s="115"/>
    </row>
    <row r="6147" spans="118:118" x14ac:dyDescent="0.25">
      <c r="DN6147" s="115"/>
    </row>
    <row r="6148" spans="118:118" x14ac:dyDescent="0.25">
      <c r="DN6148" s="115"/>
    </row>
    <row r="6149" spans="118:118" x14ac:dyDescent="0.25">
      <c r="DN6149" s="115"/>
    </row>
    <row r="6150" spans="118:118" x14ac:dyDescent="0.25">
      <c r="DN6150" s="115"/>
    </row>
    <row r="6151" spans="118:118" x14ac:dyDescent="0.25">
      <c r="DN6151" s="115"/>
    </row>
    <row r="6152" spans="118:118" x14ac:dyDescent="0.25">
      <c r="DN6152" s="115"/>
    </row>
    <row r="6153" spans="118:118" x14ac:dyDescent="0.25">
      <c r="DN6153" s="115"/>
    </row>
    <row r="6154" spans="118:118" x14ac:dyDescent="0.25">
      <c r="DN6154" s="115"/>
    </row>
    <row r="6155" spans="118:118" x14ac:dyDescent="0.25">
      <c r="DN6155" s="115"/>
    </row>
    <row r="6156" spans="118:118" x14ac:dyDescent="0.25">
      <c r="DN6156" s="115"/>
    </row>
    <row r="6157" spans="118:118" x14ac:dyDescent="0.25">
      <c r="DN6157" s="115"/>
    </row>
    <row r="6158" spans="118:118" x14ac:dyDescent="0.25">
      <c r="DN6158" s="115"/>
    </row>
    <row r="6159" spans="118:118" x14ac:dyDescent="0.25">
      <c r="DN6159" s="115"/>
    </row>
    <row r="6160" spans="118:118" x14ac:dyDescent="0.25">
      <c r="DN6160" s="115"/>
    </row>
    <row r="6161" spans="118:118" x14ac:dyDescent="0.25">
      <c r="DN6161" s="115"/>
    </row>
    <row r="6162" spans="118:118" x14ac:dyDescent="0.25">
      <c r="DN6162" s="115"/>
    </row>
    <row r="6163" spans="118:118" x14ac:dyDescent="0.25">
      <c r="DN6163" s="115"/>
    </row>
    <row r="6164" spans="118:118" x14ac:dyDescent="0.25">
      <c r="DN6164" s="115"/>
    </row>
    <row r="6165" spans="118:118" x14ac:dyDescent="0.25">
      <c r="DN6165" s="115"/>
    </row>
    <row r="6166" spans="118:118" x14ac:dyDescent="0.25">
      <c r="DN6166" s="115"/>
    </row>
    <row r="6167" spans="118:118" x14ac:dyDescent="0.25">
      <c r="DN6167" s="115"/>
    </row>
    <row r="6168" spans="118:118" x14ac:dyDescent="0.25">
      <c r="DN6168" s="115"/>
    </row>
    <row r="6169" spans="118:118" x14ac:dyDescent="0.25">
      <c r="DN6169" s="115"/>
    </row>
    <row r="6170" spans="118:118" x14ac:dyDescent="0.25">
      <c r="DN6170" s="115"/>
    </row>
    <row r="6171" spans="118:118" x14ac:dyDescent="0.25">
      <c r="DN6171" s="115"/>
    </row>
    <row r="6172" spans="118:118" x14ac:dyDescent="0.25">
      <c r="DN6172" s="115"/>
    </row>
    <row r="6173" spans="118:118" x14ac:dyDescent="0.25">
      <c r="DN6173" s="115"/>
    </row>
    <row r="6174" spans="118:118" x14ac:dyDescent="0.25">
      <c r="DN6174" s="115"/>
    </row>
    <row r="6175" spans="118:118" x14ac:dyDescent="0.25">
      <c r="DN6175" s="115"/>
    </row>
    <row r="6176" spans="118:118" x14ac:dyDescent="0.25">
      <c r="DN6176" s="115"/>
    </row>
    <row r="6177" spans="118:118" x14ac:dyDescent="0.25">
      <c r="DN6177" s="115"/>
    </row>
    <row r="6178" spans="118:118" x14ac:dyDescent="0.25">
      <c r="DN6178" s="115"/>
    </row>
    <row r="6179" spans="118:118" x14ac:dyDescent="0.25">
      <c r="DN6179" s="115"/>
    </row>
    <row r="6180" spans="118:118" x14ac:dyDescent="0.25">
      <c r="DN6180" s="115"/>
    </row>
    <row r="6181" spans="118:118" x14ac:dyDescent="0.25">
      <c r="DN6181" s="115"/>
    </row>
    <row r="6182" spans="118:118" x14ac:dyDescent="0.25">
      <c r="DN6182" s="115"/>
    </row>
    <row r="6183" spans="118:118" x14ac:dyDescent="0.25">
      <c r="DN6183" s="115"/>
    </row>
    <row r="6184" spans="118:118" x14ac:dyDescent="0.25">
      <c r="DN6184" s="115"/>
    </row>
    <row r="6185" spans="118:118" x14ac:dyDescent="0.25">
      <c r="DN6185" s="115"/>
    </row>
    <row r="6186" spans="118:118" x14ac:dyDescent="0.25">
      <c r="DN6186" s="115"/>
    </row>
    <row r="6187" spans="118:118" x14ac:dyDescent="0.25">
      <c r="DN6187" s="115"/>
    </row>
    <row r="6188" spans="118:118" x14ac:dyDescent="0.25">
      <c r="DN6188" s="115"/>
    </row>
    <row r="6189" spans="118:118" x14ac:dyDescent="0.25">
      <c r="DN6189" s="115"/>
    </row>
    <row r="6190" spans="118:118" x14ac:dyDescent="0.25">
      <c r="DN6190" s="115"/>
    </row>
    <row r="6191" spans="118:118" x14ac:dyDescent="0.25">
      <c r="DN6191" s="115"/>
    </row>
    <row r="6192" spans="118:118" x14ac:dyDescent="0.25">
      <c r="DN6192" s="115"/>
    </row>
    <row r="6193" spans="118:118" x14ac:dyDescent="0.25">
      <c r="DN6193" s="115"/>
    </row>
    <row r="6194" spans="118:118" x14ac:dyDescent="0.25">
      <c r="DN6194" s="115"/>
    </row>
    <row r="6195" spans="118:118" x14ac:dyDescent="0.25">
      <c r="DN6195" s="115"/>
    </row>
    <row r="6196" spans="118:118" x14ac:dyDescent="0.25">
      <c r="DN6196" s="115"/>
    </row>
    <row r="6197" spans="118:118" x14ac:dyDescent="0.25">
      <c r="DN6197" s="115"/>
    </row>
    <row r="6198" spans="118:118" x14ac:dyDescent="0.25">
      <c r="DN6198" s="115"/>
    </row>
    <row r="6199" spans="118:118" x14ac:dyDescent="0.25">
      <c r="DN6199" s="115"/>
    </row>
    <row r="6200" spans="118:118" x14ac:dyDescent="0.25">
      <c r="DN6200" s="115"/>
    </row>
    <row r="6201" spans="118:118" x14ac:dyDescent="0.25">
      <c r="DN6201" s="115"/>
    </row>
    <row r="6202" spans="118:118" x14ac:dyDescent="0.25">
      <c r="DN6202" s="115"/>
    </row>
    <row r="6203" spans="118:118" x14ac:dyDescent="0.25">
      <c r="DN6203" s="115"/>
    </row>
    <row r="6204" spans="118:118" x14ac:dyDescent="0.25">
      <c r="DN6204" s="115"/>
    </row>
    <row r="6205" spans="118:118" x14ac:dyDescent="0.25">
      <c r="DN6205" s="115"/>
    </row>
    <row r="6206" spans="118:118" x14ac:dyDescent="0.25">
      <c r="DN6206" s="115"/>
    </row>
    <row r="6207" spans="118:118" x14ac:dyDescent="0.25">
      <c r="DN6207" s="115"/>
    </row>
    <row r="6208" spans="118:118" x14ac:dyDescent="0.25">
      <c r="DN6208" s="115"/>
    </row>
    <row r="6209" spans="118:118" x14ac:dyDescent="0.25">
      <c r="DN6209" s="115"/>
    </row>
    <row r="6210" spans="118:118" x14ac:dyDescent="0.25">
      <c r="DN6210" s="115"/>
    </row>
    <row r="6211" spans="118:118" x14ac:dyDescent="0.25">
      <c r="DN6211" s="115"/>
    </row>
    <row r="6212" spans="118:118" x14ac:dyDescent="0.25">
      <c r="DN6212" s="115"/>
    </row>
    <row r="6213" spans="118:118" x14ac:dyDescent="0.25">
      <c r="DN6213" s="115"/>
    </row>
    <row r="6214" spans="118:118" x14ac:dyDescent="0.25">
      <c r="DN6214" s="115"/>
    </row>
    <row r="6215" spans="118:118" x14ac:dyDescent="0.25">
      <c r="DN6215" s="115"/>
    </row>
    <row r="6216" spans="118:118" x14ac:dyDescent="0.25">
      <c r="DN6216" s="115"/>
    </row>
    <row r="6217" spans="118:118" x14ac:dyDescent="0.25">
      <c r="DN6217" s="115"/>
    </row>
    <row r="6218" spans="118:118" x14ac:dyDescent="0.25">
      <c r="DN6218" s="115"/>
    </row>
    <row r="6219" spans="118:118" x14ac:dyDescent="0.25">
      <c r="DN6219" s="115"/>
    </row>
    <row r="6220" spans="118:118" x14ac:dyDescent="0.25">
      <c r="DN6220" s="115"/>
    </row>
    <row r="6221" spans="118:118" x14ac:dyDescent="0.25">
      <c r="DN6221" s="115"/>
    </row>
    <row r="6222" spans="118:118" x14ac:dyDescent="0.25">
      <c r="DN6222" s="115"/>
    </row>
    <row r="6223" spans="118:118" x14ac:dyDescent="0.25">
      <c r="DN6223" s="115"/>
    </row>
    <row r="6224" spans="118:118" x14ac:dyDescent="0.25">
      <c r="DN6224" s="115"/>
    </row>
    <row r="6225" spans="118:118" x14ac:dyDescent="0.25">
      <c r="DN6225" s="115"/>
    </row>
    <row r="6226" spans="118:118" x14ac:dyDescent="0.25">
      <c r="DN6226" s="115"/>
    </row>
    <row r="6227" spans="118:118" x14ac:dyDescent="0.25">
      <c r="DN6227" s="115"/>
    </row>
    <row r="6228" spans="118:118" x14ac:dyDescent="0.25">
      <c r="DN6228" s="115"/>
    </row>
    <row r="6229" spans="118:118" x14ac:dyDescent="0.25">
      <c r="DN6229" s="115"/>
    </row>
    <row r="6230" spans="118:118" x14ac:dyDescent="0.25">
      <c r="DN6230" s="115"/>
    </row>
    <row r="6231" spans="118:118" x14ac:dyDescent="0.25">
      <c r="DN6231" s="115"/>
    </row>
    <row r="6232" spans="118:118" x14ac:dyDescent="0.25">
      <c r="DN6232" s="115"/>
    </row>
    <row r="6233" spans="118:118" x14ac:dyDescent="0.25">
      <c r="DN6233" s="115"/>
    </row>
    <row r="6234" spans="118:118" x14ac:dyDescent="0.25">
      <c r="DN6234" s="115"/>
    </row>
    <row r="6235" spans="118:118" x14ac:dyDescent="0.25">
      <c r="DN6235" s="115"/>
    </row>
    <row r="6236" spans="118:118" x14ac:dyDescent="0.25">
      <c r="DN6236" s="115"/>
    </row>
    <row r="6237" spans="118:118" x14ac:dyDescent="0.25">
      <c r="DN6237" s="115"/>
    </row>
    <row r="6238" spans="118:118" x14ac:dyDescent="0.25">
      <c r="DN6238" s="115"/>
    </row>
    <row r="6239" spans="118:118" x14ac:dyDescent="0.25">
      <c r="DN6239" s="115"/>
    </row>
    <row r="6240" spans="118:118" x14ac:dyDescent="0.25">
      <c r="DN6240" s="115"/>
    </row>
    <row r="6241" spans="118:118" x14ac:dyDescent="0.25">
      <c r="DN6241" s="115"/>
    </row>
    <row r="6242" spans="118:118" x14ac:dyDescent="0.25">
      <c r="DN6242" s="115"/>
    </row>
    <row r="6243" spans="118:118" x14ac:dyDescent="0.25">
      <c r="DN6243" s="115"/>
    </row>
    <row r="6244" spans="118:118" x14ac:dyDescent="0.25">
      <c r="DN6244" s="115"/>
    </row>
    <row r="6245" spans="118:118" x14ac:dyDescent="0.25">
      <c r="DN6245" s="115"/>
    </row>
    <row r="6246" spans="118:118" x14ac:dyDescent="0.25">
      <c r="DN6246" s="115"/>
    </row>
    <row r="6247" spans="118:118" x14ac:dyDescent="0.25">
      <c r="DN6247" s="115"/>
    </row>
    <row r="6248" spans="118:118" x14ac:dyDescent="0.25">
      <c r="DN6248" s="115"/>
    </row>
    <row r="6249" spans="118:118" x14ac:dyDescent="0.25">
      <c r="DN6249" s="115"/>
    </row>
    <row r="6250" spans="118:118" x14ac:dyDescent="0.25">
      <c r="DN6250" s="115"/>
    </row>
    <row r="6251" spans="118:118" x14ac:dyDescent="0.25">
      <c r="DN6251" s="115"/>
    </row>
    <row r="6252" spans="118:118" x14ac:dyDescent="0.25">
      <c r="DN6252" s="115"/>
    </row>
    <row r="6253" spans="118:118" x14ac:dyDescent="0.25">
      <c r="DN6253" s="115"/>
    </row>
    <row r="6254" spans="118:118" x14ac:dyDescent="0.25">
      <c r="DN6254" s="115"/>
    </row>
    <row r="6255" spans="118:118" x14ac:dyDescent="0.25">
      <c r="DN6255" s="115"/>
    </row>
    <row r="6256" spans="118:118" x14ac:dyDescent="0.25">
      <c r="DN6256" s="115"/>
    </row>
    <row r="6257" spans="118:118" x14ac:dyDescent="0.25">
      <c r="DN6257" s="115"/>
    </row>
    <row r="6258" spans="118:118" x14ac:dyDescent="0.25">
      <c r="DN6258" s="115"/>
    </row>
    <row r="6259" spans="118:118" x14ac:dyDescent="0.25">
      <c r="DN6259" s="115"/>
    </row>
    <row r="6260" spans="118:118" x14ac:dyDescent="0.25">
      <c r="DN6260" s="115"/>
    </row>
    <row r="6261" spans="118:118" x14ac:dyDescent="0.25">
      <c r="DN6261" s="115"/>
    </row>
    <row r="6262" spans="118:118" x14ac:dyDescent="0.25">
      <c r="DN6262" s="115"/>
    </row>
    <row r="6263" spans="118:118" x14ac:dyDescent="0.25">
      <c r="DN6263" s="115"/>
    </row>
    <row r="6264" spans="118:118" x14ac:dyDescent="0.25">
      <c r="DN6264" s="115"/>
    </row>
    <row r="6265" spans="118:118" x14ac:dyDescent="0.25">
      <c r="DN6265" s="115"/>
    </row>
    <row r="6266" spans="118:118" x14ac:dyDescent="0.25">
      <c r="DN6266" s="115"/>
    </row>
    <row r="6267" spans="118:118" x14ac:dyDescent="0.25">
      <c r="DN6267" s="115"/>
    </row>
    <row r="6268" spans="118:118" x14ac:dyDescent="0.25">
      <c r="DN6268" s="115"/>
    </row>
    <row r="6269" spans="118:118" x14ac:dyDescent="0.25">
      <c r="DN6269" s="115"/>
    </row>
    <row r="6270" spans="118:118" x14ac:dyDescent="0.25">
      <c r="DN6270" s="115"/>
    </row>
    <row r="6271" spans="118:118" x14ac:dyDescent="0.25">
      <c r="DN6271" s="115"/>
    </row>
    <row r="6272" spans="118:118" x14ac:dyDescent="0.25">
      <c r="DN6272" s="115"/>
    </row>
    <row r="6273" spans="118:118" x14ac:dyDescent="0.25">
      <c r="DN6273" s="115"/>
    </row>
    <row r="6274" spans="118:118" x14ac:dyDescent="0.25">
      <c r="DN6274" s="115"/>
    </row>
    <row r="6275" spans="118:118" x14ac:dyDescent="0.25">
      <c r="DN6275" s="115"/>
    </row>
    <row r="6276" spans="118:118" x14ac:dyDescent="0.25">
      <c r="DN6276" s="115"/>
    </row>
    <row r="6277" spans="118:118" x14ac:dyDescent="0.25">
      <c r="DN6277" s="115"/>
    </row>
    <row r="6278" spans="118:118" x14ac:dyDescent="0.25">
      <c r="DN6278" s="115"/>
    </row>
    <row r="6279" spans="118:118" x14ac:dyDescent="0.25">
      <c r="DN6279" s="115"/>
    </row>
    <row r="6280" spans="118:118" x14ac:dyDescent="0.25">
      <c r="DN6280" s="115"/>
    </row>
    <row r="6281" spans="118:118" x14ac:dyDescent="0.25">
      <c r="DN6281" s="115"/>
    </row>
    <row r="6282" spans="118:118" x14ac:dyDescent="0.25">
      <c r="DN6282" s="115"/>
    </row>
    <row r="6283" spans="118:118" x14ac:dyDescent="0.25">
      <c r="DN6283" s="115"/>
    </row>
    <row r="6284" spans="118:118" x14ac:dyDescent="0.25">
      <c r="DN6284" s="115"/>
    </row>
    <row r="6285" spans="118:118" x14ac:dyDescent="0.25">
      <c r="DN6285" s="115"/>
    </row>
    <row r="6286" spans="118:118" x14ac:dyDescent="0.25">
      <c r="DN6286" s="115"/>
    </row>
    <row r="6287" spans="118:118" x14ac:dyDescent="0.25">
      <c r="DN6287" s="115"/>
    </row>
    <row r="6288" spans="118:118" x14ac:dyDescent="0.25">
      <c r="DN6288" s="115"/>
    </row>
    <row r="6289" spans="118:118" x14ac:dyDescent="0.25">
      <c r="DN6289" s="115"/>
    </row>
    <row r="6290" spans="118:118" x14ac:dyDescent="0.25">
      <c r="DN6290" s="115"/>
    </row>
    <row r="6291" spans="118:118" x14ac:dyDescent="0.25">
      <c r="DN6291" s="115"/>
    </row>
    <row r="6292" spans="118:118" x14ac:dyDescent="0.25">
      <c r="DN6292" s="115"/>
    </row>
    <row r="6293" spans="118:118" x14ac:dyDescent="0.25">
      <c r="DN6293" s="115"/>
    </row>
    <row r="6294" spans="118:118" x14ac:dyDescent="0.25">
      <c r="DN6294" s="115"/>
    </row>
    <row r="6295" spans="118:118" x14ac:dyDescent="0.25">
      <c r="DN6295" s="115"/>
    </row>
    <row r="6296" spans="118:118" x14ac:dyDescent="0.25">
      <c r="DN6296" s="115"/>
    </row>
    <row r="6297" spans="118:118" x14ac:dyDescent="0.25">
      <c r="DN6297" s="115"/>
    </row>
    <row r="6298" spans="118:118" x14ac:dyDescent="0.25">
      <c r="DN6298" s="115"/>
    </row>
    <row r="6299" spans="118:118" x14ac:dyDescent="0.25">
      <c r="DN6299" s="115"/>
    </row>
    <row r="6300" spans="118:118" x14ac:dyDescent="0.25">
      <c r="DN6300" s="115"/>
    </row>
    <row r="6301" spans="118:118" x14ac:dyDescent="0.25">
      <c r="DN6301" s="115"/>
    </row>
    <row r="6302" spans="118:118" x14ac:dyDescent="0.25">
      <c r="DN6302" s="115"/>
    </row>
    <row r="6303" spans="118:118" x14ac:dyDescent="0.25">
      <c r="DN6303" s="115"/>
    </row>
    <row r="6304" spans="118:118" x14ac:dyDescent="0.25">
      <c r="DN6304" s="115"/>
    </row>
    <row r="6305" spans="118:118" x14ac:dyDescent="0.25">
      <c r="DN6305" s="115"/>
    </row>
    <row r="6306" spans="118:118" x14ac:dyDescent="0.25">
      <c r="DN6306" s="115"/>
    </row>
    <row r="6307" spans="118:118" x14ac:dyDescent="0.25">
      <c r="DN6307" s="115"/>
    </row>
    <row r="6308" spans="118:118" x14ac:dyDescent="0.25">
      <c r="DN6308" s="115"/>
    </row>
    <row r="6309" spans="118:118" x14ac:dyDescent="0.25">
      <c r="DN6309" s="115"/>
    </row>
    <row r="6310" spans="118:118" x14ac:dyDescent="0.25">
      <c r="DN6310" s="115"/>
    </row>
    <row r="6311" spans="118:118" x14ac:dyDescent="0.25">
      <c r="DN6311" s="115"/>
    </row>
    <row r="6312" spans="118:118" x14ac:dyDescent="0.25">
      <c r="DN6312" s="115"/>
    </row>
    <row r="6313" spans="118:118" x14ac:dyDescent="0.25">
      <c r="DN6313" s="115"/>
    </row>
    <row r="6314" spans="118:118" x14ac:dyDescent="0.25">
      <c r="DN6314" s="115"/>
    </row>
    <row r="6315" spans="118:118" x14ac:dyDescent="0.25">
      <c r="DN6315" s="115"/>
    </row>
    <row r="6316" spans="118:118" x14ac:dyDescent="0.25">
      <c r="DN6316" s="115"/>
    </row>
    <row r="6317" spans="118:118" x14ac:dyDescent="0.25">
      <c r="DN6317" s="115"/>
    </row>
    <row r="6318" spans="118:118" x14ac:dyDescent="0.25">
      <c r="DN6318" s="115"/>
    </row>
    <row r="6319" spans="118:118" x14ac:dyDescent="0.25">
      <c r="DN6319" s="115"/>
    </row>
    <row r="6320" spans="118:118" x14ac:dyDescent="0.25">
      <c r="DN6320" s="115"/>
    </row>
    <row r="6321" spans="118:118" x14ac:dyDescent="0.25">
      <c r="DN6321" s="115"/>
    </row>
    <row r="6322" spans="118:118" x14ac:dyDescent="0.25">
      <c r="DN6322" s="115"/>
    </row>
    <row r="6323" spans="118:118" x14ac:dyDescent="0.25">
      <c r="DN6323" s="115"/>
    </row>
    <row r="6324" spans="118:118" x14ac:dyDescent="0.25">
      <c r="DN6324" s="115"/>
    </row>
    <row r="6325" spans="118:118" x14ac:dyDescent="0.25">
      <c r="DN6325" s="115"/>
    </row>
    <row r="6326" spans="118:118" x14ac:dyDescent="0.25">
      <c r="DN6326" s="115"/>
    </row>
    <row r="6327" spans="118:118" x14ac:dyDescent="0.25">
      <c r="DN6327" s="115"/>
    </row>
    <row r="6328" spans="118:118" x14ac:dyDescent="0.25">
      <c r="DN6328" s="115"/>
    </row>
    <row r="6329" spans="118:118" x14ac:dyDescent="0.25">
      <c r="DN6329" s="115"/>
    </row>
    <row r="6330" spans="118:118" x14ac:dyDescent="0.25">
      <c r="DN6330" s="115"/>
    </row>
    <row r="6331" spans="118:118" x14ac:dyDescent="0.25">
      <c r="DN6331" s="115"/>
    </row>
    <row r="6332" spans="118:118" x14ac:dyDescent="0.25">
      <c r="DN6332" s="115"/>
    </row>
    <row r="6333" spans="118:118" x14ac:dyDescent="0.25">
      <c r="DN6333" s="115"/>
    </row>
    <row r="6334" spans="118:118" x14ac:dyDescent="0.25">
      <c r="DN6334" s="115"/>
    </row>
    <row r="6335" spans="118:118" x14ac:dyDescent="0.25">
      <c r="DN6335" s="115"/>
    </row>
    <row r="6336" spans="118:118" x14ac:dyDescent="0.25">
      <c r="DN6336" s="115"/>
    </row>
    <row r="6337" spans="118:118" x14ac:dyDescent="0.25">
      <c r="DN6337" s="115"/>
    </row>
    <row r="6338" spans="118:118" x14ac:dyDescent="0.25">
      <c r="DN6338" s="115"/>
    </row>
    <row r="6339" spans="118:118" x14ac:dyDescent="0.25">
      <c r="DN6339" s="115"/>
    </row>
    <row r="6340" spans="118:118" x14ac:dyDescent="0.25">
      <c r="DN6340" s="115"/>
    </row>
    <row r="6341" spans="118:118" x14ac:dyDescent="0.25">
      <c r="DN6341" s="115"/>
    </row>
    <row r="6342" spans="118:118" x14ac:dyDescent="0.25">
      <c r="DN6342" s="115"/>
    </row>
    <row r="6343" spans="118:118" x14ac:dyDescent="0.25">
      <c r="DN6343" s="115"/>
    </row>
    <row r="6344" spans="118:118" x14ac:dyDescent="0.25">
      <c r="DN6344" s="115"/>
    </row>
    <row r="6345" spans="118:118" x14ac:dyDescent="0.25">
      <c r="DN6345" s="115"/>
    </row>
    <row r="6346" spans="118:118" x14ac:dyDescent="0.25">
      <c r="DN6346" s="115"/>
    </row>
    <row r="6347" spans="118:118" x14ac:dyDescent="0.25">
      <c r="DN6347" s="115"/>
    </row>
    <row r="6348" spans="118:118" x14ac:dyDescent="0.25">
      <c r="DN6348" s="115"/>
    </row>
    <row r="6349" spans="118:118" x14ac:dyDescent="0.25">
      <c r="DN6349" s="115"/>
    </row>
    <row r="6350" spans="118:118" x14ac:dyDescent="0.25">
      <c r="DN6350" s="115"/>
    </row>
    <row r="6351" spans="118:118" x14ac:dyDescent="0.25">
      <c r="DN6351" s="115"/>
    </row>
    <row r="6352" spans="118:118" x14ac:dyDescent="0.25">
      <c r="DN6352" s="115"/>
    </row>
    <row r="6353" spans="118:118" x14ac:dyDescent="0.25">
      <c r="DN6353" s="115"/>
    </row>
    <row r="6354" spans="118:118" x14ac:dyDescent="0.25">
      <c r="DN6354" s="115"/>
    </row>
    <row r="6355" spans="118:118" x14ac:dyDescent="0.25">
      <c r="DN6355" s="115"/>
    </row>
    <row r="6356" spans="118:118" x14ac:dyDescent="0.25">
      <c r="DN6356" s="115"/>
    </row>
    <row r="6357" spans="118:118" x14ac:dyDescent="0.25">
      <c r="DN6357" s="115"/>
    </row>
    <row r="6358" spans="118:118" x14ac:dyDescent="0.25">
      <c r="DN6358" s="115"/>
    </row>
    <row r="6359" spans="118:118" x14ac:dyDescent="0.25">
      <c r="DN6359" s="115"/>
    </row>
    <row r="6360" spans="118:118" x14ac:dyDescent="0.25">
      <c r="DN6360" s="115"/>
    </row>
    <row r="6361" spans="118:118" x14ac:dyDescent="0.25">
      <c r="DN6361" s="115"/>
    </row>
    <row r="6362" spans="118:118" x14ac:dyDescent="0.25">
      <c r="DN6362" s="115"/>
    </row>
    <row r="6363" spans="118:118" x14ac:dyDescent="0.25">
      <c r="DN6363" s="115"/>
    </row>
    <row r="6364" spans="118:118" x14ac:dyDescent="0.25">
      <c r="DN6364" s="115"/>
    </row>
    <row r="6365" spans="118:118" x14ac:dyDescent="0.25">
      <c r="DN6365" s="115"/>
    </row>
    <row r="6366" spans="118:118" x14ac:dyDescent="0.25">
      <c r="DN6366" s="115"/>
    </row>
    <row r="6367" spans="118:118" x14ac:dyDescent="0.25">
      <c r="DN6367" s="115"/>
    </row>
    <row r="6368" spans="118:118" x14ac:dyDescent="0.25">
      <c r="DN6368" s="115"/>
    </row>
    <row r="6369" spans="118:118" x14ac:dyDescent="0.25">
      <c r="DN6369" s="115"/>
    </row>
    <row r="6370" spans="118:118" x14ac:dyDescent="0.25">
      <c r="DN6370" s="115"/>
    </row>
    <row r="6371" spans="118:118" x14ac:dyDescent="0.25">
      <c r="DN6371" s="115"/>
    </row>
    <row r="6372" spans="118:118" x14ac:dyDescent="0.25">
      <c r="DN6372" s="115"/>
    </row>
    <row r="6373" spans="118:118" x14ac:dyDescent="0.25">
      <c r="DN6373" s="115"/>
    </row>
    <row r="6374" spans="118:118" x14ac:dyDescent="0.25">
      <c r="DN6374" s="115"/>
    </row>
    <row r="6375" spans="118:118" x14ac:dyDescent="0.25">
      <c r="DN6375" s="115"/>
    </row>
    <row r="6376" spans="118:118" x14ac:dyDescent="0.25">
      <c r="DN6376" s="115"/>
    </row>
    <row r="6377" spans="118:118" x14ac:dyDescent="0.25">
      <c r="DN6377" s="115"/>
    </row>
    <row r="6378" spans="118:118" x14ac:dyDescent="0.25">
      <c r="DN6378" s="115"/>
    </row>
    <row r="6379" spans="118:118" x14ac:dyDescent="0.25">
      <c r="DN6379" s="115"/>
    </row>
    <row r="6380" spans="118:118" x14ac:dyDescent="0.25">
      <c r="DN6380" s="115"/>
    </row>
    <row r="6381" spans="118:118" x14ac:dyDescent="0.25">
      <c r="DN6381" s="115"/>
    </row>
    <row r="6382" spans="118:118" x14ac:dyDescent="0.25">
      <c r="DN6382" s="115"/>
    </row>
    <row r="6383" spans="118:118" x14ac:dyDescent="0.25">
      <c r="DN6383" s="115"/>
    </row>
    <row r="6384" spans="118:118" x14ac:dyDescent="0.25">
      <c r="DN6384" s="115"/>
    </row>
    <row r="6385" spans="118:118" x14ac:dyDescent="0.25">
      <c r="DN6385" s="115"/>
    </row>
    <row r="6386" spans="118:118" x14ac:dyDescent="0.25">
      <c r="DN6386" s="115"/>
    </row>
    <row r="6387" spans="118:118" x14ac:dyDescent="0.25">
      <c r="DN6387" s="115"/>
    </row>
    <row r="6388" spans="118:118" x14ac:dyDescent="0.25">
      <c r="DN6388" s="115"/>
    </row>
    <row r="6389" spans="118:118" x14ac:dyDescent="0.25">
      <c r="DN6389" s="115"/>
    </row>
    <row r="6390" spans="118:118" x14ac:dyDescent="0.25">
      <c r="DN6390" s="115"/>
    </row>
    <row r="6391" spans="118:118" x14ac:dyDescent="0.25">
      <c r="DN6391" s="115"/>
    </row>
    <row r="6392" spans="118:118" x14ac:dyDescent="0.25">
      <c r="DN6392" s="115"/>
    </row>
    <row r="6393" spans="118:118" x14ac:dyDescent="0.25">
      <c r="DN6393" s="115"/>
    </row>
    <row r="6394" spans="118:118" x14ac:dyDescent="0.25">
      <c r="DN6394" s="115"/>
    </row>
    <row r="6395" spans="118:118" x14ac:dyDescent="0.25">
      <c r="DN6395" s="115"/>
    </row>
    <row r="6396" spans="118:118" x14ac:dyDescent="0.25">
      <c r="DN6396" s="115"/>
    </row>
    <row r="6397" spans="118:118" x14ac:dyDescent="0.25">
      <c r="DN6397" s="115"/>
    </row>
    <row r="6398" spans="118:118" x14ac:dyDescent="0.25">
      <c r="DN6398" s="115"/>
    </row>
    <row r="6399" spans="118:118" x14ac:dyDescent="0.25">
      <c r="DN6399" s="115"/>
    </row>
    <row r="6400" spans="118:118" x14ac:dyDescent="0.25">
      <c r="DN6400" s="115"/>
    </row>
    <row r="6401" spans="118:118" x14ac:dyDescent="0.25">
      <c r="DN6401" s="115"/>
    </row>
    <row r="6402" spans="118:118" x14ac:dyDescent="0.25">
      <c r="DN6402" s="115"/>
    </row>
    <row r="6403" spans="118:118" x14ac:dyDescent="0.25">
      <c r="DN6403" s="115"/>
    </row>
    <row r="6404" spans="118:118" x14ac:dyDescent="0.25">
      <c r="DN6404" s="115"/>
    </row>
    <row r="6405" spans="118:118" x14ac:dyDescent="0.25">
      <c r="DN6405" s="115"/>
    </row>
    <row r="6406" spans="118:118" x14ac:dyDescent="0.25">
      <c r="DN6406" s="115"/>
    </row>
    <row r="6407" spans="118:118" x14ac:dyDescent="0.25">
      <c r="DN6407" s="115"/>
    </row>
    <row r="6408" spans="118:118" x14ac:dyDescent="0.25">
      <c r="DN6408" s="115"/>
    </row>
    <row r="6409" spans="118:118" x14ac:dyDescent="0.25">
      <c r="DN6409" s="115"/>
    </row>
    <row r="6410" spans="118:118" x14ac:dyDescent="0.25">
      <c r="DN6410" s="115"/>
    </row>
    <row r="6411" spans="118:118" x14ac:dyDescent="0.25">
      <c r="DN6411" s="115"/>
    </row>
    <row r="6412" spans="118:118" x14ac:dyDescent="0.25">
      <c r="DN6412" s="115"/>
    </row>
    <row r="6413" spans="118:118" x14ac:dyDescent="0.25">
      <c r="DN6413" s="115"/>
    </row>
    <row r="6414" spans="118:118" x14ac:dyDescent="0.25">
      <c r="DN6414" s="115"/>
    </row>
    <row r="6415" spans="118:118" x14ac:dyDescent="0.25">
      <c r="DN6415" s="115"/>
    </row>
    <row r="6416" spans="118:118" x14ac:dyDescent="0.25">
      <c r="DN6416" s="115"/>
    </row>
    <row r="6417" spans="118:118" x14ac:dyDescent="0.25">
      <c r="DN6417" s="115"/>
    </row>
    <row r="6418" spans="118:118" x14ac:dyDescent="0.25">
      <c r="DN6418" s="115"/>
    </row>
    <row r="6419" spans="118:118" x14ac:dyDescent="0.25">
      <c r="DN6419" s="115"/>
    </row>
    <row r="6420" spans="118:118" x14ac:dyDescent="0.25">
      <c r="DN6420" s="115"/>
    </row>
    <row r="6421" spans="118:118" x14ac:dyDescent="0.25">
      <c r="DN6421" s="115"/>
    </row>
    <row r="6422" spans="118:118" x14ac:dyDescent="0.25">
      <c r="DN6422" s="115"/>
    </row>
    <row r="6423" spans="118:118" x14ac:dyDescent="0.25">
      <c r="DN6423" s="115"/>
    </row>
    <row r="6424" spans="118:118" x14ac:dyDescent="0.25">
      <c r="DN6424" s="115"/>
    </row>
    <row r="6425" spans="118:118" x14ac:dyDescent="0.25">
      <c r="DN6425" s="115"/>
    </row>
    <row r="6426" spans="118:118" x14ac:dyDescent="0.25">
      <c r="DN6426" s="115"/>
    </row>
    <row r="6427" spans="118:118" x14ac:dyDescent="0.25">
      <c r="DN6427" s="115"/>
    </row>
    <row r="6428" spans="118:118" x14ac:dyDescent="0.25">
      <c r="DN6428" s="115"/>
    </row>
    <row r="6429" spans="118:118" x14ac:dyDescent="0.25">
      <c r="DN6429" s="115"/>
    </row>
    <row r="6430" spans="118:118" x14ac:dyDescent="0.25">
      <c r="DN6430" s="115"/>
    </row>
    <row r="6431" spans="118:118" x14ac:dyDescent="0.25">
      <c r="DN6431" s="115"/>
    </row>
    <row r="6432" spans="118:118" x14ac:dyDescent="0.25">
      <c r="DN6432" s="115"/>
    </row>
    <row r="6433" spans="118:118" x14ac:dyDescent="0.25">
      <c r="DN6433" s="115"/>
    </row>
    <row r="6434" spans="118:118" x14ac:dyDescent="0.25">
      <c r="DN6434" s="115"/>
    </row>
    <row r="6435" spans="118:118" x14ac:dyDescent="0.25">
      <c r="DN6435" s="115"/>
    </row>
    <row r="6436" spans="118:118" x14ac:dyDescent="0.25">
      <c r="DN6436" s="115"/>
    </row>
    <row r="6437" spans="118:118" x14ac:dyDescent="0.25">
      <c r="DN6437" s="115"/>
    </row>
    <row r="6438" spans="118:118" x14ac:dyDescent="0.25">
      <c r="DN6438" s="115"/>
    </row>
    <row r="6439" spans="118:118" x14ac:dyDescent="0.25">
      <c r="DN6439" s="115"/>
    </row>
    <row r="6440" spans="118:118" x14ac:dyDescent="0.25">
      <c r="DN6440" s="115"/>
    </row>
    <row r="6441" spans="118:118" x14ac:dyDescent="0.25">
      <c r="DN6441" s="115"/>
    </row>
    <row r="6442" spans="118:118" x14ac:dyDescent="0.25">
      <c r="DN6442" s="115"/>
    </row>
    <row r="6443" spans="118:118" x14ac:dyDescent="0.25">
      <c r="DN6443" s="115"/>
    </row>
    <row r="6444" spans="118:118" x14ac:dyDescent="0.25">
      <c r="DN6444" s="115"/>
    </row>
    <row r="6445" spans="118:118" x14ac:dyDescent="0.25">
      <c r="DN6445" s="115"/>
    </row>
    <row r="6446" spans="118:118" x14ac:dyDescent="0.25">
      <c r="DN6446" s="115"/>
    </row>
    <row r="6447" spans="118:118" x14ac:dyDescent="0.25">
      <c r="DN6447" s="115"/>
    </row>
    <row r="6448" spans="118:118" x14ac:dyDescent="0.25">
      <c r="DN6448" s="115"/>
    </row>
    <row r="6449" spans="118:118" x14ac:dyDescent="0.25">
      <c r="DN6449" s="115"/>
    </row>
    <row r="6450" spans="118:118" x14ac:dyDescent="0.25">
      <c r="DN6450" s="115"/>
    </row>
    <row r="6451" spans="118:118" x14ac:dyDescent="0.25">
      <c r="DN6451" s="115"/>
    </row>
    <row r="6452" spans="118:118" x14ac:dyDescent="0.25">
      <c r="DN6452" s="115"/>
    </row>
    <row r="6453" spans="118:118" x14ac:dyDescent="0.25">
      <c r="DN6453" s="115"/>
    </row>
    <row r="6454" spans="118:118" x14ac:dyDescent="0.25">
      <c r="DN6454" s="115"/>
    </row>
    <row r="6455" spans="118:118" x14ac:dyDescent="0.25">
      <c r="DN6455" s="115"/>
    </row>
    <row r="6456" spans="118:118" x14ac:dyDescent="0.25">
      <c r="DN6456" s="115"/>
    </row>
    <row r="6457" spans="118:118" x14ac:dyDescent="0.25">
      <c r="DN6457" s="115"/>
    </row>
    <row r="6458" spans="118:118" x14ac:dyDescent="0.25">
      <c r="DN6458" s="115"/>
    </row>
    <row r="6459" spans="118:118" x14ac:dyDescent="0.25">
      <c r="DN6459" s="115"/>
    </row>
    <row r="6460" spans="118:118" x14ac:dyDescent="0.25">
      <c r="DN6460" s="115"/>
    </row>
    <row r="6461" spans="118:118" x14ac:dyDescent="0.25">
      <c r="DN6461" s="115"/>
    </row>
    <row r="6462" spans="118:118" x14ac:dyDescent="0.25">
      <c r="DN6462" s="115"/>
    </row>
    <row r="6463" spans="118:118" x14ac:dyDescent="0.25">
      <c r="DN6463" s="115"/>
    </row>
    <row r="6464" spans="118:118" x14ac:dyDescent="0.25">
      <c r="DN6464" s="115"/>
    </row>
    <row r="6465" spans="118:118" x14ac:dyDescent="0.25">
      <c r="DN6465" s="115"/>
    </row>
    <row r="6466" spans="118:118" x14ac:dyDescent="0.25">
      <c r="DN6466" s="115"/>
    </row>
    <row r="6467" spans="118:118" x14ac:dyDescent="0.25">
      <c r="DN6467" s="115"/>
    </row>
    <row r="6468" spans="118:118" x14ac:dyDescent="0.25">
      <c r="DN6468" s="115"/>
    </row>
    <row r="6469" spans="118:118" x14ac:dyDescent="0.25">
      <c r="DN6469" s="115"/>
    </row>
    <row r="6470" spans="118:118" x14ac:dyDescent="0.25">
      <c r="DN6470" s="115"/>
    </row>
    <row r="6471" spans="118:118" x14ac:dyDescent="0.25">
      <c r="DN6471" s="115"/>
    </row>
    <row r="6472" spans="118:118" x14ac:dyDescent="0.25">
      <c r="DN6472" s="115"/>
    </row>
    <row r="6473" spans="118:118" x14ac:dyDescent="0.25">
      <c r="DN6473" s="115"/>
    </row>
    <row r="6474" spans="118:118" x14ac:dyDescent="0.25">
      <c r="DN6474" s="115"/>
    </row>
    <row r="6475" spans="118:118" x14ac:dyDescent="0.25">
      <c r="DN6475" s="115"/>
    </row>
    <row r="6476" spans="118:118" x14ac:dyDescent="0.25">
      <c r="DN6476" s="115"/>
    </row>
    <row r="6477" spans="118:118" x14ac:dyDescent="0.25">
      <c r="DN6477" s="115"/>
    </row>
    <row r="6478" spans="118:118" x14ac:dyDescent="0.25">
      <c r="DN6478" s="115"/>
    </row>
    <row r="6479" spans="118:118" x14ac:dyDescent="0.25">
      <c r="DN6479" s="115"/>
    </row>
    <row r="6480" spans="118:118" x14ac:dyDescent="0.25">
      <c r="DN6480" s="115"/>
    </row>
    <row r="6481" spans="118:118" x14ac:dyDescent="0.25">
      <c r="DN6481" s="115"/>
    </row>
    <row r="6482" spans="118:118" x14ac:dyDescent="0.25">
      <c r="DN6482" s="115"/>
    </row>
    <row r="6483" spans="118:118" x14ac:dyDescent="0.25">
      <c r="DN6483" s="115"/>
    </row>
    <row r="6484" spans="118:118" x14ac:dyDescent="0.25">
      <c r="DN6484" s="115"/>
    </row>
    <row r="6485" spans="118:118" x14ac:dyDescent="0.25">
      <c r="DN6485" s="115"/>
    </row>
    <row r="6486" spans="118:118" x14ac:dyDescent="0.25">
      <c r="DN6486" s="115"/>
    </row>
    <row r="6487" spans="118:118" x14ac:dyDescent="0.25">
      <c r="DN6487" s="115"/>
    </row>
    <row r="6488" spans="118:118" x14ac:dyDescent="0.25">
      <c r="DN6488" s="115"/>
    </row>
    <row r="6489" spans="118:118" x14ac:dyDescent="0.25">
      <c r="DN6489" s="115"/>
    </row>
    <row r="6490" spans="118:118" x14ac:dyDescent="0.25">
      <c r="DN6490" s="115"/>
    </row>
    <row r="6491" spans="118:118" x14ac:dyDescent="0.25">
      <c r="DN6491" s="115"/>
    </row>
    <row r="6492" spans="118:118" x14ac:dyDescent="0.25">
      <c r="DN6492" s="115"/>
    </row>
    <row r="6493" spans="118:118" x14ac:dyDescent="0.25">
      <c r="DN6493" s="115"/>
    </row>
    <row r="6494" spans="118:118" x14ac:dyDescent="0.25">
      <c r="DN6494" s="115"/>
    </row>
    <row r="6495" spans="118:118" x14ac:dyDescent="0.25">
      <c r="DN6495" s="115"/>
    </row>
    <row r="6496" spans="118:118" x14ac:dyDescent="0.25">
      <c r="DN6496" s="115"/>
    </row>
    <row r="6497" spans="118:118" x14ac:dyDescent="0.25">
      <c r="DN6497" s="115"/>
    </row>
    <row r="6498" spans="118:118" x14ac:dyDescent="0.25">
      <c r="DN6498" s="115"/>
    </row>
    <row r="6499" spans="118:118" x14ac:dyDescent="0.25">
      <c r="DN6499" s="115"/>
    </row>
    <row r="6500" spans="118:118" x14ac:dyDescent="0.25">
      <c r="DN6500" s="115"/>
    </row>
    <row r="6501" spans="118:118" x14ac:dyDescent="0.25">
      <c r="DN6501" s="115"/>
    </row>
    <row r="6502" spans="118:118" x14ac:dyDescent="0.25">
      <c r="DN6502" s="115"/>
    </row>
    <row r="6503" spans="118:118" x14ac:dyDescent="0.25">
      <c r="DN6503" s="115"/>
    </row>
    <row r="6504" spans="118:118" x14ac:dyDescent="0.25">
      <c r="DN6504" s="115"/>
    </row>
    <row r="6505" spans="118:118" x14ac:dyDescent="0.25">
      <c r="DN6505" s="115"/>
    </row>
    <row r="6506" spans="118:118" x14ac:dyDescent="0.25">
      <c r="DN6506" s="115"/>
    </row>
    <row r="6507" spans="118:118" x14ac:dyDescent="0.25">
      <c r="DN6507" s="115"/>
    </row>
    <row r="6508" spans="118:118" x14ac:dyDescent="0.25">
      <c r="DN6508" s="115"/>
    </row>
    <row r="6509" spans="118:118" x14ac:dyDescent="0.25">
      <c r="DN6509" s="115"/>
    </row>
    <row r="6510" spans="118:118" x14ac:dyDescent="0.25">
      <c r="DN6510" s="115"/>
    </row>
    <row r="6511" spans="118:118" x14ac:dyDescent="0.25">
      <c r="DN6511" s="115"/>
    </row>
    <row r="6512" spans="118:118" x14ac:dyDescent="0.25">
      <c r="DN6512" s="115"/>
    </row>
    <row r="6513" spans="118:118" x14ac:dyDescent="0.25">
      <c r="DN6513" s="115"/>
    </row>
    <row r="6514" spans="118:118" x14ac:dyDescent="0.25">
      <c r="DN6514" s="115"/>
    </row>
    <row r="6515" spans="118:118" x14ac:dyDescent="0.25">
      <c r="DN6515" s="115"/>
    </row>
    <row r="6516" spans="118:118" x14ac:dyDescent="0.25">
      <c r="DN6516" s="115"/>
    </row>
    <row r="6517" spans="118:118" x14ac:dyDescent="0.25">
      <c r="DN6517" s="115"/>
    </row>
    <row r="6518" spans="118:118" x14ac:dyDescent="0.25">
      <c r="DN6518" s="115"/>
    </row>
    <row r="6519" spans="118:118" x14ac:dyDescent="0.25">
      <c r="DN6519" s="115"/>
    </row>
    <row r="6520" spans="118:118" x14ac:dyDescent="0.25">
      <c r="DN6520" s="115"/>
    </row>
    <row r="6521" spans="118:118" x14ac:dyDescent="0.25">
      <c r="DN6521" s="115"/>
    </row>
    <row r="6522" spans="118:118" x14ac:dyDescent="0.25">
      <c r="DN6522" s="115"/>
    </row>
    <row r="6523" spans="118:118" x14ac:dyDescent="0.25">
      <c r="DN6523" s="115"/>
    </row>
    <row r="6524" spans="118:118" x14ac:dyDescent="0.25">
      <c r="DN6524" s="115"/>
    </row>
    <row r="6525" spans="118:118" x14ac:dyDescent="0.25">
      <c r="DN6525" s="115"/>
    </row>
    <row r="6526" spans="118:118" x14ac:dyDescent="0.25">
      <c r="DN6526" s="115"/>
    </row>
    <row r="6527" spans="118:118" x14ac:dyDescent="0.25">
      <c r="DN6527" s="115"/>
    </row>
    <row r="6528" spans="118:118" x14ac:dyDescent="0.25">
      <c r="DN6528" s="115"/>
    </row>
    <row r="6529" spans="118:118" x14ac:dyDescent="0.25">
      <c r="DN6529" s="115"/>
    </row>
    <row r="6530" spans="118:118" x14ac:dyDescent="0.25">
      <c r="DN6530" s="115"/>
    </row>
    <row r="6531" spans="118:118" x14ac:dyDescent="0.25">
      <c r="DN6531" s="115"/>
    </row>
    <row r="6532" spans="118:118" x14ac:dyDescent="0.25">
      <c r="DN6532" s="115"/>
    </row>
    <row r="6533" spans="118:118" x14ac:dyDescent="0.25">
      <c r="DN6533" s="115"/>
    </row>
    <row r="6534" spans="118:118" x14ac:dyDescent="0.25">
      <c r="DN6534" s="115"/>
    </row>
    <row r="6535" spans="118:118" x14ac:dyDescent="0.25">
      <c r="DN6535" s="115"/>
    </row>
    <row r="6536" spans="118:118" x14ac:dyDescent="0.25">
      <c r="DN6536" s="115"/>
    </row>
    <row r="6537" spans="118:118" x14ac:dyDescent="0.25">
      <c r="DN6537" s="115"/>
    </row>
    <row r="6538" spans="118:118" x14ac:dyDescent="0.25">
      <c r="DN6538" s="115"/>
    </row>
    <row r="6539" spans="118:118" x14ac:dyDescent="0.25">
      <c r="DN6539" s="115"/>
    </row>
    <row r="6540" spans="118:118" x14ac:dyDescent="0.25">
      <c r="DN6540" s="115"/>
    </row>
    <row r="6541" spans="118:118" x14ac:dyDescent="0.25">
      <c r="DN6541" s="115"/>
    </row>
    <row r="6542" spans="118:118" x14ac:dyDescent="0.25">
      <c r="DN6542" s="115"/>
    </row>
    <row r="6543" spans="118:118" x14ac:dyDescent="0.25">
      <c r="DN6543" s="115"/>
    </row>
    <row r="6544" spans="118:118" x14ac:dyDescent="0.25">
      <c r="DN6544" s="115"/>
    </row>
    <row r="6545" spans="118:118" x14ac:dyDescent="0.25">
      <c r="DN6545" s="115"/>
    </row>
    <row r="6546" spans="118:118" x14ac:dyDescent="0.25">
      <c r="DN6546" s="115"/>
    </row>
    <row r="6547" spans="118:118" x14ac:dyDescent="0.25">
      <c r="DN6547" s="115"/>
    </row>
    <row r="6548" spans="118:118" x14ac:dyDescent="0.25">
      <c r="DN6548" s="115"/>
    </row>
    <row r="6549" spans="118:118" x14ac:dyDescent="0.25">
      <c r="DN6549" s="115"/>
    </row>
    <row r="6550" spans="118:118" x14ac:dyDescent="0.25">
      <c r="DN6550" s="115"/>
    </row>
    <row r="6551" spans="118:118" x14ac:dyDescent="0.25">
      <c r="DN6551" s="115"/>
    </row>
    <row r="6552" spans="118:118" x14ac:dyDescent="0.25">
      <c r="DN6552" s="115"/>
    </row>
    <row r="6553" spans="118:118" x14ac:dyDescent="0.25">
      <c r="DN6553" s="115"/>
    </row>
    <row r="6554" spans="118:118" x14ac:dyDescent="0.25">
      <c r="DN6554" s="115"/>
    </row>
    <row r="6555" spans="118:118" x14ac:dyDescent="0.25">
      <c r="DN6555" s="115"/>
    </row>
    <row r="6556" spans="118:118" x14ac:dyDescent="0.25">
      <c r="DN6556" s="115"/>
    </row>
    <row r="6557" spans="118:118" x14ac:dyDescent="0.25">
      <c r="DN6557" s="115"/>
    </row>
    <row r="6558" spans="118:118" x14ac:dyDescent="0.25">
      <c r="DN6558" s="115"/>
    </row>
    <row r="6559" spans="118:118" x14ac:dyDescent="0.25">
      <c r="DN6559" s="115"/>
    </row>
    <row r="6560" spans="118:118" x14ac:dyDescent="0.25">
      <c r="DN6560" s="115"/>
    </row>
    <row r="6561" spans="118:118" x14ac:dyDescent="0.25">
      <c r="DN6561" s="115"/>
    </row>
    <row r="6562" spans="118:118" x14ac:dyDescent="0.25">
      <c r="DN6562" s="115"/>
    </row>
    <row r="6563" spans="118:118" x14ac:dyDescent="0.25">
      <c r="DN6563" s="115"/>
    </row>
    <row r="6564" spans="118:118" x14ac:dyDescent="0.25">
      <c r="DN6564" s="115"/>
    </row>
    <row r="6565" spans="118:118" x14ac:dyDescent="0.25">
      <c r="DN6565" s="115"/>
    </row>
    <row r="6566" spans="118:118" x14ac:dyDescent="0.25">
      <c r="DN6566" s="115"/>
    </row>
    <row r="6567" spans="118:118" x14ac:dyDescent="0.25">
      <c r="DN6567" s="115"/>
    </row>
    <row r="6568" spans="118:118" x14ac:dyDescent="0.25">
      <c r="DN6568" s="115"/>
    </row>
    <row r="6569" spans="118:118" x14ac:dyDescent="0.25">
      <c r="DN6569" s="115"/>
    </row>
    <row r="6570" spans="118:118" x14ac:dyDescent="0.25">
      <c r="DN6570" s="115"/>
    </row>
    <row r="6571" spans="118:118" x14ac:dyDescent="0.25">
      <c r="DN6571" s="115"/>
    </row>
    <row r="6572" spans="118:118" x14ac:dyDescent="0.25">
      <c r="DN6572" s="115"/>
    </row>
    <row r="6573" spans="118:118" x14ac:dyDescent="0.25">
      <c r="DN6573" s="115"/>
    </row>
    <row r="6574" spans="118:118" x14ac:dyDescent="0.25">
      <c r="DN6574" s="115"/>
    </row>
    <row r="6575" spans="118:118" x14ac:dyDescent="0.25">
      <c r="DN6575" s="115"/>
    </row>
    <row r="6576" spans="118:118" x14ac:dyDescent="0.25">
      <c r="DN6576" s="115"/>
    </row>
    <row r="6577" spans="118:118" x14ac:dyDescent="0.25">
      <c r="DN6577" s="115"/>
    </row>
    <row r="6578" spans="118:118" x14ac:dyDescent="0.25">
      <c r="DN6578" s="115"/>
    </row>
    <row r="6579" spans="118:118" x14ac:dyDescent="0.25">
      <c r="DN6579" s="115"/>
    </row>
    <row r="6580" spans="118:118" x14ac:dyDescent="0.25">
      <c r="DN6580" s="115"/>
    </row>
    <row r="6581" spans="118:118" x14ac:dyDescent="0.25">
      <c r="DN6581" s="115"/>
    </row>
    <row r="6582" spans="118:118" x14ac:dyDescent="0.25">
      <c r="DN6582" s="115"/>
    </row>
    <row r="6583" spans="118:118" x14ac:dyDescent="0.25">
      <c r="DN6583" s="115"/>
    </row>
    <row r="6584" spans="118:118" x14ac:dyDescent="0.25">
      <c r="DN6584" s="115"/>
    </row>
    <row r="6585" spans="118:118" x14ac:dyDescent="0.25">
      <c r="DN6585" s="115"/>
    </row>
    <row r="6586" spans="118:118" x14ac:dyDescent="0.25">
      <c r="DN6586" s="115"/>
    </row>
    <row r="6587" spans="118:118" x14ac:dyDescent="0.25">
      <c r="DN6587" s="115"/>
    </row>
    <row r="6588" spans="118:118" x14ac:dyDescent="0.25">
      <c r="DN6588" s="115"/>
    </row>
    <row r="6589" spans="118:118" x14ac:dyDescent="0.25">
      <c r="DN6589" s="115"/>
    </row>
    <row r="6590" spans="118:118" x14ac:dyDescent="0.25">
      <c r="DN6590" s="115"/>
    </row>
    <row r="6591" spans="118:118" x14ac:dyDescent="0.25">
      <c r="DN6591" s="115"/>
    </row>
    <row r="6592" spans="118:118" x14ac:dyDescent="0.25">
      <c r="DN6592" s="115"/>
    </row>
    <row r="6593" spans="118:118" x14ac:dyDescent="0.25">
      <c r="DN6593" s="115"/>
    </row>
    <row r="6594" spans="118:118" x14ac:dyDescent="0.25">
      <c r="DN6594" s="115"/>
    </row>
    <row r="6595" spans="118:118" x14ac:dyDescent="0.25">
      <c r="DN6595" s="115"/>
    </row>
    <row r="6596" spans="118:118" x14ac:dyDescent="0.25">
      <c r="DN6596" s="115"/>
    </row>
    <row r="6597" spans="118:118" x14ac:dyDescent="0.25">
      <c r="DN6597" s="115"/>
    </row>
    <row r="6598" spans="118:118" x14ac:dyDescent="0.25">
      <c r="DN6598" s="115"/>
    </row>
    <row r="6599" spans="118:118" x14ac:dyDescent="0.25">
      <c r="DN6599" s="115"/>
    </row>
    <row r="6600" spans="118:118" x14ac:dyDescent="0.25">
      <c r="DN6600" s="115"/>
    </row>
    <row r="6601" spans="118:118" x14ac:dyDescent="0.25">
      <c r="DN6601" s="115"/>
    </row>
    <row r="6602" spans="118:118" x14ac:dyDescent="0.25">
      <c r="DN6602" s="115"/>
    </row>
    <row r="6603" spans="118:118" x14ac:dyDescent="0.25">
      <c r="DN6603" s="115"/>
    </row>
    <row r="6604" spans="118:118" x14ac:dyDescent="0.25">
      <c r="DN6604" s="115"/>
    </row>
    <row r="6605" spans="118:118" x14ac:dyDescent="0.25">
      <c r="DN6605" s="115"/>
    </row>
    <row r="6606" spans="118:118" x14ac:dyDescent="0.25">
      <c r="DN6606" s="115"/>
    </row>
    <row r="6607" spans="118:118" x14ac:dyDescent="0.25">
      <c r="DN6607" s="115"/>
    </row>
    <row r="6608" spans="118:118" x14ac:dyDescent="0.25">
      <c r="DN6608" s="115"/>
    </row>
    <row r="6609" spans="118:118" x14ac:dyDescent="0.25">
      <c r="DN6609" s="115"/>
    </row>
    <row r="6610" spans="118:118" x14ac:dyDescent="0.25">
      <c r="DN6610" s="115"/>
    </row>
    <row r="6611" spans="118:118" x14ac:dyDescent="0.25">
      <c r="DN6611" s="115"/>
    </row>
    <row r="6612" spans="118:118" x14ac:dyDescent="0.25">
      <c r="DN6612" s="115"/>
    </row>
    <row r="6613" spans="118:118" x14ac:dyDescent="0.25">
      <c r="DN6613" s="115"/>
    </row>
    <row r="6614" spans="118:118" x14ac:dyDescent="0.25">
      <c r="DN6614" s="115"/>
    </row>
    <row r="6615" spans="118:118" x14ac:dyDescent="0.25">
      <c r="DN6615" s="115"/>
    </row>
    <row r="6616" spans="118:118" x14ac:dyDescent="0.25">
      <c r="DN6616" s="115"/>
    </row>
    <row r="6617" spans="118:118" x14ac:dyDescent="0.25">
      <c r="DN6617" s="115"/>
    </row>
    <row r="6618" spans="118:118" x14ac:dyDescent="0.25">
      <c r="DN6618" s="115"/>
    </row>
    <row r="6619" spans="118:118" x14ac:dyDescent="0.25">
      <c r="DN6619" s="115"/>
    </row>
    <row r="6620" spans="118:118" x14ac:dyDescent="0.25">
      <c r="DN6620" s="115"/>
    </row>
    <row r="6621" spans="118:118" x14ac:dyDescent="0.25">
      <c r="DN6621" s="115"/>
    </row>
    <row r="6622" spans="118:118" x14ac:dyDescent="0.25">
      <c r="DN6622" s="115"/>
    </row>
    <row r="6623" spans="118:118" x14ac:dyDescent="0.25">
      <c r="DN6623" s="115"/>
    </row>
    <row r="6624" spans="118:118" x14ac:dyDescent="0.25">
      <c r="DN6624" s="115"/>
    </row>
    <row r="6625" spans="118:118" x14ac:dyDescent="0.25">
      <c r="DN6625" s="115"/>
    </row>
    <row r="6626" spans="118:118" x14ac:dyDescent="0.25">
      <c r="DN6626" s="115"/>
    </row>
    <row r="6627" spans="118:118" x14ac:dyDescent="0.25">
      <c r="DN6627" s="115"/>
    </row>
    <row r="6628" spans="118:118" x14ac:dyDescent="0.25">
      <c r="DN6628" s="115"/>
    </row>
    <row r="6629" spans="118:118" x14ac:dyDescent="0.25">
      <c r="DN6629" s="115"/>
    </row>
    <row r="6630" spans="118:118" x14ac:dyDescent="0.25">
      <c r="DN6630" s="115"/>
    </row>
    <row r="6631" spans="118:118" x14ac:dyDescent="0.25">
      <c r="DN6631" s="115"/>
    </row>
    <row r="6632" spans="118:118" x14ac:dyDescent="0.25">
      <c r="DN6632" s="115"/>
    </row>
    <row r="6633" spans="118:118" x14ac:dyDescent="0.25">
      <c r="DN6633" s="115"/>
    </row>
    <row r="6634" spans="118:118" x14ac:dyDescent="0.25">
      <c r="DN6634" s="115"/>
    </row>
    <row r="6635" spans="118:118" x14ac:dyDescent="0.25">
      <c r="DN6635" s="115"/>
    </row>
    <row r="6636" spans="118:118" x14ac:dyDescent="0.25">
      <c r="DN6636" s="115"/>
    </row>
    <row r="6637" spans="118:118" x14ac:dyDescent="0.25">
      <c r="DN6637" s="115"/>
    </row>
    <row r="6638" spans="118:118" x14ac:dyDescent="0.25">
      <c r="DN6638" s="115"/>
    </row>
    <row r="6639" spans="118:118" x14ac:dyDescent="0.25">
      <c r="DN6639" s="115"/>
    </row>
    <row r="6640" spans="118:118" x14ac:dyDescent="0.25">
      <c r="DN6640" s="115"/>
    </row>
    <row r="6641" spans="118:118" x14ac:dyDescent="0.25">
      <c r="DN6641" s="115"/>
    </row>
    <row r="6642" spans="118:118" x14ac:dyDescent="0.25">
      <c r="DN6642" s="115"/>
    </row>
    <row r="6643" spans="118:118" x14ac:dyDescent="0.25">
      <c r="DN6643" s="115"/>
    </row>
    <row r="6644" spans="118:118" x14ac:dyDescent="0.25">
      <c r="DN6644" s="115"/>
    </row>
    <row r="6645" spans="118:118" x14ac:dyDescent="0.25">
      <c r="DN6645" s="115"/>
    </row>
    <row r="6646" spans="118:118" x14ac:dyDescent="0.25">
      <c r="DN6646" s="115"/>
    </row>
    <row r="6647" spans="118:118" x14ac:dyDescent="0.25">
      <c r="DN6647" s="115"/>
    </row>
    <row r="6648" spans="118:118" x14ac:dyDescent="0.25">
      <c r="DN6648" s="115"/>
    </row>
    <row r="6649" spans="118:118" x14ac:dyDescent="0.25">
      <c r="DN6649" s="115"/>
    </row>
    <row r="6650" spans="118:118" x14ac:dyDescent="0.25">
      <c r="DN6650" s="115"/>
    </row>
    <row r="6651" spans="118:118" x14ac:dyDescent="0.25">
      <c r="DN6651" s="115"/>
    </row>
    <row r="6652" spans="118:118" x14ac:dyDescent="0.25">
      <c r="DN6652" s="115"/>
    </row>
    <row r="6653" spans="118:118" x14ac:dyDescent="0.25">
      <c r="DN6653" s="115"/>
    </row>
    <row r="6654" spans="118:118" x14ac:dyDescent="0.25">
      <c r="DN6654" s="115"/>
    </row>
    <row r="6655" spans="118:118" x14ac:dyDescent="0.25">
      <c r="DN6655" s="115"/>
    </row>
    <row r="6656" spans="118:118" x14ac:dyDescent="0.25">
      <c r="DN6656" s="115"/>
    </row>
    <row r="6657" spans="118:118" x14ac:dyDescent="0.25">
      <c r="DN6657" s="115"/>
    </row>
    <row r="6658" spans="118:118" x14ac:dyDescent="0.25">
      <c r="DN6658" s="115"/>
    </row>
    <row r="6659" spans="118:118" x14ac:dyDescent="0.25">
      <c r="DN6659" s="115"/>
    </row>
    <row r="6660" spans="118:118" x14ac:dyDescent="0.25">
      <c r="DN6660" s="115"/>
    </row>
    <row r="6661" spans="118:118" x14ac:dyDescent="0.25">
      <c r="DN6661" s="115"/>
    </row>
    <row r="6662" spans="118:118" x14ac:dyDescent="0.25">
      <c r="DN6662" s="115"/>
    </row>
    <row r="6663" spans="118:118" x14ac:dyDescent="0.25">
      <c r="DN6663" s="115"/>
    </row>
    <row r="6664" spans="118:118" x14ac:dyDescent="0.25">
      <c r="DN6664" s="115"/>
    </row>
    <row r="6665" spans="118:118" x14ac:dyDescent="0.25">
      <c r="DN6665" s="115"/>
    </row>
    <row r="6666" spans="118:118" x14ac:dyDescent="0.25">
      <c r="DN6666" s="115"/>
    </row>
    <row r="6667" spans="118:118" x14ac:dyDescent="0.25">
      <c r="DN6667" s="115"/>
    </row>
    <row r="6668" spans="118:118" x14ac:dyDescent="0.25">
      <c r="DN6668" s="115"/>
    </row>
    <row r="6669" spans="118:118" x14ac:dyDescent="0.25">
      <c r="DN6669" s="115"/>
    </row>
    <row r="6670" spans="118:118" x14ac:dyDescent="0.25">
      <c r="DN6670" s="115"/>
    </row>
    <row r="6671" spans="118:118" x14ac:dyDescent="0.25">
      <c r="DN6671" s="115"/>
    </row>
    <row r="6672" spans="118:118" x14ac:dyDescent="0.25">
      <c r="DN6672" s="115"/>
    </row>
    <row r="6673" spans="118:118" x14ac:dyDescent="0.25">
      <c r="DN6673" s="115"/>
    </row>
    <row r="6674" spans="118:118" x14ac:dyDescent="0.25">
      <c r="DN6674" s="115"/>
    </row>
    <row r="6675" spans="118:118" x14ac:dyDescent="0.25">
      <c r="DN6675" s="115"/>
    </row>
    <row r="6676" spans="118:118" x14ac:dyDescent="0.25">
      <c r="DN6676" s="115"/>
    </row>
    <row r="6677" spans="118:118" x14ac:dyDescent="0.25">
      <c r="DN6677" s="115"/>
    </row>
    <row r="6678" spans="118:118" x14ac:dyDescent="0.25">
      <c r="DN6678" s="115"/>
    </row>
    <row r="6679" spans="118:118" x14ac:dyDescent="0.25">
      <c r="DN6679" s="115"/>
    </row>
    <row r="6680" spans="118:118" x14ac:dyDescent="0.25">
      <c r="DN6680" s="115"/>
    </row>
    <row r="6681" spans="118:118" x14ac:dyDescent="0.25">
      <c r="DN6681" s="115"/>
    </row>
    <row r="6682" spans="118:118" x14ac:dyDescent="0.25">
      <c r="DN6682" s="115"/>
    </row>
    <row r="6683" spans="118:118" x14ac:dyDescent="0.25">
      <c r="DN6683" s="115"/>
    </row>
    <row r="6684" spans="118:118" x14ac:dyDescent="0.25">
      <c r="DN6684" s="115"/>
    </row>
    <row r="6685" spans="118:118" x14ac:dyDescent="0.25">
      <c r="DN6685" s="115"/>
    </row>
    <row r="6686" spans="118:118" x14ac:dyDescent="0.25">
      <c r="DN6686" s="115"/>
    </row>
    <row r="6687" spans="118:118" x14ac:dyDescent="0.25">
      <c r="DN6687" s="115"/>
    </row>
    <row r="6688" spans="118:118" x14ac:dyDescent="0.25">
      <c r="DN6688" s="115"/>
    </row>
    <row r="6689" spans="118:118" x14ac:dyDescent="0.25">
      <c r="DN6689" s="115"/>
    </row>
    <row r="6690" spans="118:118" x14ac:dyDescent="0.25">
      <c r="DN6690" s="115"/>
    </row>
    <row r="6691" spans="118:118" x14ac:dyDescent="0.25">
      <c r="DN6691" s="115"/>
    </row>
    <row r="6692" spans="118:118" x14ac:dyDescent="0.25">
      <c r="DN6692" s="115"/>
    </row>
    <row r="6693" spans="118:118" x14ac:dyDescent="0.25">
      <c r="DN6693" s="115"/>
    </row>
    <row r="6694" spans="118:118" x14ac:dyDescent="0.25">
      <c r="DN6694" s="115"/>
    </row>
    <row r="6695" spans="118:118" x14ac:dyDescent="0.25">
      <c r="DN6695" s="115"/>
    </row>
    <row r="6696" spans="118:118" x14ac:dyDescent="0.25">
      <c r="DN6696" s="115"/>
    </row>
    <row r="6697" spans="118:118" x14ac:dyDescent="0.25">
      <c r="DN6697" s="115"/>
    </row>
    <row r="6698" spans="118:118" x14ac:dyDescent="0.25">
      <c r="DN6698" s="115"/>
    </row>
    <row r="6699" spans="118:118" x14ac:dyDescent="0.25">
      <c r="DN6699" s="115"/>
    </row>
    <row r="6700" spans="118:118" x14ac:dyDescent="0.25">
      <c r="DN6700" s="115"/>
    </row>
    <row r="6701" spans="118:118" x14ac:dyDescent="0.25">
      <c r="DN6701" s="115"/>
    </row>
    <row r="6702" spans="118:118" x14ac:dyDescent="0.25">
      <c r="DN6702" s="115"/>
    </row>
    <row r="6703" spans="118:118" x14ac:dyDescent="0.25">
      <c r="DN6703" s="115"/>
    </row>
    <row r="6704" spans="118:118" x14ac:dyDescent="0.25">
      <c r="DN6704" s="115"/>
    </row>
    <row r="6705" spans="118:118" x14ac:dyDescent="0.25">
      <c r="DN6705" s="115"/>
    </row>
    <row r="6706" spans="118:118" x14ac:dyDescent="0.25">
      <c r="DN6706" s="115"/>
    </row>
    <row r="6707" spans="118:118" x14ac:dyDescent="0.25">
      <c r="DN6707" s="115"/>
    </row>
    <row r="6708" spans="118:118" x14ac:dyDescent="0.25">
      <c r="DN6708" s="115"/>
    </row>
    <row r="6709" spans="118:118" x14ac:dyDescent="0.25">
      <c r="DN6709" s="115"/>
    </row>
    <row r="6710" spans="118:118" x14ac:dyDescent="0.25">
      <c r="DN6710" s="115"/>
    </row>
    <row r="6711" spans="118:118" x14ac:dyDescent="0.25">
      <c r="DN6711" s="115"/>
    </row>
    <row r="6712" spans="118:118" x14ac:dyDescent="0.25">
      <c r="DN6712" s="115"/>
    </row>
    <row r="6713" spans="118:118" x14ac:dyDescent="0.25">
      <c r="DN6713" s="115"/>
    </row>
    <row r="6714" spans="118:118" x14ac:dyDescent="0.25">
      <c r="DN6714" s="115"/>
    </row>
    <row r="6715" spans="118:118" x14ac:dyDescent="0.25">
      <c r="DN6715" s="115"/>
    </row>
    <row r="6716" spans="118:118" x14ac:dyDescent="0.25">
      <c r="DN6716" s="115"/>
    </row>
    <row r="6717" spans="118:118" x14ac:dyDescent="0.25">
      <c r="DN6717" s="115"/>
    </row>
    <row r="6718" spans="118:118" x14ac:dyDescent="0.25">
      <c r="DN6718" s="115"/>
    </row>
    <row r="6719" spans="118:118" x14ac:dyDescent="0.25">
      <c r="DN6719" s="115"/>
    </row>
    <row r="6720" spans="118:118" x14ac:dyDescent="0.25">
      <c r="DN6720" s="115"/>
    </row>
    <row r="6721" spans="118:118" x14ac:dyDescent="0.25">
      <c r="DN6721" s="115"/>
    </row>
    <row r="6722" spans="118:118" x14ac:dyDescent="0.25">
      <c r="DN6722" s="115"/>
    </row>
    <row r="6723" spans="118:118" x14ac:dyDescent="0.25">
      <c r="DN6723" s="115"/>
    </row>
    <row r="6724" spans="118:118" x14ac:dyDescent="0.25">
      <c r="DN6724" s="115"/>
    </row>
    <row r="6725" spans="118:118" x14ac:dyDescent="0.25">
      <c r="DN6725" s="115"/>
    </row>
    <row r="6726" spans="118:118" x14ac:dyDescent="0.25">
      <c r="DN6726" s="115"/>
    </row>
    <row r="6727" spans="118:118" x14ac:dyDescent="0.25">
      <c r="DN6727" s="115"/>
    </row>
    <row r="6728" spans="118:118" x14ac:dyDescent="0.25">
      <c r="DN6728" s="115"/>
    </row>
    <row r="6729" spans="118:118" x14ac:dyDescent="0.25">
      <c r="DN6729" s="115"/>
    </row>
    <row r="6730" spans="118:118" x14ac:dyDescent="0.25">
      <c r="DN6730" s="115"/>
    </row>
    <row r="6731" spans="118:118" x14ac:dyDescent="0.25">
      <c r="DN6731" s="115"/>
    </row>
    <row r="6732" spans="118:118" x14ac:dyDescent="0.25">
      <c r="DN6732" s="115"/>
    </row>
    <row r="6733" spans="118:118" x14ac:dyDescent="0.25">
      <c r="DN6733" s="115"/>
    </row>
    <row r="6734" spans="118:118" x14ac:dyDescent="0.25">
      <c r="DN6734" s="115"/>
    </row>
    <row r="6735" spans="118:118" x14ac:dyDescent="0.25">
      <c r="DN6735" s="115"/>
    </row>
    <row r="6736" spans="118:118" x14ac:dyDescent="0.25">
      <c r="DN6736" s="115"/>
    </row>
    <row r="6737" spans="118:118" x14ac:dyDescent="0.25">
      <c r="DN6737" s="115"/>
    </row>
    <row r="6738" spans="118:118" x14ac:dyDescent="0.25">
      <c r="DN6738" s="115"/>
    </row>
    <row r="6739" spans="118:118" x14ac:dyDescent="0.25">
      <c r="DN6739" s="115"/>
    </row>
    <row r="6740" spans="118:118" x14ac:dyDescent="0.25">
      <c r="DN6740" s="115"/>
    </row>
    <row r="6741" spans="118:118" x14ac:dyDescent="0.25">
      <c r="DN6741" s="115"/>
    </row>
    <row r="6742" spans="118:118" x14ac:dyDescent="0.25">
      <c r="DN6742" s="115"/>
    </row>
    <row r="6743" spans="118:118" x14ac:dyDescent="0.25">
      <c r="DN6743" s="115"/>
    </row>
    <row r="6744" spans="118:118" x14ac:dyDescent="0.25">
      <c r="DN6744" s="115"/>
    </row>
    <row r="6745" spans="118:118" x14ac:dyDescent="0.25">
      <c r="DN6745" s="115"/>
    </row>
    <row r="6746" spans="118:118" x14ac:dyDescent="0.25">
      <c r="DN6746" s="115"/>
    </row>
    <row r="6747" spans="118:118" x14ac:dyDescent="0.25">
      <c r="DN6747" s="115"/>
    </row>
    <row r="6748" spans="118:118" x14ac:dyDescent="0.25">
      <c r="DN6748" s="115"/>
    </row>
    <row r="6749" spans="118:118" x14ac:dyDescent="0.25">
      <c r="DN6749" s="115"/>
    </row>
    <row r="6750" spans="118:118" x14ac:dyDescent="0.25">
      <c r="DN6750" s="115"/>
    </row>
    <row r="6751" spans="118:118" x14ac:dyDescent="0.25">
      <c r="DN6751" s="115"/>
    </row>
    <row r="6752" spans="118:118" x14ac:dyDescent="0.25">
      <c r="DN6752" s="115"/>
    </row>
    <row r="6753" spans="118:118" x14ac:dyDescent="0.25">
      <c r="DN6753" s="115"/>
    </row>
    <row r="6754" spans="118:118" x14ac:dyDescent="0.25">
      <c r="DN6754" s="115"/>
    </row>
    <row r="6755" spans="118:118" x14ac:dyDescent="0.25">
      <c r="DN6755" s="115"/>
    </row>
    <row r="6756" spans="118:118" x14ac:dyDescent="0.25">
      <c r="DN6756" s="115"/>
    </row>
    <row r="6757" spans="118:118" x14ac:dyDescent="0.25">
      <c r="DN6757" s="115"/>
    </row>
    <row r="6758" spans="118:118" x14ac:dyDescent="0.25">
      <c r="DN6758" s="115"/>
    </row>
    <row r="6759" spans="118:118" x14ac:dyDescent="0.25">
      <c r="DN6759" s="115"/>
    </row>
    <row r="6760" spans="118:118" x14ac:dyDescent="0.25">
      <c r="DN6760" s="115"/>
    </row>
    <row r="6761" spans="118:118" x14ac:dyDescent="0.25">
      <c r="DN6761" s="115"/>
    </row>
    <row r="6762" spans="118:118" x14ac:dyDescent="0.25">
      <c r="DN6762" s="115"/>
    </row>
    <row r="6763" spans="118:118" x14ac:dyDescent="0.25">
      <c r="DN6763" s="115"/>
    </row>
    <row r="6764" spans="118:118" x14ac:dyDescent="0.25">
      <c r="DN6764" s="115"/>
    </row>
    <row r="6765" spans="118:118" x14ac:dyDescent="0.25">
      <c r="DN6765" s="115"/>
    </row>
    <row r="6766" spans="118:118" x14ac:dyDescent="0.25">
      <c r="DN6766" s="115"/>
    </row>
    <row r="6767" spans="118:118" x14ac:dyDescent="0.25">
      <c r="DN6767" s="115"/>
    </row>
    <row r="6768" spans="118:118" x14ac:dyDescent="0.25">
      <c r="DN6768" s="115"/>
    </row>
    <row r="6769" spans="118:118" x14ac:dyDescent="0.25">
      <c r="DN6769" s="115"/>
    </row>
    <row r="6770" spans="118:118" x14ac:dyDescent="0.25">
      <c r="DN6770" s="115"/>
    </row>
    <row r="6771" spans="118:118" x14ac:dyDescent="0.25">
      <c r="DN6771" s="115"/>
    </row>
    <row r="6772" spans="118:118" x14ac:dyDescent="0.25">
      <c r="DN6772" s="115"/>
    </row>
    <row r="6773" spans="118:118" x14ac:dyDescent="0.25">
      <c r="DN6773" s="115"/>
    </row>
    <row r="6774" spans="118:118" x14ac:dyDescent="0.25">
      <c r="DN6774" s="115"/>
    </row>
    <row r="6775" spans="118:118" x14ac:dyDescent="0.25">
      <c r="DN6775" s="115"/>
    </row>
    <row r="6776" spans="118:118" x14ac:dyDescent="0.25">
      <c r="DN6776" s="115"/>
    </row>
    <row r="6777" spans="118:118" x14ac:dyDescent="0.25">
      <c r="DN6777" s="115"/>
    </row>
    <row r="6778" spans="118:118" x14ac:dyDescent="0.25">
      <c r="DN6778" s="115"/>
    </row>
    <row r="6779" spans="118:118" x14ac:dyDescent="0.25">
      <c r="DN6779" s="115"/>
    </row>
    <row r="6780" spans="118:118" x14ac:dyDescent="0.25">
      <c r="DN6780" s="115"/>
    </row>
    <row r="6781" spans="118:118" x14ac:dyDescent="0.25">
      <c r="DN6781" s="115"/>
    </row>
    <row r="6782" spans="118:118" x14ac:dyDescent="0.25">
      <c r="DN6782" s="115"/>
    </row>
    <row r="6783" spans="118:118" x14ac:dyDescent="0.25">
      <c r="DN6783" s="115"/>
    </row>
    <row r="6784" spans="118:118" x14ac:dyDescent="0.25">
      <c r="DN6784" s="115"/>
    </row>
    <row r="6785" spans="118:118" x14ac:dyDescent="0.25">
      <c r="DN6785" s="115"/>
    </row>
    <row r="6786" spans="118:118" x14ac:dyDescent="0.25">
      <c r="DN6786" s="115"/>
    </row>
    <row r="6787" spans="118:118" x14ac:dyDescent="0.25">
      <c r="DN6787" s="115"/>
    </row>
    <row r="6788" spans="118:118" x14ac:dyDescent="0.25">
      <c r="DN6788" s="115"/>
    </row>
    <row r="6789" spans="118:118" x14ac:dyDescent="0.25">
      <c r="DN6789" s="115"/>
    </row>
    <row r="6790" spans="118:118" x14ac:dyDescent="0.25">
      <c r="DN6790" s="115"/>
    </row>
    <row r="6791" spans="118:118" x14ac:dyDescent="0.25">
      <c r="DN6791" s="115"/>
    </row>
    <row r="6792" spans="118:118" x14ac:dyDescent="0.25">
      <c r="DN6792" s="115"/>
    </row>
    <row r="6793" spans="118:118" x14ac:dyDescent="0.25">
      <c r="DN6793" s="115"/>
    </row>
    <row r="6794" spans="118:118" x14ac:dyDescent="0.25">
      <c r="DN6794" s="115"/>
    </row>
    <row r="6795" spans="118:118" x14ac:dyDescent="0.25">
      <c r="DN6795" s="115"/>
    </row>
    <row r="6796" spans="118:118" x14ac:dyDescent="0.25">
      <c r="DN6796" s="115"/>
    </row>
    <row r="6797" spans="118:118" x14ac:dyDescent="0.25">
      <c r="DN6797" s="115"/>
    </row>
    <row r="6798" spans="118:118" x14ac:dyDescent="0.25">
      <c r="DN6798" s="115"/>
    </row>
    <row r="6799" spans="118:118" x14ac:dyDescent="0.25">
      <c r="DN6799" s="115"/>
    </row>
    <row r="6800" spans="118:118" x14ac:dyDescent="0.25">
      <c r="DN6800" s="115"/>
    </row>
    <row r="6801" spans="118:118" x14ac:dyDescent="0.25">
      <c r="DN6801" s="115"/>
    </row>
    <row r="6802" spans="118:118" x14ac:dyDescent="0.25">
      <c r="DN6802" s="115"/>
    </row>
    <row r="6803" spans="118:118" x14ac:dyDescent="0.25">
      <c r="DN6803" s="115"/>
    </row>
    <row r="6804" spans="118:118" x14ac:dyDescent="0.25">
      <c r="DN6804" s="115"/>
    </row>
    <row r="6805" spans="118:118" x14ac:dyDescent="0.25">
      <c r="DN6805" s="115"/>
    </row>
    <row r="6806" spans="118:118" x14ac:dyDescent="0.25">
      <c r="DN6806" s="115"/>
    </row>
    <row r="6807" spans="118:118" x14ac:dyDescent="0.25">
      <c r="DN6807" s="115"/>
    </row>
    <row r="6808" spans="118:118" x14ac:dyDescent="0.25">
      <c r="DN6808" s="115"/>
    </row>
    <row r="6809" spans="118:118" x14ac:dyDescent="0.25">
      <c r="DN6809" s="115"/>
    </row>
    <row r="6810" spans="118:118" x14ac:dyDescent="0.25">
      <c r="DN6810" s="115"/>
    </row>
    <row r="6811" spans="118:118" x14ac:dyDescent="0.25">
      <c r="DN6811" s="115"/>
    </row>
    <row r="6812" spans="118:118" x14ac:dyDescent="0.25">
      <c r="DN6812" s="115"/>
    </row>
    <row r="6813" spans="118:118" x14ac:dyDescent="0.25">
      <c r="DN6813" s="115"/>
    </row>
    <row r="6814" spans="118:118" x14ac:dyDescent="0.25">
      <c r="DN6814" s="115"/>
    </row>
    <row r="6815" spans="118:118" x14ac:dyDescent="0.25">
      <c r="DN6815" s="115"/>
    </row>
    <row r="6816" spans="118:118" x14ac:dyDescent="0.25">
      <c r="DN6816" s="115"/>
    </row>
    <row r="6817" spans="118:118" x14ac:dyDescent="0.25">
      <c r="DN6817" s="115"/>
    </row>
    <row r="6818" spans="118:118" x14ac:dyDescent="0.25">
      <c r="DN6818" s="115"/>
    </row>
    <row r="6819" spans="118:118" x14ac:dyDescent="0.25">
      <c r="DN6819" s="115"/>
    </row>
    <row r="6820" spans="118:118" x14ac:dyDescent="0.25">
      <c r="DN6820" s="115"/>
    </row>
    <row r="6821" spans="118:118" x14ac:dyDescent="0.25">
      <c r="DN6821" s="115"/>
    </row>
    <row r="6822" spans="118:118" x14ac:dyDescent="0.25">
      <c r="DN6822" s="115"/>
    </row>
    <row r="6823" spans="118:118" x14ac:dyDescent="0.25">
      <c r="DN6823" s="115"/>
    </row>
    <row r="6824" spans="118:118" x14ac:dyDescent="0.25">
      <c r="DN6824" s="115"/>
    </row>
    <row r="6825" spans="118:118" x14ac:dyDescent="0.25">
      <c r="DN6825" s="115"/>
    </row>
    <row r="6826" spans="118:118" x14ac:dyDescent="0.25">
      <c r="DN6826" s="115"/>
    </row>
    <row r="6827" spans="118:118" x14ac:dyDescent="0.25">
      <c r="DN6827" s="115"/>
    </row>
    <row r="6828" spans="118:118" x14ac:dyDescent="0.25">
      <c r="DN6828" s="115"/>
    </row>
    <row r="6829" spans="118:118" x14ac:dyDescent="0.25">
      <c r="DN6829" s="115"/>
    </row>
    <row r="6830" spans="118:118" x14ac:dyDescent="0.25">
      <c r="DN6830" s="115"/>
    </row>
    <row r="6831" spans="118:118" x14ac:dyDescent="0.25">
      <c r="DN6831" s="115"/>
    </row>
    <row r="6832" spans="118:118" x14ac:dyDescent="0.25">
      <c r="DN6832" s="115"/>
    </row>
    <row r="6833" spans="118:118" x14ac:dyDescent="0.25">
      <c r="DN6833" s="115"/>
    </row>
    <row r="6834" spans="118:118" x14ac:dyDescent="0.25">
      <c r="DN6834" s="115"/>
    </row>
    <row r="6835" spans="118:118" x14ac:dyDescent="0.25">
      <c r="DN6835" s="115"/>
    </row>
    <row r="6836" spans="118:118" x14ac:dyDescent="0.25">
      <c r="DN6836" s="115"/>
    </row>
    <row r="6837" spans="118:118" x14ac:dyDescent="0.25">
      <c r="DN6837" s="115"/>
    </row>
    <row r="6838" spans="118:118" x14ac:dyDescent="0.25">
      <c r="DN6838" s="115"/>
    </row>
    <row r="6839" spans="118:118" x14ac:dyDescent="0.25">
      <c r="DN6839" s="115"/>
    </row>
    <row r="6840" spans="118:118" x14ac:dyDescent="0.25">
      <c r="DN6840" s="115"/>
    </row>
    <row r="6841" spans="118:118" x14ac:dyDescent="0.25">
      <c r="DN6841" s="115"/>
    </row>
    <row r="6842" spans="118:118" x14ac:dyDescent="0.25">
      <c r="DN6842" s="115"/>
    </row>
    <row r="6843" spans="118:118" x14ac:dyDescent="0.25">
      <c r="DN6843" s="115"/>
    </row>
    <row r="6844" spans="118:118" x14ac:dyDescent="0.25">
      <c r="DN6844" s="115"/>
    </row>
    <row r="6845" spans="118:118" x14ac:dyDescent="0.25">
      <c r="DN6845" s="115"/>
    </row>
    <row r="6846" spans="118:118" x14ac:dyDescent="0.25">
      <c r="DN6846" s="115"/>
    </row>
    <row r="6847" spans="118:118" x14ac:dyDescent="0.25">
      <c r="DN6847" s="115"/>
    </row>
    <row r="6848" spans="118:118" x14ac:dyDescent="0.25">
      <c r="DN6848" s="115"/>
    </row>
    <row r="6849" spans="118:118" x14ac:dyDescent="0.25">
      <c r="DN6849" s="115"/>
    </row>
    <row r="6850" spans="118:118" x14ac:dyDescent="0.25">
      <c r="DN6850" s="115"/>
    </row>
    <row r="6851" spans="118:118" x14ac:dyDescent="0.25">
      <c r="DN6851" s="115"/>
    </row>
    <row r="6852" spans="118:118" x14ac:dyDescent="0.25">
      <c r="DN6852" s="115"/>
    </row>
    <row r="6853" spans="118:118" x14ac:dyDescent="0.25">
      <c r="DN6853" s="115"/>
    </row>
    <row r="6854" spans="118:118" x14ac:dyDescent="0.25">
      <c r="DN6854" s="115"/>
    </row>
    <row r="6855" spans="118:118" x14ac:dyDescent="0.25">
      <c r="DN6855" s="115"/>
    </row>
    <row r="6856" spans="118:118" x14ac:dyDescent="0.25">
      <c r="DN6856" s="115"/>
    </row>
    <row r="6857" spans="118:118" x14ac:dyDescent="0.25">
      <c r="DN6857" s="115"/>
    </row>
    <row r="6858" spans="118:118" x14ac:dyDescent="0.25">
      <c r="DN6858" s="115"/>
    </row>
    <row r="6859" spans="118:118" x14ac:dyDescent="0.25">
      <c r="DN6859" s="115"/>
    </row>
    <row r="6860" spans="118:118" x14ac:dyDescent="0.25">
      <c r="DN6860" s="115"/>
    </row>
    <row r="6861" spans="118:118" x14ac:dyDescent="0.25">
      <c r="DN6861" s="115"/>
    </row>
    <row r="6862" spans="118:118" x14ac:dyDescent="0.25">
      <c r="DN6862" s="115"/>
    </row>
    <row r="6863" spans="118:118" x14ac:dyDescent="0.25">
      <c r="DN6863" s="115"/>
    </row>
    <row r="6864" spans="118:118" x14ac:dyDescent="0.25">
      <c r="DN6864" s="115"/>
    </row>
    <row r="6865" spans="118:118" x14ac:dyDescent="0.25">
      <c r="DN6865" s="115"/>
    </row>
    <row r="6866" spans="118:118" x14ac:dyDescent="0.25">
      <c r="DN6866" s="115"/>
    </row>
    <row r="6867" spans="118:118" x14ac:dyDescent="0.25">
      <c r="DN6867" s="115"/>
    </row>
    <row r="6868" spans="118:118" x14ac:dyDescent="0.25">
      <c r="DN6868" s="115"/>
    </row>
    <row r="6869" spans="118:118" x14ac:dyDescent="0.25">
      <c r="DN6869" s="115"/>
    </row>
    <row r="6870" spans="118:118" x14ac:dyDescent="0.25">
      <c r="DN6870" s="115"/>
    </row>
    <row r="6871" spans="118:118" x14ac:dyDescent="0.25">
      <c r="DN6871" s="115"/>
    </row>
    <row r="6872" spans="118:118" x14ac:dyDescent="0.25">
      <c r="DN6872" s="115"/>
    </row>
    <row r="6873" spans="118:118" x14ac:dyDescent="0.25">
      <c r="DN6873" s="115"/>
    </row>
    <row r="6874" spans="118:118" x14ac:dyDescent="0.25">
      <c r="DN6874" s="115"/>
    </row>
    <row r="6875" spans="118:118" x14ac:dyDescent="0.25">
      <c r="DN6875" s="115"/>
    </row>
    <row r="6876" spans="118:118" x14ac:dyDescent="0.25">
      <c r="DN6876" s="115"/>
    </row>
    <row r="6877" spans="118:118" x14ac:dyDescent="0.25">
      <c r="DN6877" s="115"/>
    </row>
    <row r="6878" spans="118:118" x14ac:dyDescent="0.25">
      <c r="DN6878" s="115"/>
    </row>
    <row r="6879" spans="118:118" x14ac:dyDescent="0.25">
      <c r="DN6879" s="115"/>
    </row>
    <row r="6880" spans="118:118" x14ac:dyDescent="0.25">
      <c r="DN6880" s="115"/>
    </row>
    <row r="6881" spans="118:118" x14ac:dyDescent="0.25">
      <c r="DN6881" s="115"/>
    </row>
    <row r="6882" spans="118:118" x14ac:dyDescent="0.25">
      <c r="DN6882" s="115"/>
    </row>
    <row r="6883" spans="118:118" x14ac:dyDescent="0.25">
      <c r="DN6883" s="115"/>
    </row>
    <row r="6884" spans="118:118" x14ac:dyDescent="0.25">
      <c r="DN6884" s="115"/>
    </row>
    <row r="6885" spans="118:118" x14ac:dyDescent="0.25">
      <c r="DN6885" s="115"/>
    </row>
    <row r="6886" spans="118:118" x14ac:dyDescent="0.25">
      <c r="DN6886" s="115"/>
    </row>
    <row r="6887" spans="118:118" x14ac:dyDescent="0.25">
      <c r="DN6887" s="115"/>
    </row>
    <row r="6888" spans="118:118" x14ac:dyDescent="0.25">
      <c r="DN6888" s="115"/>
    </row>
    <row r="6889" spans="118:118" x14ac:dyDescent="0.25">
      <c r="DN6889" s="115"/>
    </row>
    <row r="6890" spans="118:118" x14ac:dyDescent="0.25">
      <c r="DN6890" s="115"/>
    </row>
    <row r="6891" spans="118:118" x14ac:dyDescent="0.25">
      <c r="DN6891" s="115"/>
    </row>
    <row r="6892" spans="118:118" x14ac:dyDescent="0.25">
      <c r="DN6892" s="115"/>
    </row>
    <row r="6893" spans="118:118" x14ac:dyDescent="0.25">
      <c r="DN6893" s="115"/>
    </row>
    <row r="6894" spans="118:118" x14ac:dyDescent="0.25">
      <c r="DN6894" s="115"/>
    </row>
    <row r="6895" spans="118:118" x14ac:dyDescent="0.25">
      <c r="DN6895" s="115"/>
    </row>
    <row r="6896" spans="118:118" x14ac:dyDescent="0.25">
      <c r="DN6896" s="115"/>
    </row>
    <row r="6897" spans="118:118" x14ac:dyDescent="0.25">
      <c r="DN6897" s="115"/>
    </row>
    <row r="6898" spans="118:118" x14ac:dyDescent="0.25">
      <c r="DN6898" s="115"/>
    </row>
    <row r="6899" spans="118:118" x14ac:dyDescent="0.25">
      <c r="DN6899" s="115"/>
    </row>
    <row r="6900" spans="118:118" x14ac:dyDescent="0.25">
      <c r="DN6900" s="115"/>
    </row>
    <row r="6901" spans="118:118" x14ac:dyDescent="0.25">
      <c r="DN6901" s="115"/>
    </row>
    <row r="6902" spans="118:118" x14ac:dyDescent="0.25">
      <c r="DN6902" s="115"/>
    </row>
    <row r="6903" spans="118:118" x14ac:dyDescent="0.25">
      <c r="DN6903" s="115"/>
    </row>
    <row r="6904" spans="118:118" x14ac:dyDescent="0.25">
      <c r="DN6904" s="115"/>
    </row>
    <row r="6905" spans="118:118" x14ac:dyDescent="0.25">
      <c r="DN6905" s="115"/>
    </row>
    <row r="6906" spans="118:118" x14ac:dyDescent="0.25">
      <c r="DN6906" s="115"/>
    </row>
    <row r="6907" spans="118:118" x14ac:dyDescent="0.25">
      <c r="DN6907" s="115"/>
    </row>
    <row r="6908" spans="118:118" x14ac:dyDescent="0.25">
      <c r="DN6908" s="115"/>
    </row>
    <row r="6909" spans="118:118" x14ac:dyDescent="0.25">
      <c r="DN6909" s="115"/>
    </row>
    <row r="6910" spans="118:118" x14ac:dyDescent="0.25">
      <c r="DN6910" s="115"/>
    </row>
    <row r="6911" spans="118:118" x14ac:dyDescent="0.25">
      <c r="DN6911" s="115"/>
    </row>
    <row r="6912" spans="118:118" x14ac:dyDescent="0.25">
      <c r="DN6912" s="115"/>
    </row>
    <row r="6913" spans="118:118" x14ac:dyDescent="0.25">
      <c r="DN6913" s="115"/>
    </row>
    <row r="6914" spans="118:118" x14ac:dyDescent="0.25">
      <c r="DN6914" s="115"/>
    </row>
    <row r="6915" spans="118:118" x14ac:dyDescent="0.25">
      <c r="DN6915" s="115"/>
    </row>
    <row r="6916" spans="118:118" x14ac:dyDescent="0.25">
      <c r="DN6916" s="115"/>
    </row>
    <row r="6917" spans="118:118" x14ac:dyDescent="0.25">
      <c r="DN6917" s="115"/>
    </row>
    <row r="6918" spans="118:118" x14ac:dyDescent="0.25">
      <c r="DN6918" s="115"/>
    </row>
    <row r="6919" spans="118:118" x14ac:dyDescent="0.25">
      <c r="DN6919" s="115"/>
    </row>
    <row r="6920" spans="118:118" x14ac:dyDescent="0.25">
      <c r="DN6920" s="115"/>
    </row>
    <row r="6921" spans="118:118" x14ac:dyDescent="0.25">
      <c r="DN6921" s="115"/>
    </row>
    <row r="6922" spans="118:118" x14ac:dyDescent="0.25">
      <c r="DN6922" s="115"/>
    </row>
    <row r="6923" spans="118:118" x14ac:dyDescent="0.25">
      <c r="DN6923" s="115"/>
    </row>
    <row r="6924" spans="118:118" x14ac:dyDescent="0.25">
      <c r="DN6924" s="115"/>
    </row>
    <row r="6925" spans="118:118" x14ac:dyDescent="0.25">
      <c r="DN6925" s="115"/>
    </row>
    <row r="6926" spans="118:118" x14ac:dyDescent="0.25">
      <c r="DN6926" s="115"/>
    </row>
    <row r="6927" spans="118:118" x14ac:dyDescent="0.25">
      <c r="DN6927" s="115"/>
    </row>
    <row r="6928" spans="118:118" x14ac:dyDescent="0.25">
      <c r="DN6928" s="115"/>
    </row>
    <row r="6929" spans="118:118" x14ac:dyDescent="0.25">
      <c r="DN6929" s="115"/>
    </row>
    <row r="6930" spans="118:118" x14ac:dyDescent="0.25">
      <c r="DN6930" s="115"/>
    </row>
    <row r="6931" spans="118:118" x14ac:dyDescent="0.25">
      <c r="DN6931" s="115"/>
    </row>
    <row r="6932" spans="118:118" x14ac:dyDescent="0.25">
      <c r="DN6932" s="115"/>
    </row>
    <row r="6933" spans="118:118" x14ac:dyDescent="0.25">
      <c r="DN6933" s="115"/>
    </row>
    <row r="6934" spans="118:118" x14ac:dyDescent="0.25">
      <c r="DN6934" s="115"/>
    </row>
    <row r="6935" spans="118:118" x14ac:dyDescent="0.25">
      <c r="DN6935" s="115"/>
    </row>
    <row r="6936" spans="118:118" x14ac:dyDescent="0.25">
      <c r="DN6936" s="115"/>
    </row>
    <row r="6937" spans="118:118" x14ac:dyDescent="0.25">
      <c r="DN6937" s="115"/>
    </row>
    <row r="6938" spans="118:118" x14ac:dyDescent="0.25">
      <c r="DN6938" s="115"/>
    </row>
    <row r="6939" spans="118:118" x14ac:dyDescent="0.25">
      <c r="DN6939" s="115"/>
    </row>
    <row r="6940" spans="118:118" x14ac:dyDescent="0.25">
      <c r="DN6940" s="115"/>
    </row>
    <row r="6941" spans="118:118" x14ac:dyDescent="0.25">
      <c r="DN6941" s="115"/>
    </row>
    <row r="6942" spans="118:118" x14ac:dyDescent="0.25">
      <c r="DN6942" s="115"/>
    </row>
    <row r="6943" spans="118:118" x14ac:dyDescent="0.25">
      <c r="DN6943" s="115"/>
    </row>
    <row r="6944" spans="118:118" x14ac:dyDescent="0.25">
      <c r="DN6944" s="115"/>
    </row>
    <row r="6945" spans="118:118" x14ac:dyDescent="0.25">
      <c r="DN6945" s="115"/>
    </row>
    <row r="6946" spans="118:118" x14ac:dyDescent="0.25">
      <c r="DN6946" s="115"/>
    </row>
    <row r="6947" spans="118:118" x14ac:dyDescent="0.25">
      <c r="DN6947" s="115"/>
    </row>
    <row r="6948" spans="118:118" x14ac:dyDescent="0.25">
      <c r="DN6948" s="115"/>
    </row>
    <row r="6949" spans="118:118" x14ac:dyDescent="0.25">
      <c r="DN6949" s="115"/>
    </row>
    <row r="6950" spans="118:118" x14ac:dyDescent="0.25">
      <c r="DN6950" s="115"/>
    </row>
    <row r="6951" spans="118:118" x14ac:dyDescent="0.25">
      <c r="DN6951" s="115"/>
    </row>
    <row r="6952" spans="118:118" x14ac:dyDescent="0.25">
      <c r="DN6952" s="115"/>
    </row>
    <row r="6953" spans="118:118" x14ac:dyDescent="0.25">
      <c r="DN6953" s="115"/>
    </row>
    <row r="6954" spans="118:118" x14ac:dyDescent="0.25">
      <c r="DN6954" s="115"/>
    </row>
    <row r="6955" spans="118:118" x14ac:dyDescent="0.25">
      <c r="DN6955" s="115"/>
    </row>
    <row r="6956" spans="118:118" x14ac:dyDescent="0.25">
      <c r="DN6956" s="115"/>
    </row>
    <row r="6957" spans="118:118" x14ac:dyDescent="0.25">
      <c r="DN6957" s="115"/>
    </row>
    <row r="6958" spans="118:118" x14ac:dyDescent="0.25">
      <c r="DN6958" s="115"/>
    </row>
    <row r="6959" spans="118:118" x14ac:dyDescent="0.25">
      <c r="DN6959" s="115"/>
    </row>
    <row r="6960" spans="118:118" x14ac:dyDescent="0.25">
      <c r="DN6960" s="115"/>
    </row>
    <row r="6961" spans="118:118" x14ac:dyDescent="0.25">
      <c r="DN6961" s="115"/>
    </row>
    <row r="6962" spans="118:118" x14ac:dyDescent="0.25">
      <c r="DN6962" s="115"/>
    </row>
    <row r="6963" spans="118:118" x14ac:dyDescent="0.25">
      <c r="DN6963" s="115"/>
    </row>
    <row r="6964" spans="118:118" x14ac:dyDescent="0.25">
      <c r="DN6964" s="115"/>
    </row>
    <row r="6965" spans="118:118" x14ac:dyDescent="0.25">
      <c r="DN6965" s="115"/>
    </row>
    <row r="6966" spans="118:118" x14ac:dyDescent="0.25">
      <c r="DN6966" s="115"/>
    </row>
    <row r="6967" spans="118:118" x14ac:dyDescent="0.25">
      <c r="DN6967" s="115"/>
    </row>
    <row r="6968" spans="118:118" x14ac:dyDescent="0.25">
      <c r="DN6968" s="115"/>
    </row>
    <row r="6969" spans="118:118" x14ac:dyDescent="0.25">
      <c r="DN6969" s="115"/>
    </row>
    <row r="6970" spans="118:118" x14ac:dyDescent="0.25">
      <c r="DN6970" s="115"/>
    </row>
    <row r="6971" spans="118:118" x14ac:dyDescent="0.25">
      <c r="DN6971" s="115"/>
    </row>
    <row r="6972" spans="118:118" x14ac:dyDescent="0.25">
      <c r="DN6972" s="115"/>
    </row>
    <row r="6973" spans="118:118" x14ac:dyDescent="0.25">
      <c r="DN6973" s="115"/>
    </row>
    <row r="6974" spans="118:118" x14ac:dyDescent="0.25">
      <c r="DN6974" s="115"/>
    </row>
    <row r="6975" spans="118:118" x14ac:dyDescent="0.25">
      <c r="DN6975" s="115"/>
    </row>
    <row r="6976" spans="118:118" x14ac:dyDescent="0.25">
      <c r="DN6976" s="115"/>
    </row>
    <row r="6977" spans="118:118" x14ac:dyDescent="0.25">
      <c r="DN6977" s="115"/>
    </row>
    <row r="6978" spans="118:118" x14ac:dyDescent="0.25">
      <c r="DN6978" s="115"/>
    </row>
    <row r="6979" spans="118:118" x14ac:dyDescent="0.25">
      <c r="DN6979" s="115"/>
    </row>
    <row r="6980" spans="118:118" x14ac:dyDescent="0.25">
      <c r="DN6980" s="115"/>
    </row>
    <row r="6981" spans="118:118" x14ac:dyDescent="0.25">
      <c r="DN6981" s="115"/>
    </row>
    <row r="6982" spans="118:118" x14ac:dyDescent="0.25">
      <c r="DN6982" s="115"/>
    </row>
    <row r="6983" spans="118:118" x14ac:dyDescent="0.25">
      <c r="DN6983" s="115"/>
    </row>
    <row r="6984" spans="118:118" x14ac:dyDescent="0.25">
      <c r="DN6984" s="115"/>
    </row>
    <row r="6985" spans="118:118" x14ac:dyDescent="0.25">
      <c r="DN6985" s="115"/>
    </row>
    <row r="6986" spans="118:118" x14ac:dyDescent="0.25">
      <c r="DN6986" s="115"/>
    </row>
    <row r="6987" spans="118:118" x14ac:dyDescent="0.25">
      <c r="DN6987" s="115"/>
    </row>
    <row r="6988" spans="118:118" x14ac:dyDescent="0.25">
      <c r="DN6988" s="115"/>
    </row>
    <row r="6989" spans="118:118" x14ac:dyDescent="0.25">
      <c r="DN6989" s="115"/>
    </row>
    <row r="6990" spans="118:118" x14ac:dyDescent="0.25">
      <c r="DN6990" s="115"/>
    </row>
    <row r="6991" spans="118:118" x14ac:dyDescent="0.25">
      <c r="DN6991" s="115"/>
    </row>
    <row r="6992" spans="118:118" x14ac:dyDescent="0.25">
      <c r="DN6992" s="115"/>
    </row>
    <row r="6993" spans="118:118" x14ac:dyDescent="0.25">
      <c r="DN6993" s="115"/>
    </row>
    <row r="6994" spans="118:118" x14ac:dyDescent="0.25">
      <c r="DN6994" s="115"/>
    </row>
    <row r="6995" spans="118:118" x14ac:dyDescent="0.25">
      <c r="DN6995" s="115"/>
    </row>
    <row r="6996" spans="118:118" x14ac:dyDescent="0.25">
      <c r="DN6996" s="115"/>
    </row>
    <row r="6997" spans="118:118" x14ac:dyDescent="0.25">
      <c r="DN6997" s="115"/>
    </row>
    <row r="6998" spans="118:118" x14ac:dyDescent="0.25">
      <c r="DN6998" s="115"/>
    </row>
    <row r="6999" spans="118:118" x14ac:dyDescent="0.25">
      <c r="DN6999" s="115"/>
    </row>
    <row r="7000" spans="118:118" x14ac:dyDescent="0.25">
      <c r="DN7000" s="115"/>
    </row>
    <row r="7001" spans="118:118" x14ac:dyDescent="0.25">
      <c r="DN7001" s="115"/>
    </row>
    <row r="7002" spans="118:118" x14ac:dyDescent="0.25">
      <c r="DN7002" s="115"/>
    </row>
    <row r="7003" spans="118:118" x14ac:dyDescent="0.25">
      <c r="DN7003" s="115"/>
    </row>
    <row r="7004" spans="118:118" x14ac:dyDescent="0.25">
      <c r="DN7004" s="115"/>
    </row>
    <row r="7005" spans="118:118" x14ac:dyDescent="0.25">
      <c r="DN7005" s="115"/>
    </row>
    <row r="7006" spans="118:118" x14ac:dyDescent="0.25">
      <c r="DN7006" s="115"/>
    </row>
    <row r="7007" spans="118:118" x14ac:dyDescent="0.25">
      <c r="DN7007" s="115"/>
    </row>
    <row r="7008" spans="118:118" x14ac:dyDescent="0.25">
      <c r="DN7008" s="115"/>
    </row>
    <row r="7009" spans="118:118" x14ac:dyDescent="0.25">
      <c r="DN7009" s="115"/>
    </row>
    <row r="7010" spans="118:118" x14ac:dyDescent="0.25">
      <c r="DN7010" s="115"/>
    </row>
    <row r="7011" spans="118:118" x14ac:dyDescent="0.25">
      <c r="DN7011" s="115"/>
    </row>
    <row r="7012" spans="118:118" x14ac:dyDescent="0.25">
      <c r="DN7012" s="115"/>
    </row>
    <row r="7013" spans="118:118" x14ac:dyDescent="0.25">
      <c r="DN7013" s="115"/>
    </row>
    <row r="7014" spans="118:118" x14ac:dyDescent="0.25">
      <c r="DN7014" s="115"/>
    </row>
    <row r="7015" spans="118:118" x14ac:dyDescent="0.25">
      <c r="DN7015" s="115"/>
    </row>
    <row r="7016" spans="118:118" x14ac:dyDescent="0.25">
      <c r="DN7016" s="115"/>
    </row>
    <row r="7017" spans="118:118" x14ac:dyDescent="0.25">
      <c r="DN7017" s="115"/>
    </row>
    <row r="7018" spans="118:118" x14ac:dyDescent="0.25">
      <c r="DN7018" s="115"/>
    </row>
    <row r="7019" spans="118:118" x14ac:dyDescent="0.25">
      <c r="DN7019" s="115"/>
    </row>
    <row r="7020" spans="118:118" x14ac:dyDescent="0.25">
      <c r="DN7020" s="115"/>
    </row>
    <row r="7021" spans="118:118" x14ac:dyDescent="0.25">
      <c r="DN7021" s="115"/>
    </row>
    <row r="7022" spans="118:118" x14ac:dyDescent="0.25">
      <c r="DN7022" s="115"/>
    </row>
    <row r="7023" spans="118:118" x14ac:dyDescent="0.25">
      <c r="DN7023" s="115"/>
    </row>
    <row r="7024" spans="118:118" x14ac:dyDescent="0.25">
      <c r="DN7024" s="115"/>
    </row>
    <row r="7025" spans="118:118" x14ac:dyDescent="0.25">
      <c r="DN7025" s="115"/>
    </row>
    <row r="7026" spans="118:118" x14ac:dyDescent="0.25">
      <c r="DN7026" s="115"/>
    </row>
    <row r="7027" spans="118:118" x14ac:dyDescent="0.25">
      <c r="DN7027" s="115"/>
    </row>
    <row r="7028" spans="118:118" x14ac:dyDescent="0.25">
      <c r="DN7028" s="115"/>
    </row>
    <row r="7029" spans="118:118" x14ac:dyDescent="0.25">
      <c r="DN7029" s="115"/>
    </row>
    <row r="7030" spans="118:118" x14ac:dyDescent="0.25">
      <c r="DN7030" s="115"/>
    </row>
    <row r="7031" spans="118:118" x14ac:dyDescent="0.25">
      <c r="DN7031" s="115"/>
    </row>
    <row r="7032" spans="118:118" x14ac:dyDescent="0.25">
      <c r="DN7032" s="115"/>
    </row>
    <row r="7033" spans="118:118" x14ac:dyDescent="0.25">
      <c r="DN7033" s="115"/>
    </row>
    <row r="7034" spans="118:118" x14ac:dyDescent="0.25">
      <c r="DN7034" s="115"/>
    </row>
    <row r="7035" spans="118:118" x14ac:dyDescent="0.25">
      <c r="DN7035" s="115"/>
    </row>
    <row r="7036" spans="118:118" x14ac:dyDescent="0.25">
      <c r="DN7036" s="115"/>
    </row>
    <row r="7037" spans="118:118" x14ac:dyDescent="0.25">
      <c r="DN7037" s="115"/>
    </row>
    <row r="7038" spans="118:118" x14ac:dyDescent="0.25">
      <c r="DN7038" s="115"/>
    </row>
    <row r="7039" spans="118:118" x14ac:dyDescent="0.25">
      <c r="DN7039" s="115"/>
    </row>
    <row r="7040" spans="118:118" x14ac:dyDescent="0.25">
      <c r="DN7040" s="115"/>
    </row>
    <row r="7041" spans="118:118" x14ac:dyDescent="0.25">
      <c r="DN7041" s="115"/>
    </row>
    <row r="7042" spans="118:118" x14ac:dyDescent="0.25">
      <c r="DN7042" s="115"/>
    </row>
    <row r="7043" spans="118:118" x14ac:dyDescent="0.25">
      <c r="DN7043" s="115"/>
    </row>
    <row r="7044" spans="118:118" x14ac:dyDescent="0.25">
      <c r="DN7044" s="115"/>
    </row>
    <row r="7045" spans="118:118" x14ac:dyDescent="0.25">
      <c r="DN7045" s="115"/>
    </row>
    <row r="7046" spans="118:118" x14ac:dyDescent="0.25">
      <c r="DN7046" s="115"/>
    </row>
    <row r="7047" spans="118:118" x14ac:dyDescent="0.25">
      <c r="DN7047" s="115"/>
    </row>
    <row r="7048" spans="118:118" x14ac:dyDescent="0.25">
      <c r="DN7048" s="115"/>
    </row>
    <row r="7049" spans="118:118" x14ac:dyDescent="0.25">
      <c r="DN7049" s="115"/>
    </row>
    <row r="7050" spans="118:118" x14ac:dyDescent="0.25">
      <c r="DN7050" s="115"/>
    </row>
    <row r="7051" spans="118:118" x14ac:dyDescent="0.25">
      <c r="DN7051" s="115"/>
    </row>
    <row r="7052" spans="118:118" x14ac:dyDescent="0.25">
      <c r="DN7052" s="115"/>
    </row>
    <row r="7053" spans="118:118" x14ac:dyDescent="0.25">
      <c r="DN7053" s="115"/>
    </row>
    <row r="7054" spans="118:118" x14ac:dyDescent="0.25">
      <c r="DN7054" s="115"/>
    </row>
    <row r="7055" spans="118:118" x14ac:dyDescent="0.25">
      <c r="DN7055" s="115"/>
    </row>
    <row r="7056" spans="118:118" x14ac:dyDescent="0.25">
      <c r="DN7056" s="115"/>
    </row>
    <row r="7057" spans="118:118" x14ac:dyDescent="0.25">
      <c r="DN7057" s="115"/>
    </row>
    <row r="7058" spans="118:118" x14ac:dyDescent="0.25">
      <c r="DN7058" s="115"/>
    </row>
    <row r="7059" spans="118:118" x14ac:dyDescent="0.25">
      <c r="DN7059" s="115"/>
    </row>
    <row r="7060" spans="118:118" x14ac:dyDescent="0.25">
      <c r="DN7060" s="115"/>
    </row>
    <row r="7061" spans="118:118" x14ac:dyDescent="0.25">
      <c r="DN7061" s="115"/>
    </row>
    <row r="7062" spans="118:118" x14ac:dyDescent="0.25">
      <c r="DN7062" s="115"/>
    </row>
    <row r="7063" spans="118:118" x14ac:dyDescent="0.25">
      <c r="DN7063" s="115"/>
    </row>
    <row r="7064" spans="118:118" x14ac:dyDescent="0.25">
      <c r="DN7064" s="115"/>
    </row>
    <row r="7065" spans="118:118" x14ac:dyDescent="0.25">
      <c r="DN7065" s="115"/>
    </row>
    <row r="7066" spans="118:118" x14ac:dyDescent="0.25">
      <c r="DN7066" s="115"/>
    </row>
    <row r="7067" spans="118:118" x14ac:dyDescent="0.25">
      <c r="DN7067" s="115"/>
    </row>
    <row r="7068" spans="118:118" x14ac:dyDescent="0.25">
      <c r="DN7068" s="115"/>
    </row>
    <row r="7069" spans="118:118" x14ac:dyDescent="0.25">
      <c r="DN7069" s="115"/>
    </row>
    <row r="7070" spans="118:118" x14ac:dyDescent="0.25">
      <c r="DN7070" s="115"/>
    </row>
    <row r="7071" spans="118:118" x14ac:dyDescent="0.25">
      <c r="DN7071" s="115"/>
    </row>
    <row r="7072" spans="118:118" x14ac:dyDescent="0.25">
      <c r="DN7072" s="115"/>
    </row>
    <row r="7073" spans="118:118" x14ac:dyDescent="0.25">
      <c r="DN7073" s="115"/>
    </row>
    <row r="7074" spans="118:118" x14ac:dyDescent="0.25">
      <c r="DN7074" s="115"/>
    </row>
    <row r="7075" spans="118:118" x14ac:dyDescent="0.25">
      <c r="DN7075" s="115"/>
    </row>
    <row r="7076" spans="118:118" x14ac:dyDescent="0.25">
      <c r="DN7076" s="115"/>
    </row>
    <row r="7077" spans="118:118" x14ac:dyDescent="0.25">
      <c r="DN7077" s="115"/>
    </row>
    <row r="7078" spans="118:118" x14ac:dyDescent="0.25">
      <c r="DN7078" s="115"/>
    </row>
    <row r="7079" spans="118:118" x14ac:dyDescent="0.25">
      <c r="DN7079" s="115"/>
    </row>
    <row r="7080" spans="118:118" x14ac:dyDescent="0.25">
      <c r="DN7080" s="115"/>
    </row>
    <row r="7081" spans="118:118" x14ac:dyDescent="0.25">
      <c r="DN7081" s="115"/>
    </row>
    <row r="7082" spans="118:118" x14ac:dyDescent="0.25">
      <c r="DN7082" s="115"/>
    </row>
    <row r="7083" spans="118:118" x14ac:dyDescent="0.25">
      <c r="DN7083" s="115"/>
    </row>
    <row r="7084" spans="118:118" x14ac:dyDescent="0.25">
      <c r="DN7084" s="115"/>
    </row>
    <row r="7085" spans="118:118" x14ac:dyDescent="0.25">
      <c r="DN7085" s="115"/>
    </row>
    <row r="7086" spans="118:118" x14ac:dyDescent="0.25">
      <c r="DN7086" s="115"/>
    </row>
    <row r="7087" spans="118:118" x14ac:dyDescent="0.25">
      <c r="DN7087" s="115"/>
    </row>
    <row r="7088" spans="118:118" x14ac:dyDescent="0.25">
      <c r="DN7088" s="115"/>
    </row>
    <row r="7089" spans="118:118" x14ac:dyDescent="0.25">
      <c r="DN7089" s="115"/>
    </row>
    <row r="7090" spans="118:118" x14ac:dyDescent="0.25">
      <c r="DN7090" s="115"/>
    </row>
    <row r="7091" spans="118:118" x14ac:dyDescent="0.25">
      <c r="DN7091" s="115"/>
    </row>
    <row r="7092" spans="118:118" x14ac:dyDescent="0.25">
      <c r="DN7092" s="115"/>
    </row>
    <row r="7093" spans="118:118" x14ac:dyDescent="0.25">
      <c r="DN7093" s="115"/>
    </row>
    <row r="7094" spans="118:118" x14ac:dyDescent="0.25">
      <c r="DN7094" s="115"/>
    </row>
    <row r="7095" spans="118:118" x14ac:dyDescent="0.25">
      <c r="DN7095" s="115"/>
    </row>
    <row r="7096" spans="118:118" x14ac:dyDescent="0.25">
      <c r="DN7096" s="115"/>
    </row>
    <row r="7097" spans="118:118" x14ac:dyDescent="0.25">
      <c r="DN7097" s="115"/>
    </row>
    <row r="7098" spans="118:118" x14ac:dyDescent="0.25">
      <c r="DN7098" s="115"/>
    </row>
    <row r="7099" spans="118:118" x14ac:dyDescent="0.25">
      <c r="DN7099" s="115"/>
    </row>
    <row r="7100" spans="118:118" x14ac:dyDescent="0.25">
      <c r="DN7100" s="115"/>
    </row>
    <row r="7101" spans="118:118" x14ac:dyDescent="0.25">
      <c r="DN7101" s="115"/>
    </row>
    <row r="7102" spans="118:118" x14ac:dyDescent="0.25">
      <c r="DN7102" s="115"/>
    </row>
    <row r="7103" spans="118:118" x14ac:dyDescent="0.25">
      <c r="DN7103" s="115"/>
    </row>
    <row r="7104" spans="118:118" x14ac:dyDescent="0.25">
      <c r="DN7104" s="115"/>
    </row>
    <row r="7105" spans="118:118" x14ac:dyDescent="0.25">
      <c r="DN7105" s="115"/>
    </row>
    <row r="7106" spans="118:118" x14ac:dyDescent="0.25">
      <c r="DN7106" s="115"/>
    </row>
    <row r="7107" spans="118:118" x14ac:dyDescent="0.25">
      <c r="DN7107" s="115"/>
    </row>
    <row r="7108" spans="118:118" x14ac:dyDescent="0.25">
      <c r="DN7108" s="115"/>
    </row>
    <row r="7109" spans="118:118" x14ac:dyDescent="0.25">
      <c r="DN7109" s="115"/>
    </row>
    <row r="7110" spans="118:118" x14ac:dyDescent="0.25">
      <c r="DN7110" s="115"/>
    </row>
    <row r="7111" spans="118:118" x14ac:dyDescent="0.25">
      <c r="DN7111" s="115"/>
    </row>
    <row r="7112" spans="118:118" x14ac:dyDescent="0.25">
      <c r="DN7112" s="115"/>
    </row>
    <row r="7113" spans="118:118" x14ac:dyDescent="0.25">
      <c r="DN7113" s="115"/>
    </row>
    <row r="7114" spans="118:118" x14ac:dyDescent="0.25">
      <c r="DN7114" s="115"/>
    </row>
    <row r="7115" spans="118:118" x14ac:dyDescent="0.25">
      <c r="DN7115" s="115"/>
    </row>
    <row r="7116" spans="118:118" x14ac:dyDescent="0.25">
      <c r="DN7116" s="115"/>
    </row>
    <row r="7117" spans="118:118" x14ac:dyDescent="0.25">
      <c r="DN7117" s="115"/>
    </row>
    <row r="7118" spans="118:118" x14ac:dyDescent="0.25">
      <c r="DN7118" s="115"/>
    </row>
    <row r="7119" spans="118:118" x14ac:dyDescent="0.25">
      <c r="DN7119" s="115"/>
    </row>
    <row r="7120" spans="118:118" x14ac:dyDescent="0.25">
      <c r="DN7120" s="115"/>
    </row>
    <row r="7121" spans="118:118" x14ac:dyDescent="0.25">
      <c r="DN7121" s="115"/>
    </row>
    <row r="7122" spans="118:118" x14ac:dyDescent="0.25">
      <c r="DN7122" s="115"/>
    </row>
    <row r="7123" spans="118:118" x14ac:dyDescent="0.25">
      <c r="DN7123" s="115"/>
    </row>
    <row r="7124" spans="118:118" x14ac:dyDescent="0.25">
      <c r="DN7124" s="115"/>
    </row>
    <row r="7125" spans="118:118" x14ac:dyDescent="0.25">
      <c r="DN7125" s="115"/>
    </row>
    <row r="7126" spans="118:118" x14ac:dyDescent="0.25">
      <c r="DN7126" s="115"/>
    </row>
    <row r="7127" spans="118:118" x14ac:dyDescent="0.25">
      <c r="DN7127" s="115"/>
    </row>
    <row r="7128" spans="118:118" x14ac:dyDescent="0.25">
      <c r="DN7128" s="115"/>
    </row>
    <row r="7129" spans="118:118" x14ac:dyDescent="0.25">
      <c r="DN7129" s="115"/>
    </row>
    <row r="7130" spans="118:118" x14ac:dyDescent="0.25">
      <c r="DN7130" s="115"/>
    </row>
    <row r="7131" spans="118:118" x14ac:dyDescent="0.25">
      <c r="DN7131" s="115"/>
    </row>
    <row r="7132" spans="118:118" x14ac:dyDescent="0.25">
      <c r="DN7132" s="115"/>
    </row>
    <row r="7133" spans="118:118" x14ac:dyDescent="0.25">
      <c r="DN7133" s="115"/>
    </row>
    <row r="7134" spans="118:118" x14ac:dyDescent="0.25">
      <c r="DN7134" s="115"/>
    </row>
    <row r="7135" spans="118:118" x14ac:dyDescent="0.25">
      <c r="DN7135" s="115"/>
    </row>
    <row r="7136" spans="118:118" x14ac:dyDescent="0.25">
      <c r="DN7136" s="115"/>
    </row>
    <row r="7137" spans="118:118" x14ac:dyDescent="0.25">
      <c r="DN7137" s="115"/>
    </row>
    <row r="7138" spans="118:118" x14ac:dyDescent="0.25">
      <c r="DN7138" s="115"/>
    </row>
    <row r="7139" spans="118:118" x14ac:dyDescent="0.25">
      <c r="DN7139" s="115"/>
    </row>
    <row r="7140" spans="118:118" x14ac:dyDescent="0.25">
      <c r="DN7140" s="115"/>
    </row>
    <row r="7141" spans="118:118" x14ac:dyDescent="0.25">
      <c r="DN7141" s="115"/>
    </row>
    <row r="7142" spans="118:118" x14ac:dyDescent="0.25">
      <c r="DN7142" s="115"/>
    </row>
    <row r="7143" spans="118:118" x14ac:dyDescent="0.25">
      <c r="DN7143" s="115"/>
    </row>
    <row r="7144" spans="118:118" x14ac:dyDescent="0.25">
      <c r="DN7144" s="115"/>
    </row>
    <row r="7145" spans="118:118" x14ac:dyDescent="0.25">
      <c r="DN7145" s="115"/>
    </row>
    <row r="7146" spans="118:118" x14ac:dyDescent="0.25">
      <c r="DN7146" s="115"/>
    </row>
    <row r="7147" spans="118:118" x14ac:dyDescent="0.25">
      <c r="DN7147" s="115"/>
    </row>
    <row r="7148" spans="118:118" x14ac:dyDescent="0.25">
      <c r="DN7148" s="115"/>
    </row>
    <row r="7149" spans="118:118" x14ac:dyDescent="0.25">
      <c r="DN7149" s="115"/>
    </row>
    <row r="7150" spans="118:118" x14ac:dyDescent="0.25">
      <c r="DN7150" s="115"/>
    </row>
    <row r="7151" spans="118:118" x14ac:dyDescent="0.25">
      <c r="DN7151" s="115"/>
    </row>
    <row r="7152" spans="118:118" x14ac:dyDescent="0.25">
      <c r="DN7152" s="115"/>
    </row>
    <row r="7153" spans="118:118" x14ac:dyDescent="0.25">
      <c r="DN7153" s="115"/>
    </row>
    <row r="7154" spans="118:118" x14ac:dyDescent="0.25">
      <c r="DN7154" s="115"/>
    </row>
    <row r="7155" spans="118:118" x14ac:dyDescent="0.25">
      <c r="DN7155" s="115"/>
    </row>
    <row r="7156" spans="118:118" x14ac:dyDescent="0.25">
      <c r="DN7156" s="115"/>
    </row>
    <row r="7157" spans="118:118" x14ac:dyDescent="0.25">
      <c r="DN7157" s="115"/>
    </row>
    <row r="7158" spans="118:118" x14ac:dyDescent="0.25">
      <c r="DN7158" s="115"/>
    </row>
    <row r="7159" spans="118:118" x14ac:dyDescent="0.25">
      <c r="DN7159" s="115"/>
    </row>
    <row r="7160" spans="118:118" x14ac:dyDescent="0.25">
      <c r="DN7160" s="115"/>
    </row>
    <row r="7161" spans="118:118" x14ac:dyDescent="0.25">
      <c r="DN7161" s="115"/>
    </row>
    <row r="7162" spans="118:118" x14ac:dyDescent="0.25">
      <c r="DN7162" s="115"/>
    </row>
    <row r="7163" spans="118:118" x14ac:dyDescent="0.25">
      <c r="DN7163" s="115"/>
    </row>
    <row r="7164" spans="118:118" x14ac:dyDescent="0.25">
      <c r="DN7164" s="115"/>
    </row>
    <row r="7165" spans="118:118" x14ac:dyDescent="0.25">
      <c r="DN7165" s="115"/>
    </row>
    <row r="7166" spans="118:118" x14ac:dyDescent="0.25">
      <c r="DN7166" s="115"/>
    </row>
    <row r="7167" spans="118:118" x14ac:dyDescent="0.25">
      <c r="DN7167" s="115"/>
    </row>
    <row r="7168" spans="118:118" x14ac:dyDescent="0.25">
      <c r="DN7168" s="115"/>
    </row>
    <row r="7169" spans="118:118" x14ac:dyDescent="0.25">
      <c r="DN7169" s="115"/>
    </row>
    <row r="7170" spans="118:118" x14ac:dyDescent="0.25">
      <c r="DN7170" s="115"/>
    </row>
    <row r="7171" spans="118:118" x14ac:dyDescent="0.25">
      <c r="DN7171" s="115"/>
    </row>
    <row r="7172" spans="118:118" x14ac:dyDescent="0.25">
      <c r="DN7172" s="115"/>
    </row>
    <row r="7173" spans="118:118" x14ac:dyDescent="0.25">
      <c r="DN7173" s="115"/>
    </row>
    <row r="7174" spans="118:118" x14ac:dyDescent="0.25">
      <c r="DN7174" s="115"/>
    </row>
    <row r="7175" spans="118:118" x14ac:dyDescent="0.25">
      <c r="DN7175" s="115"/>
    </row>
    <row r="7176" spans="118:118" x14ac:dyDescent="0.25">
      <c r="DN7176" s="115"/>
    </row>
    <row r="7177" spans="118:118" x14ac:dyDescent="0.25">
      <c r="DN7177" s="115"/>
    </row>
    <row r="7178" spans="118:118" x14ac:dyDescent="0.25">
      <c r="DN7178" s="115"/>
    </row>
    <row r="7179" spans="118:118" x14ac:dyDescent="0.25">
      <c r="DN7179" s="115"/>
    </row>
    <row r="7180" spans="118:118" x14ac:dyDescent="0.25">
      <c r="DN7180" s="115"/>
    </row>
    <row r="7181" spans="118:118" x14ac:dyDescent="0.25">
      <c r="DN7181" s="115"/>
    </row>
    <row r="7182" spans="118:118" x14ac:dyDescent="0.25">
      <c r="DN7182" s="115"/>
    </row>
    <row r="7183" spans="118:118" x14ac:dyDescent="0.25">
      <c r="DN7183" s="115"/>
    </row>
    <row r="7184" spans="118:118" x14ac:dyDescent="0.25">
      <c r="DN7184" s="115"/>
    </row>
    <row r="7185" spans="118:118" x14ac:dyDescent="0.25">
      <c r="DN7185" s="115"/>
    </row>
    <row r="7186" spans="118:118" x14ac:dyDescent="0.25">
      <c r="DN7186" s="115"/>
    </row>
    <row r="7187" spans="118:118" x14ac:dyDescent="0.25">
      <c r="DN7187" s="115"/>
    </row>
    <row r="7188" spans="118:118" x14ac:dyDescent="0.25">
      <c r="DN7188" s="115"/>
    </row>
    <row r="7189" spans="118:118" x14ac:dyDescent="0.25">
      <c r="DN7189" s="115"/>
    </row>
    <row r="7190" spans="118:118" x14ac:dyDescent="0.25">
      <c r="DN7190" s="115"/>
    </row>
    <row r="7191" spans="118:118" x14ac:dyDescent="0.25">
      <c r="DN7191" s="115"/>
    </row>
    <row r="7192" spans="118:118" x14ac:dyDescent="0.25">
      <c r="DN7192" s="115"/>
    </row>
    <row r="7193" spans="118:118" x14ac:dyDescent="0.25">
      <c r="DN7193" s="115"/>
    </row>
    <row r="7194" spans="118:118" x14ac:dyDescent="0.25">
      <c r="DN7194" s="115"/>
    </row>
    <row r="7195" spans="118:118" x14ac:dyDescent="0.25">
      <c r="DN7195" s="115"/>
    </row>
    <row r="7196" spans="118:118" x14ac:dyDescent="0.25">
      <c r="DN7196" s="115"/>
    </row>
    <row r="7197" spans="118:118" x14ac:dyDescent="0.25">
      <c r="DN7197" s="115"/>
    </row>
    <row r="7198" spans="118:118" x14ac:dyDescent="0.25">
      <c r="DN7198" s="115"/>
    </row>
    <row r="7199" spans="118:118" x14ac:dyDescent="0.25">
      <c r="DN7199" s="115"/>
    </row>
    <row r="7200" spans="118:118" x14ac:dyDescent="0.25">
      <c r="DN7200" s="115"/>
    </row>
    <row r="7201" spans="118:118" x14ac:dyDescent="0.25">
      <c r="DN7201" s="115"/>
    </row>
    <row r="7202" spans="118:118" x14ac:dyDescent="0.25">
      <c r="DN7202" s="115"/>
    </row>
    <row r="7203" spans="118:118" x14ac:dyDescent="0.25">
      <c r="DN7203" s="115"/>
    </row>
    <row r="7204" spans="118:118" x14ac:dyDescent="0.25">
      <c r="DN7204" s="115"/>
    </row>
    <row r="7205" spans="118:118" x14ac:dyDescent="0.25">
      <c r="DN7205" s="115"/>
    </row>
    <row r="7206" spans="118:118" x14ac:dyDescent="0.25">
      <c r="DN7206" s="115"/>
    </row>
    <row r="7207" spans="118:118" x14ac:dyDescent="0.25">
      <c r="DN7207" s="115"/>
    </row>
    <row r="7208" spans="118:118" x14ac:dyDescent="0.25">
      <c r="DN7208" s="115"/>
    </row>
    <row r="7209" spans="118:118" x14ac:dyDescent="0.25">
      <c r="DN7209" s="115"/>
    </row>
    <row r="7210" spans="118:118" x14ac:dyDescent="0.25">
      <c r="DN7210" s="115"/>
    </row>
    <row r="7211" spans="118:118" x14ac:dyDescent="0.25">
      <c r="DN7211" s="115"/>
    </row>
    <row r="7212" spans="118:118" x14ac:dyDescent="0.25">
      <c r="DN7212" s="115"/>
    </row>
    <row r="7213" spans="118:118" x14ac:dyDescent="0.25">
      <c r="DN7213" s="115"/>
    </row>
    <row r="7214" spans="118:118" x14ac:dyDescent="0.25">
      <c r="DN7214" s="115"/>
    </row>
    <row r="7215" spans="118:118" x14ac:dyDescent="0.25">
      <c r="DN7215" s="115"/>
    </row>
    <row r="7216" spans="118:118" x14ac:dyDescent="0.25">
      <c r="DN7216" s="115"/>
    </row>
    <row r="7217" spans="118:118" x14ac:dyDescent="0.25">
      <c r="DN7217" s="115"/>
    </row>
    <row r="7218" spans="118:118" x14ac:dyDescent="0.25">
      <c r="DN7218" s="115"/>
    </row>
    <row r="7219" spans="118:118" x14ac:dyDescent="0.25">
      <c r="DN7219" s="115"/>
    </row>
    <row r="7220" spans="118:118" x14ac:dyDescent="0.25">
      <c r="DN7220" s="115"/>
    </row>
    <row r="7221" spans="118:118" x14ac:dyDescent="0.25">
      <c r="DN7221" s="115"/>
    </row>
    <row r="7222" spans="118:118" x14ac:dyDescent="0.25">
      <c r="DN7222" s="115"/>
    </row>
    <row r="7223" spans="118:118" x14ac:dyDescent="0.25">
      <c r="DN7223" s="115"/>
    </row>
    <row r="7224" spans="118:118" x14ac:dyDescent="0.25">
      <c r="DN7224" s="115"/>
    </row>
    <row r="7225" spans="118:118" x14ac:dyDescent="0.25">
      <c r="DN7225" s="115"/>
    </row>
    <row r="7226" spans="118:118" x14ac:dyDescent="0.25">
      <c r="DN7226" s="115"/>
    </row>
    <row r="7227" spans="118:118" x14ac:dyDescent="0.25">
      <c r="DN7227" s="115"/>
    </row>
    <row r="7228" spans="118:118" x14ac:dyDescent="0.25">
      <c r="DN7228" s="115"/>
    </row>
    <row r="7229" spans="118:118" x14ac:dyDescent="0.25">
      <c r="DN7229" s="115"/>
    </row>
    <row r="7230" spans="118:118" x14ac:dyDescent="0.25">
      <c r="DN7230" s="115"/>
    </row>
    <row r="7231" spans="118:118" x14ac:dyDescent="0.25">
      <c r="DN7231" s="115"/>
    </row>
    <row r="7232" spans="118:118" x14ac:dyDescent="0.25">
      <c r="DN7232" s="115"/>
    </row>
    <row r="7233" spans="118:118" x14ac:dyDescent="0.25">
      <c r="DN7233" s="115"/>
    </row>
    <row r="7234" spans="118:118" x14ac:dyDescent="0.25">
      <c r="DN7234" s="115"/>
    </row>
    <row r="7235" spans="118:118" x14ac:dyDescent="0.25">
      <c r="DN7235" s="115"/>
    </row>
    <row r="7236" spans="118:118" x14ac:dyDescent="0.25">
      <c r="DN7236" s="115"/>
    </row>
    <row r="7237" spans="118:118" x14ac:dyDescent="0.25">
      <c r="DN7237" s="115"/>
    </row>
    <row r="7238" spans="118:118" x14ac:dyDescent="0.25">
      <c r="DN7238" s="115"/>
    </row>
    <row r="7239" spans="118:118" x14ac:dyDescent="0.25">
      <c r="DN7239" s="115"/>
    </row>
    <row r="7240" spans="118:118" x14ac:dyDescent="0.25">
      <c r="DN7240" s="115"/>
    </row>
    <row r="7241" spans="118:118" x14ac:dyDescent="0.25">
      <c r="DN7241" s="115"/>
    </row>
    <row r="7242" spans="118:118" x14ac:dyDescent="0.25">
      <c r="DN7242" s="115"/>
    </row>
    <row r="7243" spans="118:118" x14ac:dyDescent="0.25">
      <c r="DN7243" s="115"/>
    </row>
    <row r="7244" spans="118:118" x14ac:dyDescent="0.25">
      <c r="DN7244" s="115"/>
    </row>
    <row r="7245" spans="118:118" x14ac:dyDescent="0.25">
      <c r="DN7245" s="115"/>
    </row>
    <row r="7246" spans="118:118" x14ac:dyDescent="0.25">
      <c r="DN7246" s="115"/>
    </row>
    <row r="7247" spans="118:118" x14ac:dyDescent="0.25">
      <c r="DN7247" s="115"/>
    </row>
    <row r="7248" spans="118:118" x14ac:dyDescent="0.25">
      <c r="DN7248" s="115"/>
    </row>
    <row r="7249" spans="118:118" x14ac:dyDescent="0.25">
      <c r="DN7249" s="115"/>
    </row>
    <row r="7250" spans="118:118" x14ac:dyDescent="0.25">
      <c r="DN7250" s="115"/>
    </row>
    <row r="7251" spans="118:118" x14ac:dyDescent="0.25">
      <c r="DN7251" s="115"/>
    </row>
    <row r="7252" spans="118:118" x14ac:dyDescent="0.25">
      <c r="DN7252" s="115"/>
    </row>
    <row r="7253" spans="118:118" x14ac:dyDescent="0.25">
      <c r="DN7253" s="115"/>
    </row>
    <row r="7254" spans="118:118" x14ac:dyDescent="0.25">
      <c r="DN7254" s="115"/>
    </row>
    <row r="7255" spans="118:118" x14ac:dyDescent="0.25">
      <c r="DN7255" s="115"/>
    </row>
    <row r="7256" spans="118:118" x14ac:dyDescent="0.25">
      <c r="DN7256" s="115"/>
    </row>
    <row r="7257" spans="118:118" x14ac:dyDescent="0.25">
      <c r="DN7257" s="115"/>
    </row>
    <row r="7258" spans="118:118" x14ac:dyDescent="0.25">
      <c r="DN7258" s="115"/>
    </row>
    <row r="7259" spans="118:118" x14ac:dyDescent="0.25">
      <c r="DN7259" s="115"/>
    </row>
    <row r="7260" spans="118:118" x14ac:dyDescent="0.25">
      <c r="DN7260" s="115"/>
    </row>
    <row r="7261" spans="118:118" x14ac:dyDescent="0.25">
      <c r="DN7261" s="115"/>
    </row>
    <row r="7262" spans="118:118" x14ac:dyDescent="0.25">
      <c r="DN7262" s="115"/>
    </row>
    <row r="7263" spans="118:118" x14ac:dyDescent="0.25">
      <c r="DN7263" s="115"/>
    </row>
    <row r="7264" spans="118:118" x14ac:dyDescent="0.25">
      <c r="DN7264" s="115"/>
    </row>
    <row r="7265" spans="118:118" x14ac:dyDescent="0.25">
      <c r="DN7265" s="115"/>
    </row>
    <row r="7266" spans="118:118" x14ac:dyDescent="0.25">
      <c r="DN7266" s="115"/>
    </row>
    <row r="7267" spans="118:118" x14ac:dyDescent="0.25">
      <c r="DN7267" s="115"/>
    </row>
    <row r="7268" spans="118:118" x14ac:dyDescent="0.25">
      <c r="DN7268" s="115"/>
    </row>
    <row r="7269" spans="118:118" x14ac:dyDescent="0.25">
      <c r="DN7269" s="115"/>
    </row>
    <row r="7270" spans="118:118" x14ac:dyDescent="0.25">
      <c r="DN7270" s="115"/>
    </row>
    <row r="7271" spans="118:118" x14ac:dyDescent="0.25">
      <c r="DN7271" s="115"/>
    </row>
    <row r="7272" spans="118:118" x14ac:dyDescent="0.25">
      <c r="DN7272" s="115"/>
    </row>
    <row r="7273" spans="118:118" x14ac:dyDescent="0.25">
      <c r="DN7273" s="115"/>
    </row>
    <row r="7274" spans="118:118" x14ac:dyDescent="0.25">
      <c r="DN7274" s="115"/>
    </row>
    <row r="7275" spans="118:118" x14ac:dyDescent="0.25">
      <c r="DN7275" s="115"/>
    </row>
    <row r="7276" spans="118:118" x14ac:dyDescent="0.25">
      <c r="DN7276" s="115"/>
    </row>
    <row r="7277" spans="118:118" x14ac:dyDescent="0.25">
      <c r="DN7277" s="115"/>
    </row>
    <row r="7278" spans="118:118" x14ac:dyDescent="0.25">
      <c r="DN7278" s="115"/>
    </row>
    <row r="7279" spans="118:118" x14ac:dyDescent="0.25">
      <c r="DN7279" s="115"/>
    </row>
    <row r="7280" spans="118:118" x14ac:dyDescent="0.25">
      <c r="DN7280" s="115"/>
    </row>
    <row r="7281" spans="118:118" x14ac:dyDescent="0.25">
      <c r="DN7281" s="115"/>
    </row>
    <row r="7282" spans="118:118" x14ac:dyDescent="0.25">
      <c r="DN7282" s="115"/>
    </row>
    <row r="7283" spans="118:118" x14ac:dyDescent="0.25">
      <c r="DN7283" s="115"/>
    </row>
    <row r="7284" spans="118:118" x14ac:dyDescent="0.25">
      <c r="DN7284" s="115"/>
    </row>
    <row r="7285" spans="118:118" x14ac:dyDescent="0.25">
      <c r="DN7285" s="115"/>
    </row>
    <row r="7286" spans="118:118" x14ac:dyDescent="0.25">
      <c r="DN7286" s="115"/>
    </row>
    <row r="7287" spans="118:118" x14ac:dyDescent="0.25">
      <c r="DN7287" s="115"/>
    </row>
    <row r="7288" spans="118:118" x14ac:dyDescent="0.25">
      <c r="DN7288" s="115"/>
    </row>
    <row r="7289" spans="118:118" x14ac:dyDescent="0.25">
      <c r="DN7289" s="115"/>
    </row>
    <row r="7290" spans="118:118" x14ac:dyDescent="0.25">
      <c r="DN7290" s="115"/>
    </row>
    <row r="7291" spans="118:118" x14ac:dyDescent="0.25">
      <c r="DN7291" s="115"/>
    </row>
    <row r="7292" spans="118:118" x14ac:dyDescent="0.25">
      <c r="DN7292" s="115"/>
    </row>
    <row r="7293" spans="118:118" x14ac:dyDescent="0.25">
      <c r="DN7293" s="115"/>
    </row>
    <row r="7294" spans="118:118" x14ac:dyDescent="0.25">
      <c r="DN7294" s="115"/>
    </row>
    <row r="7295" spans="118:118" x14ac:dyDescent="0.25">
      <c r="DN7295" s="115"/>
    </row>
    <row r="7296" spans="118:118" x14ac:dyDescent="0.25">
      <c r="DN7296" s="115"/>
    </row>
    <row r="7297" spans="118:118" x14ac:dyDescent="0.25">
      <c r="DN7297" s="115"/>
    </row>
    <row r="7298" spans="118:118" x14ac:dyDescent="0.25">
      <c r="DN7298" s="115"/>
    </row>
    <row r="7299" spans="118:118" x14ac:dyDescent="0.25">
      <c r="DN7299" s="115"/>
    </row>
    <row r="7300" spans="118:118" x14ac:dyDescent="0.25">
      <c r="DN7300" s="115"/>
    </row>
    <row r="7301" spans="118:118" x14ac:dyDescent="0.25">
      <c r="DN7301" s="115"/>
    </row>
    <row r="7302" spans="118:118" x14ac:dyDescent="0.25">
      <c r="DN7302" s="115"/>
    </row>
    <row r="7303" spans="118:118" x14ac:dyDescent="0.25">
      <c r="DN7303" s="115"/>
    </row>
    <row r="7304" spans="118:118" x14ac:dyDescent="0.25">
      <c r="DN7304" s="115"/>
    </row>
    <row r="7305" spans="118:118" x14ac:dyDescent="0.25">
      <c r="DN7305" s="115"/>
    </row>
    <row r="7306" spans="118:118" x14ac:dyDescent="0.25">
      <c r="DN7306" s="115"/>
    </row>
    <row r="7307" spans="118:118" x14ac:dyDescent="0.25">
      <c r="DN7307" s="115"/>
    </row>
    <row r="7308" spans="118:118" x14ac:dyDescent="0.25">
      <c r="DN7308" s="115"/>
    </row>
    <row r="7309" spans="118:118" x14ac:dyDescent="0.25">
      <c r="DN7309" s="115"/>
    </row>
    <row r="7310" spans="118:118" x14ac:dyDescent="0.25">
      <c r="DN7310" s="115"/>
    </row>
    <row r="7311" spans="118:118" x14ac:dyDescent="0.25">
      <c r="DN7311" s="115"/>
    </row>
    <row r="7312" spans="118:118" x14ac:dyDescent="0.25">
      <c r="DN7312" s="115"/>
    </row>
    <row r="7313" spans="118:118" x14ac:dyDescent="0.25">
      <c r="DN7313" s="115"/>
    </row>
    <row r="7314" spans="118:118" x14ac:dyDescent="0.25">
      <c r="DN7314" s="115"/>
    </row>
    <row r="7315" spans="118:118" x14ac:dyDescent="0.25">
      <c r="DN7315" s="115"/>
    </row>
    <row r="7316" spans="118:118" x14ac:dyDescent="0.25">
      <c r="DN7316" s="115"/>
    </row>
    <row r="7317" spans="118:118" x14ac:dyDescent="0.25">
      <c r="DN7317" s="115"/>
    </row>
    <row r="7318" spans="118:118" x14ac:dyDescent="0.25">
      <c r="DN7318" s="115"/>
    </row>
    <row r="7319" spans="118:118" x14ac:dyDescent="0.25">
      <c r="DN7319" s="115"/>
    </row>
    <row r="7320" spans="118:118" x14ac:dyDescent="0.25">
      <c r="DN7320" s="115"/>
    </row>
    <row r="7321" spans="118:118" x14ac:dyDescent="0.25">
      <c r="DN7321" s="115"/>
    </row>
    <row r="7322" spans="118:118" x14ac:dyDescent="0.25">
      <c r="DN7322" s="115"/>
    </row>
    <row r="7323" spans="118:118" x14ac:dyDescent="0.25">
      <c r="DN7323" s="115"/>
    </row>
    <row r="7324" spans="118:118" x14ac:dyDescent="0.25">
      <c r="DN7324" s="115"/>
    </row>
    <row r="7325" spans="118:118" x14ac:dyDescent="0.25">
      <c r="DN7325" s="115"/>
    </row>
    <row r="7326" spans="118:118" x14ac:dyDescent="0.25">
      <c r="DN7326" s="115"/>
    </row>
    <row r="7327" spans="118:118" x14ac:dyDescent="0.25">
      <c r="DN7327" s="115"/>
    </row>
    <row r="7328" spans="118:118" x14ac:dyDescent="0.25">
      <c r="DN7328" s="115"/>
    </row>
    <row r="7329" spans="118:118" x14ac:dyDescent="0.25">
      <c r="DN7329" s="115"/>
    </row>
    <row r="7330" spans="118:118" x14ac:dyDescent="0.25">
      <c r="DN7330" s="115"/>
    </row>
    <row r="7331" spans="118:118" x14ac:dyDescent="0.25">
      <c r="DN7331" s="115"/>
    </row>
    <row r="7332" spans="118:118" x14ac:dyDescent="0.25">
      <c r="DN7332" s="115"/>
    </row>
    <row r="7333" spans="118:118" x14ac:dyDescent="0.25">
      <c r="DN7333" s="115"/>
    </row>
    <row r="7334" spans="118:118" x14ac:dyDescent="0.25">
      <c r="DN7334" s="115"/>
    </row>
    <row r="7335" spans="118:118" x14ac:dyDescent="0.25">
      <c r="DN7335" s="115"/>
    </row>
    <row r="7336" spans="118:118" x14ac:dyDescent="0.25">
      <c r="DN7336" s="115"/>
    </row>
    <row r="7337" spans="118:118" x14ac:dyDescent="0.25">
      <c r="DN7337" s="115"/>
    </row>
    <row r="7338" spans="118:118" x14ac:dyDescent="0.25">
      <c r="DN7338" s="115"/>
    </row>
    <row r="7339" spans="118:118" x14ac:dyDescent="0.25">
      <c r="DN7339" s="115"/>
    </row>
    <row r="7340" spans="118:118" x14ac:dyDescent="0.25">
      <c r="DN7340" s="115"/>
    </row>
    <row r="7341" spans="118:118" x14ac:dyDescent="0.25">
      <c r="DN7341" s="115"/>
    </row>
    <row r="7342" spans="118:118" x14ac:dyDescent="0.25">
      <c r="DN7342" s="115"/>
    </row>
    <row r="7343" spans="118:118" x14ac:dyDescent="0.25">
      <c r="DN7343" s="115"/>
    </row>
    <row r="7344" spans="118:118" x14ac:dyDescent="0.25">
      <c r="DN7344" s="115"/>
    </row>
    <row r="7345" spans="118:118" x14ac:dyDescent="0.25">
      <c r="DN7345" s="115"/>
    </row>
    <row r="7346" spans="118:118" x14ac:dyDescent="0.25">
      <c r="DN7346" s="115"/>
    </row>
    <row r="7347" spans="118:118" x14ac:dyDescent="0.25">
      <c r="DN7347" s="115"/>
    </row>
    <row r="7348" spans="118:118" x14ac:dyDescent="0.25">
      <c r="DN7348" s="115"/>
    </row>
    <row r="7349" spans="118:118" x14ac:dyDescent="0.25">
      <c r="DN7349" s="115"/>
    </row>
    <row r="7350" spans="118:118" x14ac:dyDescent="0.25">
      <c r="DN7350" s="115"/>
    </row>
    <row r="7351" spans="118:118" x14ac:dyDescent="0.25">
      <c r="DN7351" s="115"/>
    </row>
    <row r="7352" spans="118:118" x14ac:dyDescent="0.25">
      <c r="DN7352" s="115"/>
    </row>
    <row r="7353" spans="118:118" x14ac:dyDescent="0.25">
      <c r="DN7353" s="115"/>
    </row>
    <row r="7354" spans="118:118" x14ac:dyDescent="0.25">
      <c r="DN7354" s="115"/>
    </row>
    <row r="7355" spans="118:118" x14ac:dyDescent="0.25">
      <c r="DN7355" s="115"/>
    </row>
    <row r="7356" spans="118:118" x14ac:dyDescent="0.25">
      <c r="DN7356" s="115"/>
    </row>
    <row r="7357" spans="118:118" x14ac:dyDescent="0.25">
      <c r="DN7357" s="115"/>
    </row>
    <row r="7358" spans="118:118" x14ac:dyDescent="0.25">
      <c r="DN7358" s="115"/>
    </row>
    <row r="7359" spans="118:118" x14ac:dyDescent="0.25">
      <c r="DN7359" s="115"/>
    </row>
    <row r="7360" spans="118:118" x14ac:dyDescent="0.25">
      <c r="DN7360" s="115"/>
    </row>
    <row r="7361" spans="118:118" x14ac:dyDescent="0.25">
      <c r="DN7361" s="115"/>
    </row>
    <row r="7362" spans="118:118" x14ac:dyDescent="0.25">
      <c r="DN7362" s="115"/>
    </row>
    <row r="7363" spans="118:118" x14ac:dyDescent="0.25">
      <c r="DN7363" s="115"/>
    </row>
    <row r="7364" spans="118:118" x14ac:dyDescent="0.25">
      <c r="DN7364" s="115"/>
    </row>
    <row r="7365" spans="118:118" x14ac:dyDescent="0.25">
      <c r="DN7365" s="115"/>
    </row>
    <row r="7366" spans="118:118" x14ac:dyDescent="0.25">
      <c r="DN7366" s="115"/>
    </row>
    <row r="7367" spans="118:118" x14ac:dyDescent="0.25">
      <c r="DN7367" s="115"/>
    </row>
    <row r="7368" spans="118:118" x14ac:dyDescent="0.25">
      <c r="DN7368" s="115"/>
    </row>
    <row r="7369" spans="118:118" x14ac:dyDescent="0.25">
      <c r="DN7369" s="115"/>
    </row>
    <row r="7370" spans="118:118" x14ac:dyDescent="0.25">
      <c r="DN7370" s="115"/>
    </row>
    <row r="7371" spans="118:118" x14ac:dyDescent="0.25">
      <c r="DN7371" s="115"/>
    </row>
    <row r="7372" spans="118:118" x14ac:dyDescent="0.25">
      <c r="DN7372" s="115"/>
    </row>
    <row r="7373" spans="118:118" x14ac:dyDescent="0.25">
      <c r="DN7373" s="115"/>
    </row>
    <row r="7374" spans="118:118" x14ac:dyDescent="0.25">
      <c r="DN7374" s="115"/>
    </row>
    <row r="7375" spans="118:118" x14ac:dyDescent="0.25">
      <c r="DN7375" s="115"/>
    </row>
    <row r="7376" spans="118:118" x14ac:dyDescent="0.25">
      <c r="DN7376" s="115"/>
    </row>
    <row r="7377" spans="118:118" x14ac:dyDescent="0.25">
      <c r="DN7377" s="115"/>
    </row>
    <row r="7378" spans="118:118" x14ac:dyDescent="0.25">
      <c r="DN7378" s="115"/>
    </row>
    <row r="7379" spans="118:118" x14ac:dyDescent="0.25">
      <c r="DN7379" s="115"/>
    </row>
    <row r="7380" spans="118:118" x14ac:dyDescent="0.25">
      <c r="DN7380" s="115"/>
    </row>
    <row r="7381" spans="118:118" x14ac:dyDescent="0.25">
      <c r="DN7381" s="115"/>
    </row>
    <row r="7382" spans="118:118" x14ac:dyDescent="0.25">
      <c r="DN7382" s="115"/>
    </row>
    <row r="7383" spans="118:118" x14ac:dyDescent="0.25">
      <c r="DN7383" s="115"/>
    </row>
    <row r="7384" spans="118:118" x14ac:dyDescent="0.25">
      <c r="DN7384" s="115"/>
    </row>
    <row r="7385" spans="118:118" x14ac:dyDescent="0.25">
      <c r="DN7385" s="115"/>
    </row>
    <row r="7386" spans="118:118" x14ac:dyDescent="0.25">
      <c r="DN7386" s="115"/>
    </row>
    <row r="7387" spans="118:118" x14ac:dyDescent="0.25">
      <c r="DN7387" s="115"/>
    </row>
    <row r="7388" spans="118:118" x14ac:dyDescent="0.25">
      <c r="DN7388" s="115"/>
    </row>
    <row r="7389" spans="118:118" x14ac:dyDescent="0.25">
      <c r="DN7389" s="115"/>
    </row>
    <row r="7390" spans="118:118" x14ac:dyDescent="0.25">
      <c r="DN7390" s="115"/>
    </row>
    <row r="7391" spans="118:118" x14ac:dyDescent="0.25">
      <c r="DN7391" s="115"/>
    </row>
    <row r="7392" spans="118:118" x14ac:dyDescent="0.25">
      <c r="DN7392" s="115"/>
    </row>
    <row r="7393" spans="118:118" x14ac:dyDescent="0.25">
      <c r="DN7393" s="115"/>
    </row>
    <row r="7394" spans="118:118" x14ac:dyDescent="0.25">
      <c r="DN7394" s="115"/>
    </row>
    <row r="7395" spans="118:118" x14ac:dyDescent="0.25">
      <c r="DN7395" s="115"/>
    </row>
    <row r="7396" spans="118:118" x14ac:dyDescent="0.25">
      <c r="DN7396" s="115"/>
    </row>
    <row r="7397" spans="118:118" x14ac:dyDescent="0.25">
      <c r="DN7397" s="115"/>
    </row>
    <row r="7398" spans="118:118" x14ac:dyDescent="0.25">
      <c r="DN7398" s="115"/>
    </row>
    <row r="7399" spans="118:118" x14ac:dyDescent="0.25">
      <c r="DN7399" s="115"/>
    </row>
    <row r="7400" spans="118:118" x14ac:dyDescent="0.25">
      <c r="DN7400" s="115"/>
    </row>
    <row r="7401" spans="118:118" x14ac:dyDescent="0.25">
      <c r="DN7401" s="115"/>
    </row>
    <row r="7402" spans="118:118" x14ac:dyDescent="0.25">
      <c r="DN7402" s="115"/>
    </row>
    <row r="7403" spans="118:118" x14ac:dyDescent="0.25">
      <c r="DN7403" s="115"/>
    </row>
    <row r="7404" spans="118:118" x14ac:dyDescent="0.25">
      <c r="DN7404" s="115"/>
    </row>
    <row r="7405" spans="118:118" x14ac:dyDescent="0.25">
      <c r="DN7405" s="115"/>
    </row>
    <row r="7406" spans="118:118" x14ac:dyDescent="0.25">
      <c r="DN7406" s="115"/>
    </row>
    <row r="7407" spans="118:118" x14ac:dyDescent="0.25">
      <c r="DN7407" s="115"/>
    </row>
    <row r="7408" spans="118:118" x14ac:dyDescent="0.25">
      <c r="DN7408" s="115"/>
    </row>
    <row r="7409" spans="118:118" x14ac:dyDescent="0.25">
      <c r="DN7409" s="115"/>
    </row>
    <row r="7410" spans="118:118" x14ac:dyDescent="0.25">
      <c r="DN7410" s="115"/>
    </row>
    <row r="7411" spans="118:118" x14ac:dyDescent="0.25">
      <c r="DN7411" s="115"/>
    </row>
    <row r="7412" spans="118:118" x14ac:dyDescent="0.25">
      <c r="DN7412" s="115"/>
    </row>
    <row r="7413" spans="118:118" x14ac:dyDescent="0.25">
      <c r="DN7413" s="115"/>
    </row>
    <row r="7414" spans="118:118" x14ac:dyDescent="0.25">
      <c r="DN7414" s="115"/>
    </row>
    <row r="7415" spans="118:118" x14ac:dyDescent="0.25">
      <c r="DN7415" s="115"/>
    </row>
    <row r="7416" spans="118:118" x14ac:dyDescent="0.25">
      <c r="DN7416" s="115"/>
    </row>
    <row r="7417" spans="118:118" x14ac:dyDescent="0.25">
      <c r="DN7417" s="115"/>
    </row>
    <row r="7418" spans="118:118" x14ac:dyDescent="0.25">
      <c r="DN7418" s="115"/>
    </row>
    <row r="7419" spans="118:118" x14ac:dyDescent="0.25">
      <c r="DN7419" s="115"/>
    </row>
    <row r="7420" spans="118:118" x14ac:dyDescent="0.25">
      <c r="DN7420" s="115"/>
    </row>
    <row r="7421" spans="118:118" x14ac:dyDescent="0.25">
      <c r="DN7421" s="115"/>
    </row>
    <row r="7422" spans="118:118" x14ac:dyDescent="0.25">
      <c r="DN7422" s="115"/>
    </row>
    <row r="7423" spans="118:118" x14ac:dyDescent="0.25">
      <c r="DN7423" s="115"/>
    </row>
    <row r="7424" spans="118:118" x14ac:dyDescent="0.25">
      <c r="DN7424" s="115"/>
    </row>
    <row r="7425" spans="118:118" x14ac:dyDescent="0.25">
      <c r="DN7425" s="115"/>
    </row>
    <row r="7426" spans="118:118" x14ac:dyDescent="0.25">
      <c r="DN7426" s="115"/>
    </row>
    <row r="7427" spans="118:118" x14ac:dyDescent="0.25">
      <c r="DN7427" s="115"/>
    </row>
    <row r="7428" spans="118:118" x14ac:dyDescent="0.25">
      <c r="DN7428" s="115"/>
    </row>
    <row r="7429" spans="118:118" x14ac:dyDescent="0.25">
      <c r="DN7429" s="115"/>
    </row>
    <row r="7430" spans="118:118" x14ac:dyDescent="0.25">
      <c r="DN7430" s="115"/>
    </row>
    <row r="7431" spans="118:118" x14ac:dyDescent="0.25">
      <c r="DN7431" s="115"/>
    </row>
    <row r="7432" spans="118:118" x14ac:dyDescent="0.25">
      <c r="DN7432" s="115"/>
    </row>
    <row r="7433" spans="118:118" x14ac:dyDescent="0.25">
      <c r="DN7433" s="115"/>
    </row>
    <row r="7434" spans="118:118" x14ac:dyDescent="0.25">
      <c r="DN7434" s="115"/>
    </row>
    <row r="7435" spans="118:118" x14ac:dyDescent="0.25">
      <c r="DN7435" s="115"/>
    </row>
    <row r="7436" spans="118:118" x14ac:dyDescent="0.25">
      <c r="DN7436" s="115"/>
    </row>
    <row r="7437" spans="118:118" x14ac:dyDescent="0.25">
      <c r="DN7437" s="115"/>
    </row>
    <row r="7438" spans="118:118" x14ac:dyDescent="0.25">
      <c r="DN7438" s="115"/>
    </row>
    <row r="7439" spans="118:118" x14ac:dyDescent="0.25">
      <c r="DN7439" s="115"/>
    </row>
    <row r="7440" spans="118:118" x14ac:dyDescent="0.25">
      <c r="DN7440" s="115"/>
    </row>
    <row r="7441" spans="118:118" x14ac:dyDescent="0.25">
      <c r="DN7441" s="115"/>
    </row>
    <row r="7442" spans="118:118" x14ac:dyDescent="0.25">
      <c r="DN7442" s="115"/>
    </row>
    <row r="7443" spans="118:118" x14ac:dyDescent="0.25">
      <c r="DN7443" s="115"/>
    </row>
    <row r="7444" spans="118:118" x14ac:dyDescent="0.25">
      <c r="DN7444" s="115"/>
    </row>
    <row r="7445" spans="118:118" x14ac:dyDescent="0.25">
      <c r="DN7445" s="115"/>
    </row>
    <row r="7446" spans="118:118" x14ac:dyDescent="0.25">
      <c r="DN7446" s="115"/>
    </row>
    <row r="7447" spans="118:118" x14ac:dyDescent="0.25">
      <c r="DN7447" s="115"/>
    </row>
    <row r="7448" spans="118:118" x14ac:dyDescent="0.25">
      <c r="DN7448" s="115"/>
    </row>
    <row r="7449" spans="118:118" x14ac:dyDescent="0.25">
      <c r="DN7449" s="115"/>
    </row>
    <row r="7450" spans="118:118" x14ac:dyDescent="0.25">
      <c r="DN7450" s="115"/>
    </row>
    <row r="7451" spans="118:118" x14ac:dyDescent="0.25">
      <c r="DN7451" s="115"/>
    </row>
    <row r="7452" spans="118:118" x14ac:dyDescent="0.25">
      <c r="DN7452" s="115"/>
    </row>
    <row r="7453" spans="118:118" x14ac:dyDescent="0.25">
      <c r="DN7453" s="115"/>
    </row>
    <row r="7454" spans="118:118" x14ac:dyDescent="0.25">
      <c r="DN7454" s="115"/>
    </row>
    <row r="7455" spans="118:118" x14ac:dyDescent="0.25">
      <c r="DN7455" s="115"/>
    </row>
    <row r="7456" spans="118:118" x14ac:dyDescent="0.25">
      <c r="DN7456" s="115"/>
    </row>
    <row r="7457" spans="118:118" x14ac:dyDescent="0.25">
      <c r="DN7457" s="115"/>
    </row>
    <row r="7458" spans="118:118" x14ac:dyDescent="0.25">
      <c r="DN7458" s="115"/>
    </row>
    <row r="7459" spans="118:118" x14ac:dyDescent="0.25">
      <c r="DN7459" s="115"/>
    </row>
    <row r="7460" spans="118:118" x14ac:dyDescent="0.25">
      <c r="DN7460" s="115"/>
    </row>
    <row r="7461" spans="118:118" x14ac:dyDescent="0.25">
      <c r="DN7461" s="115"/>
    </row>
    <row r="7462" spans="118:118" x14ac:dyDescent="0.25">
      <c r="DN7462" s="115"/>
    </row>
    <row r="7463" spans="118:118" x14ac:dyDescent="0.25">
      <c r="DN7463" s="115"/>
    </row>
    <row r="7464" spans="118:118" x14ac:dyDescent="0.25">
      <c r="DN7464" s="115"/>
    </row>
    <row r="7465" spans="118:118" x14ac:dyDescent="0.25">
      <c r="DN7465" s="115"/>
    </row>
    <row r="7466" spans="118:118" x14ac:dyDescent="0.25">
      <c r="DN7466" s="115"/>
    </row>
    <row r="7467" spans="118:118" x14ac:dyDescent="0.25">
      <c r="DN7467" s="115"/>
    </row>
    <row r="7468" spans="118:118" x14ac:dyDescent="0.25">
      <c r="DN7468" s="115"/>
    </row>
    <row r="7469" spans="118:118" x14ac:dyDescent="0.25">
      <c r="DN7469" s="115"/>
    </row>
    <row r="7470" spans="118:118" x14ac:dyDescent="0.25">
      <c r="DN7470" s="115"/>
    </row>
    <row r="7471" spans="118:118" x14ac:dyDescent="0.25">
      <c r="DN7471" s="115"/>
    </row>
    <row r="7472" spans="118:118" x14ac:dyDescent="0.25">
      <c r="DN7472" s="115"/>
    </row>
    <row r="7473" spans="118:118" x14ac:dyDescent="0.25">
      <c r="DN7473" s="115"/>
    </row>
    <row r="7474" spans="118:118" x14ac:dyDescent="0.25">
      <c r="DN7474" s="115"/>
    </row>
    <row r="7475" spans="118:118" x14ac:dyDescent="0.25">
      <c r="DN7475" s="115"/>
    </row>
    <row r="7476" spans="118:118" x14ac:dyDescent="0.25">
      <c r="DN7476" s="115"/>
    </row>
    <row r="7477" spans="118:118" x14ac:dyDescent="0.25">
      <c r="DN7477" s="115"/>
    </row>
    <row r="7478" spans="118:118" x14ac:dyDescent="0.25">
      <c r="DN7478" s="115"/>
    </row>
    <row r="7479" spans="118:118" x14ac:dyDescent="0.25">
      <c r="DN7479" s="115"/>
    </row>
    <row r="7480" spans="118:118" x14ac:dyDescent="0.25">
      <c r="DN7480" s="115"/>
    </row>
    <row r="7481" spans="118:118" x14ac:dyDescent="0.25">
      <c r="DN7481" s="115"/>
    </row>
    <row r="7482" spans="118:118" x14ac:dyDescent="0.25">
      <c r="DN7482" s="115"/>
    </row>
    <row r="7483" spans="118:118" x14ac:dyDescent="0.25">
      <c r="DN7483" s="115"/>
    </row>
    <row r="7484" spans="118:118" x14ac:dyDescent="0.25">
      <c r="DN7484" s="115"/>
    </row>
    <row r="7485" spans="118:118" x14ac:dyDescent="0.25">
      <c r="DN7485" s="115"/>
    </row>
    <row r="7486" spans="118:118" x14ac:dyDescent="0.25">
      <c r="DN7486" s="115"/>
    </row>
    <row r="7487" spans="118:118" x14ac:dyDescent="0.25">
      <c r="DN7487" s="115"/>
    </row>
    <row r="7488" spans="118:118" x14ac:dyDescent="0.25">
      <c r="DN7488" s="115"/>
    </row>
    <row r="7489" spans="118:118" x14ac:dyDescent="0.25">
      <c r="DN7489" s="115"/>
    </row>
    <row r="7490" spans="118:118" x14ac:dyDescent="0.25">
      <c r="DN7490" s="115"/>
    </row>
    <row r="7491" spans="118:118" x14ac:dyDescent="0.25">
      <c r="DN7491" s="115"/>
    </row>
    <row r="7492" spans="118:118" x14ac:dyDescent="0.25">
      <c r="DN7492" s="115"/>
    </row>
    <row r="7493" spans="118:118" x14ac:dyDescent="0.25">
      <c r="DN7493" s="115"/>
    </row>
    <row r="7494" spans="118:118" x14ac:dyDescent="0.25">
      <c r="DN7494" s="115"/>
    </row>
    <row r="7495" spans="118:118" x14ac:dyDescent="0.25">
      <c r="DN7495" s="115"/>
    </row>
    <row r="7496" spans="118:118" x14ac:dyDescent="0.25">
      <c r="DN7496" s="115"/>
    </row>
    <row r="7497" spans="118:118" x14ac:dyDescent="0.25">
      <c r="DN7497" s="115"/>
    </row>
    <row r="7498" spans="118:118" x14ac:dyDescent="0.25">
      <c r="DN7498" s="115"/>
    </row>
    <row r="7499" spans="118:118" x14ac:dyDescent="0.25">
      <c r="DN7499" s="115"/>
    </row>
    <row r="7500" spans="118:118" x14ac:dyDescent="0.25">
      <c r="DN7500" s="115"/>
    </row>
    <row r="7501" spans="118:118" x14ac:dyDescent="0.25">
      <c r="DN7501" s="115"/>
    </row>
    <row r="7502" spans="118:118" x14ac:dyDescent="0.25">
      <c r="DN7502" s="115"/>
    </row>
    <row r="7503" spans="118:118" x14ac:dyDescent="0.25">
      <c r="DN7503" s="115"/>
    </row>
    <row r="7504" spans="118:118" x14ac:dyDescent="0.25">
      <c r="DN7504" s="115"/>
    </row>
    <row r="7505" spans="118:118" x14ac:dyDescent="0.25">
      <c r="DN7505" s="115"/>
    </row>
    <row r="7506" spans="118:118" x14ac:dyDescent="0.25">
      <c r="DN7506" s="115"/>
    </row>
    <row r="7507" spans="118:118" x14ac:dyDescent="0.25">
      <c r="DN7507" s="115"/>
    </row>
    <row r="7508" spans="118:118" x14ac:dyDescent="0.25">
      <c r="DN7508" s="115"/>
    </row>
    <row r="7509" spans="118:118" x14ac:dyDescent="0.25">
      <c r="DN7509" s="115"/>
    </row>
    <row r="7510" spans="118:118" x14ac:dyDescent="0.25">
      <c r="DN7510" s="115"/>
    </row>
    <row r="7511" spans="118:118" x14ac:dyDescent="0.25">
      <c r="DN7511" s="115"/>
    </row>
    <row r="7512" spans="118:118" x14ac:dyDescent="0.25">
      <c r="DN7512" s="115"/>
    </row>
    <row r="7513" spans="118:118" x14ac:dyDescent="0.25">
      <c r="DN7513" s="115"/>
    </row>
    <row r="7514" spans="118:118" x14ac:dyDescent="0.25">
      <c r="DN7514" s="115"/>
    </row>
    <row r="7515" spans="118:118" x14ac:dyDescent="0.25">
      <c r="DN7515" s="115"/>
    </row>
    <row r="7516" spans="118:118" x14ac:dyDescent="0.25">
      <c r="DN7516" s="115"/>
    </row>
    <row r="7517" spans="118:118" x14ac:dyDescent="0.25">
      <c r="DN7517" s="115"/>
    </row>
    <row r="7518" spans="118:118" x14ac:dyDescent="0.25">
      <c r="DN7518" s="115"/>
    </row>
    <row r="7519" spans="118:118" x14ac:dyDescent="0.25">
      <c r="DN7519" s="115"/>
    </row>
    <row r="7520" spans="118:118" x14ac:dyDescent="0.25">
      <c r="DN7520" s="115"/>
    </row>
    <row r="7521" spans="118:118" x14ac:dyDescent="0.25">
      <c r="DN7521" s="115"/>
    </row>
    <row r="7522" spans="118:118" x14ac:dyDescent="0.25">
      <c r="DN7522" s="115"/>
    </row>
    <row r="7523" spans="118:118" x14ac:dyDescent="0.25">
      <c r="DN7523" s="115"/>
    </row>
    <row r="7524" spans="118:118" x14ac:dyDescent="0.25">
      <c r="DN7524" s="115"/>
    </row>
    <row r="7525" spans="118:118" x14ac:dyDescent="0.25">
      <c r="DN7525" s="115"/>
    </row>
    <row r="7526" spans="118:118" x14ac:dyDescent="0.25">
      <c r="DN7526" s="115"/>
    </row>
    <row r="7527" spans="118:118" x14ac:dyDescent="0.25">
      <c r="DN7527" s="115"/>
    </row>
    <row r="7528" spans="118:118" x14ac:dyDescent="0.25">
      <c r="DN7528" s="115"/>
    </row>
    <row r="7529" spans="118:118" x14ac:dyDescent="0.25">
      <c r="DN7529" s="115"/>
    </row>
    <row r="7530" spans="118:118" x14ac:dyDescent="0.25">
      <c r="DN7530" s="115"/>
    </row>
    <row r="7531" spans="118:118" x14ac:dyDescent="0.25">
      <c r="DN7531" s="115"/>
    </row>
    <row r="7532" spans="118:118" x14ac:dyDescent="0.25">
      <c r="DN7532" s="115"/>
    </row>
    <row r="7533" spans="118:118" x14ac:dyDescent="0.25">
      <c r="DN7533" s="115"/>
    </row>
    <row r="7534" spans="118:118" x14ac:dyDescent="0.25">
      <c r="DN7534" s="115"/>
    </row>
    <row r="7535" spans="118:118" x14ac:dyDescent="0.25">
      <c r="DN7535" s="115"/>
    </row>
    <row r="7536" spans="118:118" x14ac:dyDescent="0.25">
      <c r="DN7536" s="115"/>
    </row>
    <row r="7537" spans="118:118" x14ac:dyDescent="0.25">
      <c r="DN7537" s="115"/>
    </row>
    <row r="7538" spans="118:118" x14ac:dyDescent="0.25">
      <c r="DN7538" s="115"/>
    </row>
    <row r="7539" spans="118:118" x14ac:dyDescent="0.25">
      <c r="DN7539" s="115"/>
    </row>
    <row r="7540" spans="118:118" x14ac:dyDescent="0.25">
      <c r="DN7540" s="115"/>
    </row>
    <row r="7541" spans="118:118" x14ac:dyDescent="0.25">
      <c r="DN7541" s="115"/>
    </row>
    <row r="7542" spans="118:118" x14ac:dyDescent="0.25">
      <c r="DN7542" s="115"/>
    </row>
    <row r="7543" spans="118:118" x14ac:dyDescent="0.25">
      <c r="DN7543" s="115"/>
    </row>
    <row r="7544" spans="118:118" x14ac:dyDescent="0.25">
      <c r="DN7544" s="115"/>
    </row>
    <row r="7545" spans="118:118" x14ac:dyDescent="0.25">
      <c r="DN7545" s="115"/>
    </row>
    <row r="7546" spans="118:118" x14ac:dyDescent="0.25">
      <c r="DN7546" s="115"/>
    </row>
    <row r="7547" spans="118:118" x14ac:dyDescent="0.25">
      <c r="DN7547" s="115"/>
    </row>
    <row r="7548" spans="118:118" x14ac:dyDescent="0.25">
      <c r="DN7548" s="115"/>
    </row>
    <row r="7549" spans="118:118" x14ac:dyDescent="0.25">
      <c r="DN7549" s="115"/>
    </row>
    <row r="7550" spans="118:118" x14ac:dyDescent="0.25">
      <c r="DN7550" s="115"/>
    </row>
    <row r="7551" spans="118:118" x14ac:dyDescent="0.25">
      <c r="DN7551" s="115"/>
    </row>
    <row r="7552" spans="118:118" x14ac:dyDescent="0.25">
      <c r="DN7552" s="115"/>
    </row>
    <row r="7553" spans="118:118" x14ac:dyDescent="0.25">
      <c r="DN7553" s="115"/>
    </row>
    <row r="7554" spans="118:118" x14ac:dyDescent="0.25">
      <c r="DN7554" s="115"/>
    </row>
    <row r="7555" spans="118:118" x14ac:dyDescent="0.25">
      <c r="DN7555" s="115"/>
    </row>
    <row r="7556" spans="118:118" x14ac:dyDescent="0.25">
      <c r="DN7556" s="115"/>
    </row>
    <row r="7557" spans="118:118" x14ac:dyDescent="0.25">
      <c r="DN7557" s="115"/>
    </row>
    <row r="7558" spans="118:118" x14ac:dyDescent="0.25">
      <c r="DN7558" s="115"/>
    </row>
    <row r="7559" spans="118:118" x14ac:dyDescent="0.25">
      <c r="DN7559" s="115"/>
    </row>
    <row r="7560" spans="118:118" x14ac:dyDescent="0.25">
      <c r="DN7560" s="115"/>
    </row>
    <row r="7561" spans="118:118" x14ac:dyDescent="0.25">
      <c r="DN7561" s="115"/>
    </row>
    <row r="7562" spans="118:118" x14ac:dyDescent="0.25">
      <c r="DN7562" s="115"/>
    </row>
    <row r="7563" spans="118:118" x14ac:dyDescent="0.25">
      <c r="DN7563" s="115"/>
    </row>
    <row r="7564" spans="118:118" x14ac:dyDescent="0.25">
      <c r="DN7564" s="115"/>
    </row>
    <row r="7565" spans="118:118" x14ac:dyDescent="0.25">
      <c r="DN7565" s="115"/>
    </row>
    <row r="7566" spans="118:118" x14ac:dyDescent="0.25">
      <c r="DN7566" s="115"/>
    </row>
    <row r="7567" spans="118:118" x14ac:dyDescent="0.25">
      <c r="DN7567" s="115"/>
    </row>
    <row r="7568" spans="118:118" x14ac:dyDescent="0.25">
      <c r="DN7568" s="115"/>
    </row>
    <row r="7569" spans="118:118" x14ac:dyDescent="0.25">
      <c r="DN7569" s="115"/>
    </row>
    <row r="7570" spans="118:118" x14ac:dyDescent="0.25">
      <c r="DN7570" s="115"/>
    </row>
    <row r="7571" spans="118:118" x14ac:dyDescent="0.25">
      <c r="DN7571" s="115"/>
    </row>
    <row r="7572" spans="118:118" x14ac:dyDescent="0.25">
      <c r="DN7572" s="115"/>
    </row>
    <row r="7573" spans="118:118" x14ac:dyDescent="0.25">
      <c r="DN7573" s="115"/>
    </row>
    <row r="7574" spans="118:118" x14ac:dyDescent="0.25">
      <c r="DN7574" s="115"/>
    </row>
    <row r="7575" spans="118:118" x14ac:dyDescent="0.25">
      <c r="DN7575" s="115"/>
    </row>
    <row r="7576" spans="118:118" x14ac:dyDescent="0.25">
      <c r="DN7576" s="115"/>
    </row>
    <row r="7577" spans="118:118" x14ac:dyDescent="0.25">
      <c r="DN7577" s="115"/>
    </row>
    <row r="7578" spans="118:118" x14ac:dyDescent="0.25">
      <c r="DN7578" s="115"/>
    </row>
    <row r="7579" spans="118:118" x14ac:dyDescent="0.25">
      <c r="DN7579" s="115"/>
    </row>
    <row r="7580" spans="118:118" x14ac:dyDescent="0.25">
      <c r="DN7580" s="115"/>
    </row>
    <row r="7581" spans="118:118" x14ac:dyDescent="0.25">
      <c r="DN7581" s="115"/>
    </row>
    <row r="7582" spans="118:118" x14ac:dyDescent="0.25">
      <c r="DN7582" s="115"/>
    </row>
    <row r="7583" spans="118:118" x14ac:dyDescent="0.25">
      <c r="DN7583" s="115"/>
    </row>
    <row r="7584" spans="118:118" x14ac:dyDescent="0.25">
      <c r="DN7584" s="115"/>
    </row>
    <row r="7585" spans="118:118" x14ac:dyDescent="0.25">
      <c r="DN7585" s="115"/>
    </row>
    <row r="7586" spans="118:118" x14ac:dyDescent="0.25">
      <c r="DN7586" s="115"/>
    </row>
    <row r="7587" spans="118:118" x14ac:dyDescent="0.25">
      <c r="DN7587" s="115"/>
    </row>
    <row r="7588" spans="118:118" x14ac:dyDescent="0.25">
      <c r="DN7588" s="115"/>
    </row>
    <row r="7589" spans="118:118" x14ac:dyDescent="0.25">
      <c r="DN7589" s="115"/>
    </row>
    <row r="7590" spans="118:118" x14ac:dyDescent="0.25">
      <c r="DN7590" s="115"/>
    </row>
    <row r="7591" spans="118:118" x14ac:dyDescent="0.25">
      <c r="DN7591" s="115"/>
    </row>
    <row r="7592" spans="118:118" x14ac:dyDescent="0.25">
      <c r="DN7592" s="115"/>
    </row>
    <row r="7593" spans="118:118" x14ac:dyDescent="0.25">
      <c r="DN7593" s="115"/>
    </row>
    <row r="7594" spans="118:118" x14ac:dyDescent="0.25">
      <c r="DN7594" s="115"/>
    </row>
    <row r="7595" spans="118:118" x14ac:dyDescent="0.25">
      <c r="DN7595" s="115"/>
    </row>
    <row r="7596" spans="118:118" x14ac:dyDescent="0.25">
      <c r="DN7596" s="115"/>
    </row>
    <row r="7597" spans="118:118" x14ac:dyDescent="0.25">
      <c r="DN7597" s="115"/>
    </row>
    <row r="7598" spans="118:118" x14ac:dyDescent="0.25">
      <c r="DN7598" s="115"/>
    </row>
    <row r="7599" spans="118:118" x14ac:dyDescent="0.25">
      <c r="DN7599" s="115"/>
    </row>
    <row r="7600" spans="118:118" x14ac:dyDescent="0.25">
      <c r="DN7600" s="115"/>
    </row>
    <row r="7601" spans="118:118" x14ac:dyDescent="0.25">
      <c r="DN7601" s="115"/>
    </row>
    <row r="7602" spans="118:118" x14ac:dyDescent="0.25">
      <c r="DN7602" s="115"/>
    </row>
    <row r="7603" spans="118:118" x14ac:dyDescent="0.25">
      <c r="DN7603" s="115"/>
    </row>
    <row r="7604" spans="118:118" x14ac:dyDescent="0.25">
      <c r="DN7604" s="115"/>
    </row>
    <row r="7605" spans="118:118" x14ac:dyDescent="0.25">
      <c r="DN7605" s="115"/>
    </row>
    <row r="7606" spans="118:118" x14ac:dyDescent="0.25">
      <c r="DN7606" s="115"/>
    </row>
    <row r="7607" spans="118:118" x14ac:dyDescent="0.25">
      <c r="DN7607" s="115"/>
    </row>
    <row r="7608" spans="118:118" x14ac:dyDescent="0.25">
      <c r="DN7608" s="115"/>
    </row>
    <row r="7609" spans="118:118" x14ac:dyDescent="0.25">
      <c r="DN7609" s="115"/>
    </row>
    <row r="7610" spans="118:118" x14ac:dyDescent="0.25">
      <c r="DN7610" s="115"/>
    </row>
    <row r="7611" spans="118:118" x14ac:dyDescent="0.25">
      <c r="DN7611" s="115"/>
    </row>
    <row r="7612" spans="118:118" x14ac:dyDescent="0.25">
      <c r="DN7612" s="115"/>
    </row>
    <row r="7613" spans="118:118" x14ac:dyDescent="0.25">
      <c r="DN7613" s="115"/>
    </row>
    <row r="7614" spans="118:118" x14ac:dyDescent="0.25">
      <c r="DN7614" s="115"/>
    </row>
    <row r="7615" spans="118:118" x14ac:dyDescent="0.25">
      <c r="DN7615" s="115"/>
    </row>
    <row r="7616" spans="118:118" x14ac:dyDescent="0.25">
      <c r="DN7616" s="115"/>
    </row>
    <row r="7617" spans="118:118" x14ac:dyDescent="0.25">
      <c r="DN7617" s="115"/>
    </row>
    <row r="7618" spans="118:118" x14ac:dyDescent="0.25">
      <c r="DN7618" s="115"/>
    </row>
    <row r="7619" spans="118:118" x14ac:dyDescent="0.25">
      <c r="DN7619" s="115"/>
    </row>
    <row r="7620" spans="118:118" x14ac:dyDescent="0.25">
      <c r="DN7620" s="115"/>
    </row>
    <row r="7621" spans="118:118" x14ac:dyDescent="0.25">
      <c r="DN7621" s="115"/>
    </row>
    <row r="7622" spans="118:118" x14ac:dyDescent="0.25">
      <c r="DN7622" s="115"/>
    </row>
    <row r="7623" spans="118:118" x14ac:dyDescent="0.25">
      <c r="DN7623" s="115"/>
    </row>
    <row r="7624" spans="118:118" x14ac:dyDescent="0.25">
      <c r="DN7624" s="115"/>
    </row>
    <row r="7625" spans="118:118" x14ac:dyDescent="0.25">
      <c r="DN7625" s="115"/>
    </row>
    <row r="7626" spans="118:118" x14ac:dyDescent="0.25">
      <c r="DN7626" s="115"/>
    </row>
    <row r="7627" spans="118:118" x14ac:dyDescent="0.25">
      <c r="DN7627" s="115"/>
    </row>
    <row r="7628" spans="118:118" x14ac:dyDescent="0.25">
      <c r="DN7628" s="115"/>
    </row>
    <row r="7629" spans="118:118" x14ac:dyDescent="0.25">
      <c r="DN7629" s="115"/>
    </row>
    <row r="7630" spans="118:118" x14ac:dyDescent="0.25">
      <c r="DN7630" s="115"/>
    </row>
    <row r="7631" spans="118:118" x14ac:dyDescent="0.25">
      <c r="DN7631" s="115"/>
    </row>
    <row r="7632" spans="118:118" x14ac:dyDescent="0.25">
      <c r="DN7632" s="115"/>
    </row>
    <row r="7633" spans="118:118" x14ac:dyDescent="0.25">
      <c r="DN7633" s="115"/>
    </row>
    <row r="7634" spans="118:118" x14ac:dyDescent="0.25">
      <c r="DN7634" s="115"/>
    </row>
    <row r="7635" spans="118:118" x14ac:dyDescent="0.25">
      <c r="DN7635" s="115"/>
    </row>
    <row r="7636" spans="118:118" x14ac:dyDescent="0.25">
      <c r="DN7636" s="115"/>
    </row>
    <row r="7637" spans="118:118" x14ac:dyDescent="0.25">
      <c r="DN7637" s="115"/>
    </row>
    <row r="7638" spans="118:118" x14ac:dyDescent="0.25">
      <c r="DN7638" s="115"/>
    </row>
    <row r="7639" spans="118:118" x14ac:dyDescent="0.25">
      <c r="DN7639" s="115"/>
    </row>
    <row r="7640" spans="118:118" x14ac:dyDescent="0.25">
      <c r="DN7640" s="115"/>
    </row>
    <row r="7641" spans="118:118" x14ac:dyDescent="0.25">
      <c r="DN7641" s="115"/>
    </row>
    <row r="7642" spans="118:118" x14ac:dyDescent="0.25">
      <c r="DN7642" s="115"/>
    </row>
    <row r="7643" spans="118:118" x14ac:dyDescent="0.25">
      <c r="DN7643" s="115"/>
    </row>
    <row r="7644" spans="118:118" x14ac:dyDescent="0.25">
      <c r="DN7644" s="115"/>
    </row>
    <row r="7645" spans="118:118" x14ac:dyDescent="0.25">
      <c r="DN7645" s="115"/>
    </row>
    <row r="7646" spans="118:118" x14ac:dyDescent="0.25">
      <c r="DN7646" s="115"/>
    </row>
    <row r="7647" spans="118:118" x14ac:dyDescent="0.25">
      <c r="DN7647" s="115"/>
    </row>
    <row r="7648" spans="118:118" x14ac:dyDescent="0.25">
      <c r="DN7648" s="115"/>
    </row>
    <row r="7649" spans="118:118" x14ac:dyDescent="0.25">
      <c r="DN7649" s="115"/>
    </row>
    <row r="7650" spans="118:118" x14ac:dyDescent="0.25">
      <c r="DN7650" s="115"/>
    </row>
    <row r="7651" spans="118:118" x14ac:dyDescent="0.25">
      <c r="DN7651" s="115"/>
    </row>
    <row r="7652" spans="118:118" x14ac:dyDescent="0.25">
      <c r="DN7652" s="115"/>
    </row>
    <row r="7653" spans="118:118" x14ac:dyDescent="0.25">
      <c r="DN7653" s="115"/>
    </row>
    <row r="7654" spans="118:118" x14ac:dyDescent="0.25">
      <c r="DN7654" s="115"/>
    </row>
    <row r="7655" spans="118:118" x14ac:dyDescent="0.25">
      <c r="DN7655" s="115"/>
    </row>
    <row r="7656" spans="118:118" x14ac:dyDescent="0.25">
      <c r="DN7656" s="115"/>
    </row>
    <row r="7657" spans="118:118" x14ac:dyDescent="0.25">
      <c r="DN7657" s="115"/>
    </row>
    <row r="7658" spans="118:118" x14ac:dyDescent="0.25">
      <c r="DN7658" s="115"/>
    </row>
    <row r="7659" spans="118:118" x14ac:dyDescent="0.25">
      <c r="DN7659" s="115"/>
    </row>
    <row r="7660" spans="118:118" x14ac:dyDescent="0.25">
      <c r="DN7660" s="115"/>
    </row>
    <row r="7661" spans="118:118" x14ac:dyDescent="0.25">
      <c r="DN7661" s="115"/>
    </row>
    <row r="7662" spans="118:118" x14ac:dyDescent="0.25">
      <c r="DN7662" s="115"/>
    </row>
    <row r="7663" spans="118:118" x14ac:dyDescent="0.25">
      <c r="DN7663" s="115"/>
    </row>
    <row r="7664" spans="118:118" x14ac:dyDescent="0.25">
      <c r="DN7664" s="115"/>
    </row>
    <row r="7665" spans="118:118" x14ac:dyDescent="0.25">
      <c r="DN7665" s="115"/>
    </row>
    <row r="7666" spans="118:118" x14ac:dyDescent="0.25">
      <c r="DN7666" s="115"/>
    </row>
    <row r="7667" spans="118:118" x14ac:dyDescent="0.25">
      <c r="DN7667" s="115"/>
    </row>
    <row r="7668" spans="118:118" x14ac:dyDescent="0.25">
      <c r="DN7668" s="115"/>
    </row>
    <row r="7669" spans="118:118" x14ac:dyDescent="0.25">
      <c r="DN7669" s="115"/>
    </row>
    <row r="7670" spans="118:118" x14ac:dyDescent="0.25">
      <c r="DN7670" s="115"/>
    </row>
    <row r="7671" spans="118:118" x14ac:dyDescent="0.25">
      <c r="DN7671" s="115"/>
    </row>
    <row r="7672" spans="118:118" x14ac:dyDescent="0.25">
      <c r="DN7672" s="115"/>
    </row>
    <row r="7673" spans="118:118" x14ac:dyDescent="0.25">
      <c r="DN7673" s="115"/>
    </row>
    <row r="7674" spans="118:118" x14ac:dyDescent="0.25">
      <c r="DN7674" s="115"/>
    </row>
    <row r="7675" spans="118:118" x14ac:dyDescent="0.25">
      <c r="DN7675" s="115"/>
    </row>
    <row r="7676" spans="118:118" x14ac:dyDescent="0.25">
      <c r="DN7676" s="115"/>
    </row>
    <row r="7677" spans="118:118" x14ac:dyDescent="0.25">
      <c r="DN7677" s="115"/>
    </row>
    <row r="7678" spans="118:118" x14ac:dyDescent="0.25">
      <c r="DN7678" s="115"/>
    </row>
    <row r="7679" spans="118:118" x14ac:dyDescent="0.25">
      <c r="DN7679" s="115"/>
    </row>
    <row r="7680" spans="118:118" x14ac:dyDescent="0.25">
      <c r="DN7680" s="115"/>
    </row>
    <row r="7681" spans="118:118" x14ac:dyDescent="0.25">
      <c r="DN7681" s="115"/>
    </row>
    <row r="7682" spans="118:118" x14ac:dyDescent="0.25">
      <c r="DN7682" s="115"/>
    </row>
    <row r="7683" spans="118:118" x14ac:dyDescent="0.25">
      <c r="DN7683" s="115"/>
    </row>
    <row r="7684" spans="118:118" x14ac:dyDescent="0.25">
      <c r="DN7684" s="115"/>
    </row>
    <row r="7685" spans="118:118" x14ac:dyDescent="0.25">
      <c r="DN7685" s="115"/>
    </row>
    <row r="7686" spans="118:118" x14ac:dyDescent="0.25">
      <c r="DN7686" s="115"/>
    </row>
    <row r="7687" spans="118:118" x14ac:dyDescent="0.25">
      <c r="DN7687" s="115"/>
    </row>
    <row r="7688" spans="118:118" x14ac:dyDescent="0.25">
      <c r="DN7688" s="115"/>
    </row>
    <row r="7689" spans="118:118" x14ac:dyDescent="0.25">
      <c r="DN7689" s="115"/>
    </row>
    <row r="7690" spans="118:118" x14ac:dyDescent="0.25">
      <c r="DN7690" s="115"/>
    </row>
    <row r="7691" spans="118:118" x14ac:dyDescent="0.25">
      <c r="DN7691" s="115"/>
    </row>
    <row r="7692" spans="118:118" x14ac:dyDescent="0.25">
      <c r="DN7692" s="115"/>
    </row>
    <row r="7693" spans="118:118" x14ac:dyDescent="0.25">
      <c r="DN7693" s="115"/>
    </row>
    <row r="7694" spans="118:118" x14ac:dyDescent="0.25">
      <c r="DN7694" s="115"/>
    </row>
    <row r="7695" spans="118:118" x14ac:dyDescent="0.25">
      <c r="DN7695" s="115"/>
    </row>
    <row r="7696" spans="118:118" x14ac:dyDescent="0.25">
      <c r="DN7696" s="115"/>
    </row>
    <row r="7697" spans="118:118" x14ac:dyDescent="0.25">
      <c r="DN7697" s="115"/>
    </row>
    <row r="7698" spans="118:118" x14ac:dyDescent="0.25">
      <c r="DN7698" s="115"/>
    </row>
    <row r="7699" spans="118:118" x14ac:dyDescent="0.25">
      <c r="DN7699" s="115"/>
    </row>
    <row r="7700" spans="118:118" x14ac:dyDescent="0.25">
      <c r="DN7700" s="115"/>
    </row>
    <row r="7701" spans="118:118" x14ac:dyDescent="0.25">
      <c r="DN7701" s="115"/>
    </row>
    <row r="7702" spans="118:118" x14ac:dyDescent="0.25">
      <c r="DN7702" s="115"/>
    </row>
    <row r="7703" spans="118:118" x14ac:dyDescent="0.25">
      <c r="DN7703" s="115"/>
    </row>
    <row r="7704" spans="118:118" x14ac:dyDescent="0.25">
      <c r="DN7704" s="115"/>
    </row>
    <row r="7705" spans="118:118" x14ac:dyDescent="0.25">
      <c r="DN7705" s="115"/>
    </row>
    <row r="7706" spans="118:118" x14ac:dyDescent="0.25">
      <c r="DN7706" s="115"/>
    </row>
    <row r="7707" spans="118:118" x14ac:dyDescent="0.25">
      <c r="DN7707" s="115"/>
    </row>
    <row r="7708" spans="118:118" x14ac:dyDescent="0.25">
      <c r="DN7708" s="115"/>
    </row>
    <row r="7709" spans="118:118" x14ac:dyDescent="0.25">
      <c r="DN7709" s="115"/>
    </row>
    <row r="7710" spans="118:118" x14ac:dyDescent="0.25">
      <c r="DN7710" s="115"/>
    </row>
    <row r="7711" spans="118:118" x14ac:dyDescent="0.25">
      <c r="DN7711" s="115"/>
    </row>
    <row r="7712" spans="118:118" x14ac:dyDescent="0.25">
      <c r="DN7712" s="115"/>
    </row>
    <row r="7713" spans="118:118" x14ac:dyDescent="0.25">
      <c r="DN7713" s="115"/>
    </row>
    <row r="7714" spans="118:118" x14ac:dyDescent="0.25">
      <c r="DN7714" s="115"/>
    </row>
    <row r="7715" spans="118:118" x14ac:dyDescent="0.25">
      <c r="DN7715" s="115"/>
    </row>
    <row r="7716" spans="118:118" x14ac:dyDescent="0.25">
      <c r="DN7716" s="115"/>
    </row>
    <row r="7717" spans="118:118" x14ac:dyDescent="0.25">
      <c r="DN7717" s="115"/>
    </row>
    <row r="7718" spans="118:118" x14ac:dyDescent="0.25">
      <c r="DN7718" s="115"/>
    </row>
    <row r="7719" spans="118:118" x14ac:dyDescent="0.25">
      <c r="DN7719" s="115"/>
    </row>
    <row r="7720" spans="118:118" x14ac:dyDescent="0.25">
      <c r="DN7720" s="115"/>
    </row>
    <row r="7721" spans="118:118" x14ac:dyDescent="0.25">
      <c r="DN7721" s="115"/>
    </row>
    <row r="7722" spans="118:118" x14ac:dyDescent="0.25">
      <c r="DN7722" s="115"/>
    </row>
    <row r="7723" spans="118:118" x14ac:dyDescent="0.25">
      <c r="DN7723" s="115"/>
    </row>
    <row r="7724" spans="118:118" x14ac:dyDescent="0.25">
      <c r="DN7724" s="115"/>
    </row>
    <row r="7725" spans="118:118" x14ac:dyDescent="0.25">
      <c r="DN7725" s="115"/>
    </row>
    <row r="7726" spans="118:118" x14ac:dyDescent="0.25">
      <c r="DN7726" s="115"/>
    </row>
    <row r="7727" spans="118:118" x14ac:dyDescent="0.25">
      <c r="DN7727" s="115"/>
    </row>
    <row r="7728" spans="118:118" x14ac:dyDescent="0.25">
      <c r="DN7728" s="115"/>
    </row>
    <row r="7729" spans="118:118" x14ac:dyDescent="0.25">
      <c r="DN7729" s="115"/>
    </row>
    <row r="7730" spans="118:118" x14ac:dyDescent="0.25">
      <c r="DN7730" s="115"/>
    </row>
    <row r="7731" spans="118:118" x14ac:dyDescent="0.25">
      <c r="DN7731" s="115"/>
    </row>
    <row r="7732" spans="118:118" x14ac:dyDescent="0.25">
      <c r="DN7732" s="115"/>
    </row>
    <row r="7733" spans="118:118" x14ac:dyDescent="0.25">
      <c r="DN7733" s="115"/>
    </row>
    <row r="7734" spans="118:118" x14ac:dyDescent="0.25">
      <c r="DN7734" s="115"/>
    </row>
    <row r="7735" spans="118:118" x14ac:dyDescent="0.25">
      <c r="DN7735" s="115"/>
    </row>
    <row r="7736" spans="118:118" x14ac:dyDescent="0.25">
      <c r="DN7736" s="115"/>
    </row>
    <row r="7737" spans="118:118" x14ac:dyDescent="0.25">
      <c r="DN7737" s="115"/>
    </row>
    <row r="7738" spans="118:118" x14ac:dyDescent="0.25">
      <c r="DN7738" s="115"/>
    </row>
    <row r="7739" spans="118:118" x14ac:dyDescent="0.25">
      <c r="DN7739" s="115"/>
    </row>
    <row r="7740" spans="118:118" x14ac:dyDescent="0.25">
      <c r="DN7740" s="115"/>
    </row>
    <row r="7741" spans="118:118" x14ac:dyDescent="0.25">
      <c r="DN7741" s="115"/>
    </row>
    <row r="7742" spans="118:118" x14ac:dyDescent="0.25">
      <c r="DN7742" s="115"/>
    </row>
    <row r="7743" spans="118:118" x14ac:dyDescent="0.25">
      <c r="DN7743" s="115"/>
    </row>
    <row r="7744" spans="118:118" x14ac:dyDescent="0.25">
      <c r="DN7744" s="115"/>
    </row>
    <row r="7745" spans="118:118" x14ac:dyDescent="0.25">
      <c r="DN7745" s="115"/>
    </row>
    <row r="7746" spans="118:118" x14ac:dyDescent="0.25">
      <c r="DN7746" s="115"/>
    </row>
    <row r="7747" spans="118:118" x14ac:dyDescent="0.25">
      <c r="DN7747" s="115"/>
    </row>
    <row r="7748" spans="118:118" x14ac:dyDescent="0.25">
      <c r="DN7748" s="115"/>
    </row>
    <row r="7749" spans="118:118" x14ac:dyDescent="0.25">
      <c r="DN7749" s="115"/>
    </row>
    <row r="7750" spans="118:118" x14ac:dyDescent="0.25">
      <c r="DN7750" s="115"/>
    </row>
    <row r="7751" spans="118:118" x14ac:dyDescent="0.25">
      <c r="DN7751" s="115"/>
    </row>
    <row r="7752" spans="118:118" x14ac:dyDescent="0.25">
      <c r="DN7752" s="115"/>
    </row>
    <row r="7753" spans="118:118" x14ac:dyDescent="0.25">
      <c r="DN7753" s="115"/>
    </row>
    <row r="7754" spans="118:118" x14ac:dyDescent="0.25">
      <c r="DN7754" s="115"/>
    </row>
    <row r="7755" spans="118:118" x14ac:dyDescent="0.25">
      <c r="DN7755" s="115"/>
    </row>
    <row r="7756" spans="118:118" x14ac:dyDescent="0.25">
      <c r="DN7756" s="115"/>
    </row>
    <row r="7757" spans="118:118" x14ac:dyDescent="0.25">
      <c r="DN7757" s="115"/>
    </row>
    <row r="7758" spans="118:118" x14ac:dyDescent="0.25">
      <c r="DN7758" s="115"/>
    </row>
    <row r="7759" spans="118:118" x14ac:dyDescent="0.25">
      <c r="DN7759" s="115"/>
    </row>
    <row r="7760" spans="118:118" x14ac:dyDescent="0.25">
      <c r="DN7760" s="115"/>
    </row>
    <row r="7761" spans="118:118" x14ac:dyDescent="0.25">
      <c r="DN7761" s="115"/>
    </row>
    <row r="7762" spans="118:118" x14ac:dyDescent="0.25">
      <c r="DN7762" s="115"/>
    </row>
    <row r="7763" spans="118:118" x14ac:dyDescent="0.25">
      <c r="DN7763" s="115"/>
    </row>
    <row r="7764" spans="118:118" x14ac:dyDescent="0.25">
      <c r="DN7764" s="115"/>
    </row>
    <row r="7765" spans="118:118" x14ac:dyDescent="0.25">
      <c r="DN7765" s="115"/>
    </row>
    <row r="7766" spans="118:118" x14ac:dyDescent="0.25">
      <c r="DN7766" s="115"/>
    </row>
    <row r="7767" spans="118:118" x14ac:dyDescent="0.25">
      <c r="DN7767" s="115"/>
    </row>
    <row r="7768" spans="118:118" x14ac:dyDescent="0.25">
      <c r="DN7768" s="115"/>
    </row>
    <row r="7769" spans="118:118" x14ac:dyDescent="0.25">
      <c r="DN7769" s="115"/>
    </row>
    <row r="7770" spans="118:118" x14ac:dyDescent="0.25">
      <c r="DN7770" s="115"/>
    </row>
    <row r="7771" spans="118:118" x14ac:dyDescent="0.25">
      <c r="DN7771" s="115"/>
    </row>
    <row r="7772" spans="118:118" x14ac:dyDescent="0.25">
      <c r="DN7772" s="115"/>
    </row>
    <row r="7773" spans="118:118" x14ac:dyDescent="0.25">
      <c r="DN7773" s="115"/>
    </row>
    <row r="7774" spans="118:118" x14ac:dyDescent="0.25">
      <c r="DN7774" s="115"/>
    </row>
    <row r="7775" spans="118:118" x14ac:dyDescent="0.25">
      <c r="DN7775" s="115"/>
    </row>
    <row r="7776" spans="118:118" x14ac:dyDescent="0.25">
      <c r="DN7776" s="115"/>
    </row>
    <row r="7777" spans="118:118" x14ac:dyDescent="0.25">
      <c r="DN7777" s="115"/>
    </row>
    <row r="7778" spans="118:118" x14ac:dyDescent="0.25">
      <c r="DN7778" s="115"/>
    </row>
    <row r="7779" spans="118:118" x14ac:dyDescent="0.25">
      <c r="DN7779" s="115"/>
    </row>
    <row r="7780" spans="118:118" x14ac:dyDescent="0.25">
      <c r="DN7780" s="115"/>
    </row>
    <row r="7781" spans="118:118" x14ac:dyDescent="0.25">
      <c r="DN7781" s="115"/>
    </row>
    <row r="7782" spans="118:118" x14ac:dyDescent="0.25">
      <c r="DN7782" s="115"/>
    </row>
    <row r="7783" spans="118:118" x14ac:dyDescent="0.25">
      <c r="DN7783" s="115"/>
    </row>
    <row r="7784" spans="118:118" x14ac:dyDescent="0.25">
      <c r="DN7784" s="115"/>
    </row>
    <row r="7785" spans="118:118" x14ac:dyDescent="0.25">
      <c r="DN7785" s="115"/>
    </row>
    <row r="7786" spans="118:118" x14ac:dyDescent="0.25">
      <c r="DN7786" s="115"/>
    </row>
    <row r="7787" spans="118:118" x14ac:dyDescent="0.25">
      <c r="DN7787" s="115"/>
    </row>
    <row r="7788" spans="118:118" x14ac:dyDescent="0.25">
      <c r="DN7788" s="115"/>
    </row>
    <row r="7789" spans="118:118" x14ac:dyDescent="0.25">
      <c r="DN7789" s="115"/>
    </row>
    <row r="7790" spans="118:118" x14ac:dyDescent="0.25">
      <c r="DN7790" s="115"/>
    </row>
    <row r="7791" spans="118:118" x14ac:dyDescent="0.25">
      <c r="DN7791" s="115"/>
    </row>
    <row r="7792" spans="118:118" x14ac:dyDescent="0.25">
      <c r="DN7792" s="115"/>
    </row>
    <row r="7793" spans="118:118" x14ac:dyDescent="0.25">
      <c r="DN7793" s="115"/>
    </row>
    <row r="7794" spans="118:118" x14ac:dyDescent="0.25">
      <c r="DN7794" s="115"/>
    </row>
    <row r="7795" spans="118:118" x14ac:dyDescent="0.25">
      <c r="DN7795" s="115"/>
    </row>
    <row r="7796" spans="118:118" x14ac:dyDescent="0.25">
      <c r="DN7796" s="115"/>
    </row>
    <row r="7797" spans="118:118" x14ac:dyDescent="0.25">
      <c r="DN7797" s="115"/>
    </row>
    <row r="7798" spans="118:118" x14ac:dyDescent="0.25">
      <c r="DN7798" s="115"/>
    </row>
    <row r="7799" spans="118:118" x14ac:dyDescent="0.25">
      <c r="DN7799" s="115"/>
    </row>
    <row r="7800" spans="118:118" x14ac:dyDescent="0.25">
      <c r="DN7800" s="115"/>
    </row>
    <row r="7801" spans="118:118" x14ac:dyDescent="0.25">
      <c r="DN7801" s="115"/>
    </row>
    <row r="7802" spans="118:118" x14ac:dyDescent="0.25">
      <c r="DN7802" s="115"/>
    </row>
    <row r="7803" spans="118:118" x14ac:dyDescent="0.25">
      <c r="DN7803" s="115"/>
    </row>
    <row r="7804" spans="118:118" x14ac:dyDescent="0.25">
      <c r="DN7804" s="115"/>
    </row>
    <row r="7805" spans="118:118" x14ac:dyDescent="0.25">
      <c r="DN7805" s="115"/>
    </row>
    <row r="7806" spans="118:118" x14ac:dyDescent="0.25">
      <c r="DN7806" s="115"/>
    </row>
    <row r="7807" spans="118:118" x14ac:dyDescent="0.25">
      <c r="DN7807" s="115"/>
    </row>
    <row r="7808" spans="118:118" x14ac:dyDescent="0.25">
      <c r="DN7808" s="115"/>
    </row>
    <row r="7809" spans="118:118" x14ac:dyDescent="0.25">
      <c r="DN7809" s="115"/>
    </row>
    <row r="7810" spans="118:118" x14ac:dyDescent="0.25">
      <c r="DN7810" s="115"/>
    </row>
    <row r="7811" spans="118:118" x14ac:dyDescent="0.25">
      <c r="DN7811" s="115"/>
    </row>
    <row r="7812" spans="118:118" x14ac:dyDescent="0.25">
      <c r="DN7812" s="115"/>
    </row>
    <row r="7813" spans="118:118" x14ac:dyDescent="0.25">
      <c r="DN7813" s="115"/>
    </row>
    <row r="7814" spans="118:118" x14ac:dyDescent="0.25">
      <c r="DN7814" s="115"/>
    </row>
    <row r="7815" spans="118:118" x14ac:dyDescent="0.25">
      <c r="DN7815" s="115"/>
    </row>
    <row r="7816" spans="118:118" x14ac:dyDescent="0.25">
      <c r="DN7816" s="115"/>
    </row>
    <row r="7817" spans="118:118" x14ac:dyDescent="0.25">
      <c r="DN7817" s="115"/>
    </row>
    <row r="7818" spans="118:118" x14ac:dyDescent="0.25">
      <c r="DN7818" s="115"/>
    </row>
    <row r="7819" spans="118:118" x14ac:dyDescent="0.25">
      <c r="DN7819" s="115"/>
    </row>
    <row r="7820" spans="118:118" x14ac:dyDescent="0.25">
      <c r="DN7820" s="115"/>
    </row>
    <row r="7821" spans="118:118" x14ac:dyDescent="0.25">
      <c r="DN7821" s="115"/>
    </row>
    <row r="7822" spans="118:118" x14ac:dyDescent="0.25">
      <c r="DN7822" s="115"/>
    </row>
    <row r="7823" spans="118:118" x14ac:dyDescent="0.25">
      <c r="DN7823" s="115"/>
    </row>
    <row r="7824" spans="118:118" x14ac:dyDescent="0.25">
      <c r="DN7824" s="115"/>
    </row>
    <row r="7825" spans="118:118" x14ac:dyDescent="0.25">
      <c r="DN7825" s="115"/>
    </row>
    <row r="7826" spans="118:118" x14ac:dyDescent="0.25">
      <c r="DN7826" s="115"/>
    </row>
    <row r="7827" spans="118:118" x14ac:dyDescent="0.25">
      <c r="DN7827" s="115"/>
    </row>
    <row r="7828" spans="118:118" x14ac:dyDescent="0.25">
      <c r="DN7828" s="115"/>
    </row>
    <row r="7829" spans="118:118" x14ac:dyDescent="0.25">
      <c r="DN7829" s="115"/>
    </row>
    <row r="7830" spans="118:118" x14ac:dyDescent="0.25">
      <c r="DN7830" s="115"/>
    </row>
    <row r="7831" spans="118:118" x14ac:dyDescent="0.25">
      <c r="DN7831" s="115"/>
    </row>
    <row r="7832" spans="118:118" x14ac:dyDescent="0.25">
      <c r="DN7832" s="115"/>
    </row>
    <row r="7833" spans="118:118" x14ac:dyDescent="0.25">
      <c r="DN7833" s="115"/>
    </row>
    <row r="7834" spans="118:118" x14ac:dyDescent="0.25">
      <c r="DN7834" s="115"/>
    </row>
    <row r="7835" spans="118:118" x14ac:dyDescent="0.25">
      <c r="DN7835" s="115"/>
    </row>
    <row r="7836" spans="118:118" x14ac:dyDescent="0.25">
      <c r="DN7836" s="115"/>
    </row>
    <row r="7837" spans="118:118" x14ac:dyDescent="0.25">
      <c r="DN7837" s="115"/>
    </row>
    <row r="7838" spans="118:118" x14ac:dyDescent="0.25">
      <c r="DN7838" s="115"/>
    </row>
    <row r="7839" spans="118:118" x14ac:dyDescent="0.25">
      <c r="DN7839" s="115"/>
    </row>
    <row r="7840" spans="118:118" x14ac:dyDescent="0.25">
      <c r="DN7840" s="115"/>
    </row>
    <row r="7841" spans="118:118" x14ac:dyDescent="0.25">
      <c r="DN7841" s="115"/>
    </row>
    <row r="7842" spans="118:118" x14ac:dyDescent="0.25">
      <c r="DN7842" s="115"/>
    </row>
    <row r="7843" spans="118:118" x14ac:dyDescent="0.25">
      <c r="DN7843" s="115"/>
    </row>
    <row r="7844" spans="118:118" x14ac:dyDescent="0.25">
      <c r="DN7844" s="115"/>
    </row>
    <row r="7845" spans="118:118" x14ac:dyDescent="0.25">
      <c r="DN7845" s="115"/>
    </row>
    <row r="7846" spans="118:118" x14ac:dyDescent="0.25">
      <c r="DN7846" s="115"/>
    </row>
    <row r="7847" spans="118:118" x14ac:dyDescent="0.25">
      <c r="DN7847" s="115"/>
    </row>
    <row r="7848" spans="118:118" x14ac:dyDescent="0.25">
      <c r="DN7848" s="115"/>
    </row>
    <row r="7849" spans="118:118" x14ac:dyDescent="0.25">
      <c r="DN7849" s="115"/>
    </row>
    <row r="7850" spans="118:118" x14ac:dyDescent="0.25">
      <c r="DN7850" s="115"/>
    </row>
    <row r="7851" spans="118:118" x14ac:dyDescent="0.25">
      <c r="DN7851" s="115"/>
    </row>
    <row r="7852" spans="118:118" x14ac:dyDescent="0.25">
      <c r="DN7852" s="115"/>
    </row>
    <row r="7853" spans="118:118" x14ac:dyDescent="0.25">
      <c r="DN7853" s="115"/>
    </row>
    <row r="7854" spans="118:118" x14ac:dyDescent="0.25">
      <c r="DN7854" s="115"/>
    </row>
    <row r="7855" spans="118:118" x14ac:dyDescent="0.25">
      <c r="DN7855" s="115"/>
    </row>
    <row r="7856" spans="118:118" x14ac:dyDescent="0.25">
      <c r="DN7856" s="115"/>
    </row>
    <row r="7857" spans="118:118" x14ac:dyDescent="0.25">
      <c r="DN7857" s="115"/>
    </row>
    <row r="7858" spans="118:118" x14ac:dyDescent="0.25">
      <c r="DN7858" s="115"/>
    </row>
    <row r="7859" spans="118:118" x14ac:dyDescent="0.25">
      <c r="DN7859" s="115"/>
    </row>
    <row r="7860" spans="118:118" x14ac:dyDescent="0.25">
      <c r="DN7860" s="115"/>
    </row>
    <row r="7861" spans="118:118" x14ac:dyDescent="0.25">
      <c r="DN7861" s="115"/>
    </row>
    <row r="7862" spans="118:118" x14ac:dyDescent="0.25">
      <c r="DN7862" s="115"/>
    </row>
    <row r="7863" spans="118:118" x14ac:dyDescent="0.25">
      <c r="DN7863" s="115"/>
    </row>
    <row r="7864" spans="118:118" x14ac:dyDescent="0.25">
      <c r="DN7864" s="115"/>
    </row>
    <row r="7865" spans="118:118" x14ac:dyDescent="0.25">
      <c r="DN7865" s="115"/>
    </row>
    <row r="7866" spans="118:118" x14ac:dyDescent="0.25">
      <c r="DN7866" s="115"/>
    </row>
    <row r="7867" spans="118:118" x14ac:dyDescent="0.25">
      <c r="DN7867" s="115"/>
    </row>
    <row r="7868" spans="118:118" x14ac:dyDescent="0.25">
      <c r="DN7868" s="115"/>
    </row>
    <row r="7869" spans="118:118" x14ac:dyDescent="0.25">
      <c r="DN7869" s="115"/>
    </row>
    <row r="7870" spans="118:118" x14ac:dyDescent="0.25">
      <c r="DN7870" s="115"/>
    </row>
    <row r="7871" spans="118:118" x14ac:dyDescent="0.25">
      <c r="DN7871" s="115"/>
    </row>
    <row r="7872" spans="118:118" x14ac:dyDescent="0.25">
      <c r="DN7872" s="115"/>
    </row>
    <row r="7873" spans="118:118" x14ac:dyDescent="0.25">
      <c r="DN7873" s="115"/>
    </row>
    <row r="7874" spans="118:118" x14ac:dyDescent="0.25">
      <c r="DN7874" s="115"/>
    </row>
    <row r="7875" spans="118:118" x14ac:dyDescent="0.25">
      <c r="DN7875" s="115"/>
    </row>
    <row r="7876" spans="118:118" x14ac:dyDescent="0.25">
      <c r="DN7876" s="115"/>
    </row>
    <row r="7877" spans="118:118" x14ac:dyDescent="0.25">
      <c r="DN7877" s="115"/>
    </row>
    <row r="7878" spans="118:118" x14ac:dyDescent="0.25">
      <c r="DN7878" s="115"/>
    </row>
    <row r="7879" spans="118:118" x14ac:dyDescent="0.25">
      <c r="DN7879" s="115"/>
    </row>
    <row r="7880" spans="118:118" x14ac:dyDescent="0.25">
      <c r="DN7880" s="115"/>
    </row>
    <row r="7881" spans="118:118" x14ac:dyDescent="0.25">
      <c r="DN7881" s="115"/>
    </row>
    <row r="7882" spans="118:118" x14ac:dyDescent="0.25">
      <c r="DN7882" s="115"/>
    </row>
    <row r="7883" spans="118:118" x14ac:dyDescent="0.25">
      <c r="DN7883" s="115"/>
    </row>
    <row r="7884" spans="118:118" x14ac:dyDescent="0.25">
      <c r="DN7884" s="115"/>
    </row>
    <row r="7885" spans="118:118" x14ac:dyDescent="0.25">
      <c r="DN7885" s="115"/>
    </row>
    <row r="7886" spans="118:118" x14ac:dyDescent="0.25">
      <c r="DN7886" s="115"/>
    </row>
    <row r="7887" spans="118:118" x14ac:dyDescent="0.25">
      <c r="DN7887" s="115"/>
    </row>
    <row r="7888" spans="118:118" x14ac:dyDescent="0.25">
      <c r="DN7888" s="115"/>
    </row>
    <row r="7889" spans="118:118" x14ac:dyDescent="0.25">
      <c r="DN7889" s="115"/>
    </row>
    <row r="7890" spans="118:118" x14ac:dyDescent="0.25">
      <c r="DN7890" s="115"/>
    </row>
    <row r="7891" spans="118:118" x14ac:dyDescent="0.25">
      <c r="DN7891" s="115"/>
    </row>
    <row r="7892" spans="118:118" x14ac:dyDescent="0.25">
      <c r="DN7892" s="115"/>
    </row>
    <row r="7893" spans="118:118" x14ac:dyDescent="0.25">
      <c r="DN7893" s="115"/>
    </row>
  </sheetData>
  <autoFilter ref="DM6:EU43"/>
  <sortState ref="C337:C475">
    <sortCondition ref="C337:C475"/>
  </sortState>
  <mergeCells count="10">
    <mergeCell ref="AQ3:AV4"/>
    <mergeCell ref="AW3:BA4"/>
    <mergeCell ref="BB3:BH4"/>
    <mergeCell ref="BI3:BJ4"/>
    <mergeCell ref="BK3:BR4"/>
    <mergeCell ref="L3:Q4"/>
    <mergeCell ref="R3:V4"/>
    <mergeCell ref="W3:AC4"/>
    <mergeCell ref="AD3:AE4"/>
    <mergeCell ref="AF3:AM4"/>
  </mergeCells>
  <conditionalFormatting sqref="AQ25:BR25">
    <cfRule type="cellIs" dxfId="0" priority="1" operator="equal">
      <formula>$AQ$25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Portada</vt:lpstr>
      <vt:lpstr>Cuestionario</vt:lpstr>
      <vt:lpstr>Ficha</vt:lpstr>
      <vt:lpstr>Datos de Entrada</vt:lpstr>
      <vt:lpstr>Resumo</vt:lpstr>
      <vt:lpstr>Desagregados</vt:lpstr>
      <vt:lpstr>Brutos</vt:lpstr>
      <vt:lpstr>Cuestionario!Área_de_impresión</vt:lpstr>
      <vt:lpstr>Ficha!Área_de_impresión</vt:lpstr>
      <vt:lpstr>Portada!Área_de_impresión</vt:lpstr>
      <vt:lpstr>Desagregados!Títulos_a_imprimir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calidad21</cp:lastModifiedBy>
  <cp:lastPrinted>2018-02-08T13:11:57Z</cp:lastPrinted>
  <dcterms:created xsi:type="dcterms:W3CDTF">2016-05-02T14:35:13Z</dcterms:created>
  <dcterms:modified xsi:type="dcterms:W3CDTF">2018-02-26T11:21:00Z</dcterms:modified>
</cp:coreProperties>
</file>