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Unidade de Estudos e Programas\INDICADORES\UVIGO DAT\UVIGODAT_Indicadores investigación\Transferencia\"/>
    </mc:Choice>
  </mc:AlternateContent>
  <bookViews>
    <workbookView xWindow="0" yWindow="0" windowWidth="28800" windowHeight="11085"/>
  </bookViews>
  <sheets>
    <sheet name="2016_OTRI" sheetId="1" r:id="rId1"/>
    <sheet name="2016_Contratación I + D" sheetId="2" r:id="rId2"/>
    <sheet name="2016_CACTI" sheetId="3" r:id="rId3"/>
    <sheet name="2016_ECIMAT" sheetId="4" r:id="rId4"/>
  </sheets>
  <externalReferences>
    <externalReference r:id="rId5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4" l="1"/>
  <c r="F21" i="4"/>
  <c r="D21" i="4"/>
  <c r="D31" i="4"/>
  <c r="E11" i="4"/>
  <c r="D11" i="4"/>
  <c r="G10" i="4" s="1"/>
  <c r="F11" i="4"/>
  <c r="G9" i="4" l="1"/>
  <c r="G8" i="4"/>
  <c r="F10" i="3" l="1"/>
  <c r="F11" i="3"/>
  <c r="F9" i="3"/>
  <c r="D40" i="3"/>
  <c r="F27" i="3"/>
  <c r="E27" i="3"/>
  <c r="D27" i="3"/>
  <c r="E12" i="3"/>
  <c r="D12" i="3"/>
  <c r="G9" i="3" s="1"/>
  <c r="F12" i="3" l="1"/>
  <c r="G10" i="3"/>
  <c r="G11" i="3"/>
  <c r="D12" i="2" l="1"/>
  <c r="C12" i="2"/>
  <c r="L11" i="2"/>
  <c r="K11" i="2"/>
  <c r="L10" i="2"/>
  <c r="K10" i="2"/>
  <c r="L9" i="2"/>
  <c r="K9" i="2"/>
  <c r="L12" i="2" l="1"/>
  <c r="K12" i="2"/>
  <c r="E40" i="2" l="1"/>
  <c r="D40" i="2"/>
  <c r="E26" i="2"/>
  <c r="D26" i="2"/>
</calcChain>
</file>

<file path=xl/sharedStrings.xml><?xml version="1.0" encoding="utf-8"?>
<sst xmlns="http://schemas.openxmlformats.org/spreadsheetml/2006/main" count="180" uniqueCount="79">
  <si>
    <t>Contratos de licencia</t>
  </si>
  <si>
    <t>Spin-off</t>
  </si>
  <si>
    <t>titorizadas</t>
  </si>
  <si>
    <t>creadas</t>
  </si>
  <si>
    <t>nacionais</t>
  </si>
  <si>
    <t>internacionais</t>
  </si>
  <si>
    <t xml:space="preserve">TRANSFERENCIA </t>
  </si>
  <si>
    <t>Campus de Ourense</t>
  </si>
  <si>
    <t>Campus de Vigo</t>
  </si>
  <si>
    <t>Campus de Pontevedra</t>
  </si>
  <si>
    <t>Total</t>
  </si>
  <si>
    <t>Patentes solicitadas no 2016</t>
  </si>
  <si>
    <t>Patentes concedidas no 2016</t>
  </si>
  <si>
    <t>Patentes en explotación a 31/12/2016</t>
  </si>
  <si>
    <t>Patentes postas en explotación en 2016</t>
  </si>
  <si>
    <t>Modelos de utilidade solicitados en 2016</t>
  </si>
  <si>
    <t>Modelos de utilidade concedidos no 2016</t>
  </si>
  <si>
    <t>Modelos de utilidade en explotación no 2016</t>
  </si>
  <si>
    <t>Nº de patentes nacionais activas</t>
  </si>
  <si>
    <t>Número de empresas start-up creadas no 2016</t>
  </si>
  <si>
    <t>Fonte: OTRI</t>
  </si>
  <si>
    <t>2016 OTRI</t>
  </si>
  <si>
    <t>Unidade de Análises e Programas</t>
  </si>
  <si>
    <t>Fonte: Servizo de Investigación</t>
  </si>
  <si>
    <t>CONTRATACIÓN I + D 2016</t>
  </si>
  <si>
    <t>Ámbito xeográfico</t>
  </si>
  <si>
    <t>Tipo</t>
  </si>
  <si>
    <t>Número</t>
  </si>
  <si>
    <t>Importe</t>
  </si>
  <si>
    <t>COMUNIDADE AUTÓNOMA</t>
  </si>
  <si>
    <t>Contratos</t>
  </si>
  <si>
    <t>Cursos</t>
  </si>
  <si>
    <t>Informes</t>
  </si>
  <si>
    <t>RESTO DE ESPAÑA</t>
  </si>
  <si>
    <t>UNIÓN EUROPEA</t>
  </si>
  <si>
    <t>FÓRA DA UE</t>
  </si>
  <si>
    <t>Total general</t>
  </si>
  <si>
    <t>Tipo natureza</t>
  </si>
  <si>
    <t>ADMINISTRACIÓN PÚBLICA</t>
  </si>
  <si>
    <t>EMPRESAS</t>
  </si>
  <si>
    <t>FUNDACIÓNS E ASOCIACIÓNS</t>
  </si>
  <si>
    <t>CONTRATACIÓN art. 83 LOU (inclúe xestión externa)</t>
  </si>
  <si>
    <t>ÁMBITO</t>
  </si>
  <si>
    <t>Total Número</t>
  </si>
  <si>
    <t>Total Importes</t>
  </si>
  <si>
    <t>Científico</t>
  </si>
  <si>
    <t>Humanístico</t>
  </si>
  <si>
    <t>Tecnolóxico</t>
  </si>
  <si>
    <t>Xurídico-Social</t>
  </si>
  <si>
    <t>Importes</t>
  </si>
  <si>
    <t>Total xeral</t>
  </si>
  <si>
    <t>Fonte: Unidade de apoio a xestión de centros de investigación</t>
  </si>
  <si>
    <t xml:space="preserve">FACTURACIÓN CACTI </t>
  </si>
  <si>
    <t>Clientes</t>
  </si>
  <si>
    <t>nº de usuarios/as</t>
  </si>
  <si>
    <t>IVE</t>
  </si>
  <si>
    <t>Total Facturación</t>
  </si>
  <si>
    <t>% facturación</t>
  </si>
  <si>
    <t>Nº de solicitudes</t>
  </si>
  <si>
    <t>Importe medio por solicitude</t>
  </si>
  <si>
    <t>Universidade de Vigo</t>
  </si>
  <si>
    <t>Outras univ. e org. públicos</t>
  </si>
  <si>
    <t>Empresas</t>
  </si>
  <si>
    <t xml:space="preserve">Total   </t>
  </si>
  <si>
    <t>Importe Bruto</t>
  </si>
  <si>
    <t>I.V.A.</t>
  </si>
  <si>
    <t>COMUNIDADE AUTONÓMA</t>
  </si>
  <si>
    <t>Interna</t>
  </si>
  <si>
    <t>Organismos Públicos</t>
  </si>
  <si>
    <t>FORA DA UNIÓN EUROPEA</t>
  </si>
  <si>
    <t>Nº de facturas</t>
  </si>
  <si>
    <t>COMUNIDAD AUTONÓMA</t>
  </si>
  <si>
    <t>RESTO ESPAÑA</t>
  </si>
  <si>
    <t>UNION EUROPEA</t>
  </si>
  <si>
    <t>FORA DA UNION EUROPEA</t>
  </si>
  <si>
    <t>FACTURACIÓN C.A.C.T.I. 2016</t>
  </si>
  <si>
    <t>FACTURACIÓN ECIMAT</t>
  </si>
  <si>
    <t>COMUNIDAD AUTÓNOMA</t>
  </si>
  <si>
    <t>FACTURACIÓN E.C.I.M.A.T.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</si>
</sst>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\ _€_-;\-* #,##0\ _€_-;_-* &quot;-&quot;??\ _€_-;_-@_-"/>
    <numFmt numFmtId="165" formatCode="#,##0\ &quot;€&quot;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11"/>
      <color rgb="FF80808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indexed="8"/>
      <name val="Calibri"/>
      <family val="2"/>
    </font>
    <font>
      <b/>
      <sz val="10"/>
      <color rgb="FFFFFFFF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i/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18"/>
      <color theme="1"/>
      <name val="Calibri"/>
      <family val="2"/>
      <scheme val="minor"/>
    </font>
    <font>
      <sz val="12"/>
      <name val="Arial"/>
      <family val="2"/>
    </font>
    <font>
      <sz val="10"/>
      <color indexed="8"/>
      <name val="Calibri"/>
      <family val="2"/>
    </font>
    <font>
      <b/>
      <sz val="18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i/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9"/>
      <color indexed="8"/>
      <name val="Calibri"/>
      <family val="2"/>
    </font>
    <font>
      <b/>
      <sz val="10"/>
      <color theme="1"/>
      <name val="Calibri"/>
      <family val="2"/>
      <scheme val="minor"/>
    </font>
    <font>
      <b/>
      <sz val="9"/>
      <name val="Calibri"/>
      <family val="2"/>
    </font>
    <font>
      <sz val="9"/>
      <name val="Calibri"/>
      <family val="2"/>
    </font>
    <font>
      <sz val="11"/>
      <color indexed="8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2" fillId="0" borderId="0"/>
    <xf numFmtId="9" fontId="30" fillId="0" borderId="0" applyFont="0" applyFill="0" applyBorder="0" applyAlignment="0" applyProtection="0"/>
  </cellStyleXfs>
  <cellXfs count="183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2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/>
    <xf numFmtId="0" fontId="11" fillId="0" borderId="1" xfId="0" applyFont="1" applyBorder="1" applyAlignment="1">
      <alignment horizontal="left" vertical="center"/>
    </xf>
    <xf numFmtId="0" fontId="9" fillId="0" borderId="1" xfId="0" quotePrefix="1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13" fillId="0" borderId="2" xfId="3" applyFont="1" applyBorder="1" applyAlignment="1">
      <alignment vertical="center" wrapText="1"/>
    </xf>
    <xf numFmtId="0" fontId="12" fillId="0" borderId="2" xfId="3" applyBorder="1"/>
    <xf numFmtId="0" fontId="0" fillId="0" borderId="2" xfId="0" applyBorder="1"/>
    <xf numFmtId="0" fontId="12" fillId="0" borderId="0" xfId="3" applyFont="1" applyBorder="1" applyAlignment="1"/>
    <xf numFmtId="0" fontId="14" fillId="0" borderId="0" xfId="0" applyFont="1"/>
    <xf numFmtId="3" fontId="0" fillId="0" borderId="0" xfId="0" applyNumberFormat="1"/>
    <xf numFmtId="0" fontId="15" fillId="4" borderId="3" xfId="0" applyFont="1" applyFill="1" applyBorder="1" applyAlignment="1">
      <alignment vertical="center"/>
    </xf>
    <xf numFmtId="3" fontId="16" fillId="0" borderId="0" xfId="0" applyNumberFormat="1" applyFont="1"/>
    <xf numFmtId="0" fontId="16" fillId="0" borderId="0" xfId="0" applyFont="1"/>
    <xf numFmtId="0" fontId="12" fillId="0" borderId="2" xfId="3" applyFont="1" applyBorder="1" applyAlignment="1">
      <alignment wrapText="1"/>
    </xf>
    <xf numFmtId="0" fontId="17" fillId="0" borderId="2" xfId="3" applyFont="1" applyBorder="1" applyAlignment="1">
      <alignment horizontal="left" wrapText="1"/>
    </xf>
    <xf numFmtId="0" fontId="18" fillId="0" borderId="0" xfId="3" applyFont="1"/>
    <xf numFmtId="0" fontId="13" fillId="0" borderId="0" xfId="3" applyFont="1" applyBorder="1" applyAlignment="1">
      <alignment vertical="center" wrapText="1"/>
    </xf>
    <xf numFmtId="0" fontId="12" fillId="0" borderId="0" xfId="3" applyBorder="1"/>
    <xf numFmtId="0" fontId="0" fillId="0" borderId="0" xfId="0" applyBorder="1"/>
    <xf numFmtId="0" fontId="12" fillId="0" borderId="0" xfId="3" applyFont="1" applyBorder="1" applyAlignment="1">
      <alignment wrapText="1"/>
    </xf>
    <xf numFmtId="0" fontId="17" fillId="0" borderId="0" xfId="3" applyFont="1" applyBorder="1" applyAlignment="1">
      <alignment horizontal="left" wrapText="1"/>
    </xf>
    <xf numFmtId="0" fontId="12" fillId="0" borderId="0" xfId="3" applyFont="1" applyBorder="1" applyAlignment="1">
      <alignment horizontal="center" wrapText="1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1" fontId="0" fillId="0" borderId="7" xfId="0" applyNumberFormat="1" applyBorder="1"/>
    <xf numFmtId="164" fontId="0" fillId="0" borderId="7" xfId="1" applyNumberFormat="1" applyFont="1" applyBorder="1"/>
    <xf numFmtId="165" fontId="0" fillId="0" borderId="8" xfId="0" applyNumberFormat="1" applyBorder="1" applyAlignment="1">
      <alignment horizontal="right"/>
    </xf>
    <xf numFmtId="1" fontId="0" fillId="0" borderId="1" xfId="0" applyNumberFormat="1" applyBorder="1"/>
    <xf numFmtId="164" fontId="0" fillId="0" borderId="1" xfId="1" applyNumberFormat="1" applyFont="1" applyBorder="1"/>
    <xf numFmtId="165" fontId="0" fillId="0" borderId="10" xfId="0" applyNumberFormat="1" applyBorder="1" applyAlignment="1">
      <alignment horizontal="right"/>
    </xf>
    <xf numFmtId="1" fontId="0" fillId="0" borderId="12" xfId="0" applyNumberFormat="1" applyBorder="1"/>
    <xf numFmtId="164" fontId="0" fillId="0" borderId="12" xfId="1" applyNumberFormat="1" applyFont="1" applyBorder="1"/>
    <xf numFmtId="165" fontId="0" fillId="0" borderId="13" xfId="0" applyNumberFormat="1" applyBorder="1" applyAlignment="1">
      <alignment horizontal="right"/>
    </xf>
    <xf numFmtId="1" fontId="0" fillId="0" borderId="14" xfId="0" applyNumberFormat="1" applyBorder="1"/>
    <xf numFmtId="164" fontId="0" fillId="0" borderId="14" xfId="1" applyNumberFormat="1" applyFont="1" applyBorder="1"/>
    <xf numFmtId="165" fontId="0" fillId="0" borderId="15" xfId="0" applyNumberFormat="1" applyBorder="1" applyAlignment="1">
      <alignment horizontal="right"/>
    </xf>
    <xf numFmtId="1" fontId="0" fillId="0" borderId="16" xfId="0" applyNumberFormat="1" applyBorder="1"/>
    <xf numFmtId="164" fontId="0" fillId="0" borderId="16" xfId="1" applyNumberFormat="1" applyFont="1" applyBorder="1"/>
    <xf numFmtId="165" fontId="0" fillId="0" borderId="17" xfId="0" applyNumberFormat="1" applyBorder="1" applyAlignment="1">
      <alignment horizontal="right"/>
    </xf>
    <xf numFmtId="1" fontId="0" fillId="0" borderId="18" xfId="0" applyNumberFormat="1" applyBorder="1"/>
    <xf numFmtId="164" fontId="0" fillId="0" borderId="18" xfId="1" applyNumberFormat="1" applyFont="1" applyBorder="1"/>
    <xf numFmtId="165" fontId="0" fillId="0" borderId="19" xfId="0" applyNumberFormat="1" applyBorder="1" applyAlignment="1">
      <alignment horizontal="right"/>
    </xf>
    <xf numFmtId="1" fontId="0" fillId="0" borderId="20" xfId="0" applyNumberFormat="1" applyBorder="1"/>
    <xf numFmtId="164" fontId="0" fillId="0" borderId="20" xfId="1" applyNumberFormat="1" applyFont="1" applyBorder="1"/>
    <xf numFmtId="165" fontId="0" fillId="0" borderId="21" xfId="0" applyNumberFormat="1" applyBorder="1" applyAlignment="1">
      <alignment horizontal="right"/>
    </xf>
    <xf numFmtId="0" fontId="2" fillId="7" borderId="22" xfId="0" applyFont="1" applyFill="1" applyBorder="1"/>
    <xf numFmtId="1" fontId="2" fillId="7" borderId="23" xfId="0" applyNumberFormat="1" applyFont="1" applyFill="1" applyBorder="1"/>
    <xf numFmtId="164" fontId="2" fillId="7" borderId="23" xfId="1" applyNumberFormat="1" applyFont="1" applyFill="1" applyBorder="1"/>
    <xf numFmtId="165" fontId="2" fillId="7" borderId="24" xfId="1" applyNumberFormat="1" applyFont="1" applyFill="1" applyBorder="1" applyAlignment="1">
      <alignment horizontal="right"/>
    </xf>
    <xf numFmtId="0" fontId="0" fillId="0" borderId="7" xfId="0" applyBorder="1" applyAlignment="1">
      <alignment horizontal="left"/>
    </xf>
    <xf numFmtId="165" fontId="0" fillId="0" borderId="8" xfId="0" applyNumberFormat="1" applyBorder="1"/>
    <xf numFmtId="0" fontId="0" fillId="0" borderId="1" xfId="0" applyBorder="1" applyAlignment="1">
      <alignment horizontal="left"/>
    </xf>
    <xf numFmtId="165" fontId="0" fillId="0" borderId="10" xfId="0" applyNumberFormat="1" applyBorder="1"/>
    <xf numFmtId="0" fontId="0" fillId="0" borderId="16" xfId="0" applyBorder="1" applyAlignment="1">
      <alignment horizontal="left"/>
    </xf>
    <xf numFmtId="165" fontId="0" fillId="0" borderId="17" xfId="0" applyNumberFormat="1" applyBorder="1"/>
    <xf numFmtId="0" fontId="0" fillId="0" borderId="18" xfId="0" applyBorder="1" applyAlignment="1">
      <alignment horizontal="left"/>
    </xf>
    <xf numFmtId="165" fontId="0" fillId="0" borderId="19" xfId="0" applyNumberFormat="1" applyBorder="1"/>
    <xf numFmtId="0" fontId="2" fillId="7" borderId="11" xfId="0" applyFont="1" applyFill="1" applyBorder="1"/>
    <xf numFmtId="1" fontId="2" fillId="7" borderId="12" xfId="0" applyNumberFormat="1" applyFont="1" applyFill="1" applyBorder="1"/>
    <xf numFmtId="164" fontId="2" fillId="7" borderId="12" xfId="1" applyNumberFormat="1" applyFont="1" applyFill="1" applyBorder="1"/>
    <xf numFmtId="165" fontId="2" fillId="7" borderId="13" xfId="1" applyNumberFormat="1" applyFont="1" applyFill="1" applyBorder="1" applyAlignment="1">
      <alignment horizontal="right"/>
    </xf>
    <xf numFmtId="165" fontId="20" fillId="0" borderId="1" xfId="0" applyNumberFormat="1" applyFont="1" applyBorder="1" applyAlignment="1">
      <alignment vertical="center"/>
    </xf>
    <xf numFmtId="165" fontId="21" fillId="12" borderId="1" xfId="0" applyNumberFormat="1" applyFont="1" applyFill="1" applyBorder="1" applyAlignment="1">
      <alignment horizontal="right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6" xfId="0" applyFont="1" applyFill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3" fontId="20" fillId="0" borderId="1" xfId="0" applyNumberFormat="1" applyFont="1" applyBorder="1" applyAlignment="1">
      <alignment horizontal="right" vertical="center"/>
    </xf>
    <xf numFmtId="0" fontId="18" fillId="0" borderId="0" xfId="0" applyFont="1"/>
    <xf numFmtId="0" fontId="18" fillId="0" borderId="1" xfId="0" applyFont="1" applyBorder="1"/>
    <xf numFmtId="165" fontId="18" fillId="0" borderId="1" xfId="0" applyNumberFormat="1" applyFont="1" applyBorder="1"/>
    <xf numFmtId="0" fontId="22" fillId="12" borderId="1" xfId="0" applyFont="1" applyFill="1" applyBorder="1" applyAlignment="1">
      <alignment vertical="center"/>
    </xf>
    <xf numFmtId="3" fontId="21" fillId="12" borderId="1" xfId="0" applyNumberFormat="1" applyFont="1" applyFill="1" applyBorder="1" applyAlignment="1">
      <alignment horizontal="right" vertical="center"/>
    </xf>
    <xf numFmtId="0" fontId="22" fillId="0" borderId="0" xfId="0" applyFont="1" applyFill="1" applyBorder="1" applyAlignment="1">
      <alignment vertical="center"/>
    </xf>
    <xf numFmtId="3" fontId="21" fillId="0" borderId="0" xfId="0" applyNumberFormat="1" applyFont="1" applyFill="1" applyBorder="1" applyAlignment="1">
      <alignment horizontal="right" vertical="center"/>
    </xf>
    <xf numFmtId="165" fontId="21" fillId="0" borderId="0" xfId="0" applyNumberFormat="1" applyFont="1" applyFill="1" applyBorder="1" applyAlignment="1">
      <alignment horizontal="right" vertical="center"/>
    </xf>
    <xf numFmtId="0" fontId="0" fillId="0" borderId="0" xfId="0" applyFill="1"/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6" fillId="0" borderId="0" xfId="0" applyFont="1"/>
    <xf numFmtId="0" fontId="27" fillId="0" borderId="1" xfId="0" applyFont="1" applyBorder="1" applyAlignment="1">
      <alignment horizontal="center" wrapText="1"/>
    </xf>
    <xf numFmtId="0" fontId="26" fillId="0" borderId="1" xfId="0" applyFont="1" applyBorder="1" applyAlignment="1">
      <alignment vertical="center"/>
    </xf>
    <xf numFmtId="3" fontId="28" fillId="12" borderId="1" xfId="0" applyNumberFormat="1" applyFont="1" applyFill="1" applyBorder="1" applyAlignment="1">
      <alignment horizontal="right" vertical="center"/>
    </xf>
    <xf numFmtId="165" fontId="29" fillId="0" borderId="1" xfId="0" applyNumberFormat="1" applyFont="1" applyBorder="1" applyAlignment="1">
      <alignment vertical="center"/>
    </xf>
    <xf numFmtId="9" fontId="26" fillId="0" borderId="1" xfId="4" applyFont="1" applyBorder="1"/>
    <xf numFmtId="3" fontId="29" fillId="0" borderId="1" xfId="0" applyNumberFormat="1" applyFont="1" applyBorder="1" applyAlignment="1">
      <alignment vertical="center"/>
    </xf>
    <xf numFmtId="165" fontId="29" fillId="0" borderId="1" xfId="0" applyNumberFormat="1" applyFont="1" applyFill="1" applyBorder="1" applyAlignment="1">
      <alignment vertical="center"/>
    </xf>
    <xf numFmtId="0" fontId="6" fillId="13" borderId="16" xfId="0" applyFont="1" applyFill="1" applyBorder="1" applyAlignment="1">
      <alignment vertical="center"/>
    </xf>
    <xf numFmtId="3" fontId="28" fillId="13" borderId="16" xfId="0" applyNumberFormat="1" applyFont="1" applyFill="1" applyBorder="1" applyAlignment="1">
      <alignment horizontal="right" vertical="center"/>
    </xf>
    <xf numFmtId="165" fontId="28" fillId="13" borderId="16" xfId="0" applyNumberFormat="1" applyFont="1" applyFill="1" applyBorder="1" applyAlignment="1">
      <alignment horizontal="right" vertical="center"/>
    </xf>
    <xf numFmtId="0" fontId="31" fillId="5" borderId="22" xfId="0" applyFont="1" applyFill="1" applyBorder="1" applyAlignment="1">
      <alignment horizontal="center" vertical="center"/>
    </xf>
    <xf numFmtId="0" fontId="31" fillId="5" borderId="23" xfId="0" applyFont="1" applyFill="1" applyBorder="1" applyAlignment="1">
      <alignment horizontal="center" vertical="center"/>
    </xf>
    <xf numFmtId="0" fontId="31" fillId="5" borderId="24" xfId="0" applyFont="1" applyFill="1" applyBorder="1" applyAlignment="1">
      <alignment horizontal="center" vertical="center"/>
    </xf>
    <xf numFmtId="0" fontId="32" fillId="0" borderId="7" xfId="0" applyFont="1" applyBorder="1" applyAlignment="1">
      <alignment horizontal="left"/>
    </xf>
    <xf numFmtId="165" fontId="32" fillId="0" borderId="7" xfId="0" applyNumberFormat="1" applyFont="1" applyBorder="1"/>
    <xf numFmtId="165" fontId="32" fillId="0" borderId="8" xfId="0" applyNumberFormat="1" applyFont="1" applyBorder="1"/>
    <xf numFmtId="0" fontId="32" fillId="0" borderId="1" xfId="0" applyFont="1" applyBorder="1" applyAlignment="1">
      <alignment horizontal="left"/>
    </xf>
    <xf numFmtId="165" fontId="32" fillId="0" borderId="1" xfId="0" applyNumberFormat="1" applyFont="1" applyBorder="1"/>
    <xf numFmtId="165" fontId="32" fillId="0" borderId="10" xfId="0" applyNumberFormat="1" applyFont="1" applyBorder="1"/>
    <xf numFmtId="0" fontId="32" fillId="0" borderId="18" xfId="0" applyFont="1" applyBorder="1" applyAlignment="1">
      <alignment horizontal="left"/>
    </xf>
    <xf numFmtId="165" fontId="32" fillId="0" borderId="18" xfId="0" applyNumberFormat="1" applyFont="1" applyBorder="1"/>
    <xf numFmtId="165" fontId="32" fillId="0" borderId="19" xfId="0" applyNumberFormat="1" applyFont="1" applyBorder="1"/>
    <xf numFmtId="0" fontId="32" fillId="0" borderId="16" xfId="0" applyFont="1" applyBorder="1" applyAlignment="1">
      <alignment horizontal="left"/>
    </xf>
    <xf numFmtId="165" fontId="32" fillId="0" borderId="16" xfId="0" applyNumberFormat="1" applyFont="1" applyBorder="1"/>
    <xf numFmtId="165" fontId="32" fillId="0" borderId="17" xfId="0" applyNumberFormat="1" applyFont="1" applyBorder="1"/>
    <xf numFmtId="0" fontId="31" fillId="5" borderId="4" xfId="0" applyFont="1" applyFill="1" applyBorder="1" applyAlignment="1">
      <alignment horizontal="center" vertical="center"/>
    </xf>
    <xf numFmtId="0" fontId="31" fillId="5" borderId="5" xfId="0" applyFont="1" applyFill="1" applyBorder="1" applyAlignment="1">
      <alignment horizontal="center" vertical="center"/>
    </xf>
    <xf numFmtId="0" fontId="31" fillId="5" borderId="6" xfId="0" applyFont="1" applyFill="1" applyBorder="1" applyAlignment="1">
      <alignment horizontal="center" vertical="center"/>
    </xf>
    <xf numFmtId="0" fontId="32" fillId="0" borderId="8" xfId="0" applyNumberFormat="1" applyFont="1" applyBorder="1"/>
    <xf numFmtId="0" fontId="32" fillId="0" borderId="10" xfId="0" applyNumberFormat="1" applyFont="1" applyBorder="1"/>
    <xf numFmtId="0" fontId="32" fillId="0" borderId="19" xfId="0" applyNumberFormat="1" applyFont="1" applyBorder="1"/>
    <xf numFmtId="0" fontId="31" fillId="13" borderId="32" xfId="0" applyFont="1" applyFill="1" applyBorder="1" applyAlignment="1">
      <alignment horizontal="left"/>
    </xf>
    <xf numFmtId="0" fontId="31" fillId="13" borderId="34" xfId="0" applyFont="1" applyFill="1" applyBorder="1" applyAlignment="1">
      <alignment horizontal="left"/>
    </xf>
    <xf numFmtId="0" fontId="31" fillId="13" borderId="13" xfId="0" applyFont="1" applyFill="1" applyBorder="1" applyAlignment="1">
      <alignment horizontal="right"/>
    </xf>
    <xf numFmtId="165" fontId="31" fillId="13" borderId="12" xfId="0" applyNumberFormat="1" applyFont="1" applyFill="1" applyBorder="1"/>
    <xf numFmtId="165" fontId="31" fillId="13" borderId="13" xfId="0" applyNumberFormat="1" applyFont="1" applyFill="1" applyBorder="1"/>
    <xf numFmtId="0" fontId="32" fillId="0" borderId="22" xfId="0" applyFont="1" applyBorder="1" applyAlignment="1">
      <alignment vertical="center"/>
    </xf>
    <xf numFmtId="0" fontId="32" fillId="0" borderId="33" xfId="0" applyFont="1" applyBorder="1" applyAlignment="1">
      <alignment horizontal="left"/>
    </xf>
    <xf numFmtId="165" fontId="32" fillId="0" borderId="23" xfId="0" applyNumberFormat="1" applyFont="1" applyBorder="1"/>
    <xf numFmtId="165" fontId="32" fillId="0" borderId="24" xfId="0" applyNumberFormat="1" applyFont="1" applyBorder="1"/>
    <xf numFmtId="0" fontId="32" fillId="0" borderId="4" xfId="0" applyFont="1" applyBorder="1" applyAlignment="1">
      <alignment horizontal="left" vertical="center"/>
    </xf>
    <xf numFmtId="0" fontId="32" fillId="0" borderId="9" xfId="0" applyFont="1" applyBorder="1" applyAlignment="1">
      <alignment horizontal="left" vertical="center"/>
    </xf>
    <xf numFmtId="0" fontId="32" fillId="0" borderId="11" xfId="0" applyFont="1" applyBorder="1" applyAlignment="1">
      <alignment horizontal="left" vertical="center"/>
    </xf>
    <xf numFmtId="0" fontId="32" fillId="0" borderId="35" xfId="0" applyFont="1" applyBorder="1"/>
    <xf numFmtId="0" fontId="32" fillId="0" borderId="22" xfId="0" applyFont="1" applyBorder="1" applyAlignment="1">
      <alignment horizontal="left" vertical="center"/>
    </xf>
    <xf numFmtId="0" fontId="32" fillId="0" borderId="23" xfId="0" applyFont="1" applyBorder="1" applyAlignment="1">
      <alignment horizontal="left"/>
    </xf>
    <xf numFmtId="0" fontId="32" fillId="0" borderId="24" xfId="0" applyNumberFormat="1" applyFont="1" applyBorder="1"/>
    <xf numFmtId="0" fontId="12" fillId="0" borderId="2" xfId="3" applyFont="1" applyBorder="1" applyAlignment="1">
      <alignment horizontal="right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19" fillId="5" borderId="0" xfId="0" applyFont="1" applyFill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4" xfId="0" applyFont="1" applyFill="1" applyBorder="1" applyAlignment="1">
      <alignment horizontal="center" vertical="center" wrapText="1"/>
    </xf>
    <xf numFmtId="0" fontId="22" fillId="4" borderId="20" xfId="0" applyFont="1" applyFill="1" applyBorder="1" applyAlignment="1">
      <alignment horizontal="center" vertical="center" wrapText="1"/>
    </xf>
    <xf numFmtId="0" fontId="22" fillId="8" borderId="1" xfId="0" applyFont="1" applyFill="1" applyBorder="1" applyAlignment="1">
      <alignment horizontal="center" vertical="center"/>
    </xf>
    <xf numFmtId="0" fontId="21" fillId="9" borderId="29" xfId="0" applyFont="1" applyFill="1" applyBorder="1" applyAlignment="1">
      <alignment horizontal="center" vertical="center"/>
    </xf>
    <xf numFmtId="0" fontId="21" fillId="9" borderId="31" xfId="0" applyFont="1" applyFill="1" applyBorder="1" applyAlignment="1">
      <alignment horizontal="center" vertical="center"/>
    </xf>
    <xf numFmtId="0" fontId="22" fillId="10" borderId="29" xfId="0" applyFont="1" applyFill="1" applyBorder="1" applyAlignment="1">
      <alignment horizontal="center" vertical="center"/>
    </xf>
    <xf numFmtId="0" fontId="22" fillId="10" borderId="31" xfId="0" applyFont="1" applyFill="1" applyBorder="1" applyAlignment="1">
      <alignment horizontal="center" vertical="center"/>
    </xf>
    <xf numFmtId="0" fontId="22" fillId="11" borderId="1" xfId="0" applyFont="1" applyFill="1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22" fillId="3" borderId="16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29" xfId="0" applyFont="1" applyFill="1" applyBorder="1" applyAlignment="1">
      <alignment horizontal="center" vertical="center"/>
    </xf>
    <xf numFmtId="0" fontId="22" fillId="3" borderId="30" xfId="0" applyFont="1" applyFill="1" applyBorder="1" applyAlignment="1">
      <alignment horizontal="center" vertical="center"/>
    </xf>
    <xf numFmtId="0" fontId="22" fillId="3" borderId="3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32" fillId="0" borderId="4" xfId="0" applyFont="1" applyBorder="1" applyAlignment="1">
      <alignment horizontal="left" vertical="center"/>
    </xf>
    <xf numFmtId="0" fontId="32" fillId="0" borderId="9" xfId="0" applyFont="1" applyBorder="1" applyAlignment="1">
      <alignment horizontal="left" vertical="center"/>
    </xf>
    <xf numFmtId="0" fontId="32" fillId="0" borderId="11" xfId="0" applyFont="1" applyBorder="1" applyAlignment="1">
      <alignment horizontal="left" vertical="center"/>
    </xf>
    <xf numFmtId="0" fontId="19" fillId="0" borderId="0" xfId="0" applyFont="1" applyFill="1" applyAlignment="1">
      <alignment vertical="center"/>
    </xf>
    <xf numFmtId="3" fontId="29" fillId="0" borderId="1" xfId="0" applyNumberFormat="1" applyFont="1" applyFill="1" applyBorder="1" applyAlignment="1">
      <alignment vertical="center"/>
    </xf>
    <xf numFmtId="0" fontId="32" fillId="0" borderId="25" xfId="0" applyFont="1" applyBorder="1" applyAlignment="1">
      <alignment horizontal="left" vertical="center"/>
    </xf>
    <xf numFmtId="0" fontId="32" fillId="0" borderId="27" xfId="0" applyFont="1" applyBorder="1" applyAlignment="1">
      <alignment horizontal="left" vertical="center"/>
    </xf>
    <xf numFmtId="165" fontId="31" fillId="13" borderId="23" xfId="0" applyNumberFormat="1" applyFont="1" applyFill="1" applyBorder="1"/>
    <xf numFmtId="165" fontId="32" fillId="0" borderId="14" xfId="0" applyNumberFormat="1" applyFont="1" applyBorder="1"/>
    <xf numFmtId="165" fontId="32" fillId="0" borderId="15" xfId="0" applyNumberFormat="1" applyFont="1" applyBorder="1"/>
    <xf numFmtId="0" fontId="31" fillId="13" borderId="36" xfId="0" applyFont="1" applyFill="1" applyBorder="1" applyAlignment="1">
      <alignment horizontal="left"/>
    </xf>
    <xf numFmtId="0" fontId="31" fillId="13" borderId="33" xfId="0" applyFont="1" applyFill="1" applyBorder="1" applyAlignment="1">
      <alignment horizontal="left"/>
    </xf>
    <xf numFmtId="0" fontId="32" fillId="0" borderId="25" xfId="0" applyFont="1" applyBorder="1" applyAlignment="1">
      <alignment vertical="center"/>
    </xf>
    <xf numFmtId="0" fontId="32" fillId="0" borderId="21" xfId="0" applyNumberFormat="1" applyFont="1" applyBorder="1"/>
    <xf numFmtId="0" fontId="32" fillId="0" borderId="4" xfId="0" applyFont="1" applyBorder="1" applyAlignment="1">
      <alignment vertical="center"/>
    </xf>
  </cellXfs>
  <cellStyles count="5">
    <cellStyle name="Hipervínculo" xfId="2" builtinId="8"/>
    <cellStyle name="Millares" xfId="1" builtinId="3"/>
    <cellStyle name="Normal" xfId="0" builtinId="0"/>
    <cellStyle name="Normal 2 3" xfId="3"/>
    <cellStyle name="Porcentaj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 baseline="0"/>
              <a:t>Nº CONTRATACIÓN I + D (ÁMBITO XEOGRÁFICO)</a:t>
            </a:r>
          </a:p>
          <a:p>
            <a:pPr>
              <a:defRPr b="1"/>
            </a:pPr>
            <a:r>
              <a:rPr lang="es-ES" b="1" baseline="0"/>
              <a:t>2016</a:t>
            </a:r>
            <a:endParaRPr lang="es-ES" b="1"/>
          </a:p>
        </c:rich>
      </c:tx>
      <c:layout/>
      <c:overlay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0.10391770833333333"/>
          <c:y val="0.21582465277777776"/>
          <c:w val="0.82284841758155447"/>
          <c:h val="0.60267945705789172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7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'2016_Contratación I + D'!$B$16:$C$25</c:f>
              <c:multiLvlStrCache>
                <c:ptCount val="10"/>
                <c:lvl>
                  <c:pt idx="0">
                    <c:v>Contratos</c:v>
                  </c:pt>
                  <c:pt idx="1">
                    <c:v>Cursos</c:v>
                  </c:pt>
                  <c:pt idx="2">
                    <c:v>Informes</c:v>
                  </c:pt>
                  <c:pt idx="3">
                    <c:v>Contratos</c:v>
                  </c:pt>
                  <c:pt idx="4">
                    <c:v>Cursos</c:v>
                  </c:pt>
                  <c:pt idx="5">
                    <c:v>Informes</c:v>
                  </c:pt>
                  <c:pt idx="6">
                    <c:v>Contratos</c:v>
                  </c:pt>
                  <c:pt idx="7">
                    <c:v>Informes</c:v>
                  </c:pt>
                  <c:pt idx="8">
                    <c:v>Contratos</c:v>
                  </c:pt>
                  <c:pt idx="9">
                    <c:v>Informes</c:v>
                  </c:pt>
                </c:lvl>
                <c:lvl>
                  <c:pt idx="0">
                    <c:v>COMUNIDADE AUTÓNOMA</c:v>
                  </c:pt>
                  <c:pt idx="3">
                    <c:v>RESTO DE ESPAÑA</c:v>
                  </c:pt>
                  <c:pt idx="6">
                    <c:v>UNIÓN EUROPEA</c:v>
                  </c:pt>
                  <c:pt idx="8">
                    <c:v>FÓRA DA UE</c:v>
                  </c:pt>
                </c:lvl>
              </c:multiLvlStrCache>
            </c:multiLvlStrRef>
          </c:cat>
          <c:val>
            <c:numRef>
              <c:f>'2016_Contratación I + D'!$D$16:$D$25</c:f>
              <c:numCache>
                <c:formatCode>_-* #,##0\ _€_-;\-* #,##0\ _€_-;_-* "-"??\ _€_-;_-@_-</c:formatCode>
                <c:ptCount val="10"/>
                <c:pt idx="0">
                  <c:v>71</c:v>
                </c:pt>
                <c:pt idx="1">
                  <c:v>6</c:v>
                </c:pt>
                <c:pt idx="2">
                  <c:v>252</c:v>
                </c:pt>
                <c:pt idx="3">
                  <c:v>25</c:v>
                </c:pt>
                <c:pt idx="4">
                  <c:v>2</c:v>
                </c:pt>
                <c:pt idx="5">
                  <c:v>308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6083984"/>
        <c:axId val="136084544"/>
      </c:barChart>
      <c:catAx>
        <c:axId val="136083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36084544"/>
        <c:crosses val="autoZero"/>
        <c:auto val="1"/>
        <c:lblAlgn val="ctr"/>
        <c:lblOffset val="100"/>
        <c:noMultiLvlLbl val="0"/>
      </c:catAx>
      <c:valAx>
        <c:axId val="136084544"/>
        <c:scaling>
          <c:orientation val="minMax"/>
          <c:max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36083984"/>
        <c:crosses val="autoZero"/>
        <c:crossBetween val="between"/>
        <c:majorUnit val="1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Importe</a:t>
            </a:r>
            <a:r>
              <a:rPr lang="es-ES" b="1" baseline="0"/>
              <a:t> </a:t>
            </a:r>
            <a:r>
              <a:rPr lang="es-ES" b="1"/>
              <a:t>CONTRATACIÓN</a:t>
            </a:r>
            <a:r>
              <a:rPr lang="es-ES" b="1" baseline="0"/>
              <a:t> I + D (ÁMBITO XEOGRÁFICO)</a:t>
            </a:r>
          </a:p>
          <a:p>
            <a:pPr>
              <a:defRPr/>
            </a:pPr>
            <a:r>
              <a:rPr lang="es-ES" b="1" baseline="0"/>
              <a:t>2016</a:t>
            </a:r>
            <a:endParaRPr lang="es-ES" b="1"/>
          </a:p>
        </c:rich>
      </c:tx>
      <c:layout/>
      <c:overlay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0.12735648557300405"/>
          <c:y val="0.19695291184899136"/>
          <c:w val="0.8340703519229733"/>
          <c:h val="0.6094889816625270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7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'2016_Contratación I + D'!$B$16:$C$25</c:f>
              <c:multiLvlStrCache>
                <c:ptCount val="10"/>
                <c:lvl>
                  <c:pt idx="0">
                    <c:v>Contratos</c:v>
                  </c:pt>
                  <c:pt idx="1">
                    <c:v>Cursos</c:v>
                  </c:pt>
                  <c:pt idx="2">
                    <c:v>Informes</c:v>
                  </c:pt>
                  <c:pt idx="3">
                    <c:v>Contratos</c:v>
                  </c:pt>
                  <c:pt idx="4">
                    <c:v>Cursos</c:v>
                  </c:pt>
                  <c:pt idx="5">
                    <c:v>Informes</c:v>
                  </c:pt>
                  <c:pt idx="6">
                    <c:v>Contratos</c:v>
                  </c:pt>
                  <c:pt idx="7">
                    <c:v>Informes</c:v>
                  </c:pt>
                  <c:pt idx="8">
                    <c:v>Contratos</c:v>
                  </c:pt>
                  <c:pt idx="9">
                    <c:v>Informes</c:v>
                  </c:pt>
                </c:lvl>
                <c:lvl>
                  <c:pt idx="0">
                    <c:v>COMUNIDADE AUTÓNOMA</c:v>
                  </c:pt>
                  <c:pt idx="3">
                    <c:v>RESTO DE ESPAÑA</c:v>
                  </c:pt>
                  <c:pt idx="6">
                    <c:v>UNIÓN EUROPEA</c:v>
                  </c:pt>
                  <c:pt idx="8">
                    <c:v>FÓRA DA UE</c:v>
                  </c:pt>
                </c:lvl>
              </c:multiLvlStrCache>
            </c:multiLvlStrRef>
          </c:cat>
          <c:val>
            <c:numRef>
              <c:f>'2016_Contratación I + D'!$E$16:$E$25</c:f>
              <c:numCache>
                <c:formatCode>#,##0\ "€"</c:formatCode>
                <c:ptCount val="10"/>
                <c:pt idx="0">
                  <c:v>4054175.59</c:v>
                </c:pt>
                <c:pt idx="1">
                  <c:v>13208</c:v>
                </c:pt>
                <c:pt idx="2">
                  <c:v>637605.29</c:v>
                </c:pt>
                <c:pt idx="3">
                  <c:v>843277.53</c:v>
                </c:pt>
                <c:pt idx="4">
                  <c:v>15063.5</c:v>
                </c:pt>
                <c:pt idx="5">
                  <c:v>467210.57000000007</c:v>
                </c:pt>
                <c:pt idx="6">
                  <c:v>170157.37</c:v>
                </c:pt>
                <c:pt idx="7">
                  <c:v>74800</c:v>
                </c:pt>
                <c:pt idx="8">
                  <c:v>158611.5</c:v>
                </c:pt>
                <c:pt idx="9">
                  <c:v>42581.619999999995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8078144"/>
        <c:axId val="288078704"/>
      </c:barChart>
      <c:catAx>
        <c:axId val="288078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288078704"/>
        <c:crosses val="autoZero"/>
        <c:auto val="1"/>
        <c:lblAlgn val="ctr"/>
        <c:lblOffset val="100"/>
        <c:noMultiLvlLbl val="0"/>
      </c:catAx>
      <c:valAx>
        <c:axId val="288078704"/>
        <c:scaling>
          <c:orientation val="minMax"/>
          <c:max val="4099999.999999999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288078144"/>
        <c:crosses val="autoZero"/>
        <c:crossBetween val="between"/>
        <c:majorUnit val="50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Nº CONTRATACIÓN </a:t>
            </a:r>
            <a:r>
              <a:rPr lang="es-ES" b="1" baseline="0"/>
              <a:t>I + D (NATUREZA)</a:t>
            </a:r>
          </a:p>
          <a:p>
            <a:pPr>
              <a:defRPr/>
            </a:pPr>
            <a:r>
              <a:rPr lang="es-ES" b="1" baseline="0"/>
              <a:t>2016</a:t>
            </a:r>
            <a:endParaRPr lang="es-ES" b="1"/>
          </a:p>
        </c:rich>
      </c:tx>
      <c:layout/>
      <c:overlay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0.10457586805555555"/>
          <c:y val="0.21172118055555555"/>
          <c:w val="0.79982031249999985"/>
          <c:h val="0.5824136999531291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7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'2016_Contratación I + D'!$B$31:$C$39</c:f>
              <c:multiLvlStrCache>
                <c:ptCount val="9"/>
                <c:lvl>
                  <c:pt idx="0">
                    <c:v>Contratos</c:v>
                  </c:pt>
                  <c:pt idx="1">
                    <c:v>Cursos</c:v>
                  </c:pt>
                  <c:pt idx="2">
                    <c:v>Informes</c:v>
                  </c:pt>
                  <c:pt idx="3">
                    <c:v>Contratos</c:v>
                  </c:pt>
                  <c:pt idx="4">
                    <c:v>Cursos</c:v>
                  </c:pt>
                  <c:pt idx="5">
                    <c:v>Informes</c:v>
                  </c:pt>
                  <c:pt idx="6">
                    <c:v>Contratos</c:v>
                  </c:pt>
                  <c:pt idx="7">
                    <c:v>Cursos</c:v>
                  </c:pt>
                  <c:pt idx="8">
                    <c:v>Informes</c:v>
                  </c:pt>
                </c:lvl>
                <c:lvl>
                  <c:pt idx="0">
                    <c:v>ADMINISTRACIÓN PÚBLICA</c:v>
                  </c:pt>
                  <c:pt idx="3">
                    <c:v>EMPRESAS</c:v>
                  </c:pt>
                  <c:pt idx="6">
                    <c:v>FUNDACIÓNS E ASOCIACIÓNS</c:v>
                  </c:pt>
                </c:lvl>
              </c:multiLvlStrCache>
            </c:multiLvlStrRef>
          </c:cat>
          <c:val>
            <c:numRef>
              <c:f>'2016_Contratación I + D'!$D$31:$D$39</c:f>
              <c:numCache>
                <c:formatCode>_-* #,##0\ _€_-;\-* #,##0\ _€_-;_-* "-"??\ _€_-;_-@_-</c:formatCode>
                <c:ptCount val="9"/>
                <c:pt idx="0">
                  <c:v>13</c:v>
                </c:pt>
                <c:pt idx="1">
                  <c:v>3</c:v>
                </c:pt>
                <c:pt idx="2">
                  <c:v>46</c:v>
                </c:pt>
                <c:pt idx="3">
                  <c:v>77</c:v>
                </c:pt>
                <c:pt idx="4">
                  <c:v>4</c:v>
                </c:pt>
                <c:pt idx="5">
                  <c:v>498</c:v>
                </c:pt>
                <c:pt idx="6">
                  <c:v>16</c:v>
                </c:pt>
                <c:pt idx="7">
                  <c:v>1</c:v>
                </c:pt>
                <c:pt idx="8">
                  <c:v>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8080944"/>
        <c:axId val="288081504"/>
      </c:barChart>
      <c:catAx>
        <c:axId val="288080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288081504"/>
        <c:crosses val="autoZero"/>
        <c:auto val="1"/>
        <c:lblAlgn val="ctr"/>
        <c:lblOffset val="100"/>
        <c:noMultiLvlLbl val="0"/>
      </c:catAx>
      <c:valAx>
        <c:axId val="288081504"/>
        <c:scaling>
          <c:orientation val="minMax"/>
          <c:max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288080944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Importe CONTRATACIÓN </a:t>
            </a:r>
            <a:r>
              <a:rPr lang="es-ES" b="1" baseline="0"/>
              <a:t>I +D (NATUREZA)</a:t>
            </a:r>
          </a:p>
          <a:p>
            <a:pPr>
              <a:defRPr/>
            </a:pPr>
            <a:r>
              <a:rPr lang="es-ES" b="1" baseline="0"/>
              <a:t>2016</a:t>
            </a:r>
            <a:endParaRPr lang="es-ES" b="1"/>
          </a:p>
        </c:rich>
      </c:tx>
      <c:layout/>
      <c:overlay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0.14384916005869994"/>
          <c:y val="0.20229885057471264"/>
          <c:w val="0.77569953391701607"/>
          <c:h val="0.6336920619507011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7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'2016_Contratación I + D'!$B$31:$C$39</c:f>
              <c:multiLvlStrCache>
                <c:ptCount val="9"/>
                <c:lvl>
                  <c:pt idx="0">
                    <c:v>Contratos</c:v>
                  </c:pt>
                  <c:pt idx="1">
                    <c:v>Cursos</c:v>
                  </c:pt>
                  <c:pt idx="2">
                    <c:v>Informes</c:v>
                  </c:pt>
                  <c:pt idx="3">
                    <c:v>Contratos</c:v>
                  </c:pt>
                  <c:pt idx="4">
                    <c:v>Cursos</c:v>
                  </c:pt>
                  <c:pt idx="5">
                    <c:v>Informes</c:v>
                  </c:pt>
                  <c:pt idx="6">
                    <c:v>Contratos</c:v>
                  </c:pt>
                  <c:pt idx="7">
                    <c:v>Cursos</c:v>
                  </c:pt>
                  <c:pt idx="8">
                    <c:v>Informes</c:v>
                  </c:pt>
                </c:lvl>
                <c:lvl>
                  <c:pt idx="0">
                    <c:v>ADMINISTRACIÓN PÚBLICA</c:v>
                  </c:pt>
                  <c:pt idx="3">
                    <c:v>EMPRESAS</c:v>
                  </c:pt>
                  <c:pt idx="6">
                    <c:v>FUNDACIÓNS E ASOCIACIÓNS</c:v>
                  </c:pt>
                </c:lvl>
              </c:multiLvlStrCache>
            </c:multiLvlStrRef>
          </c:cat>
          <c:val>
            <c:numRef>
              <c:f>'2016_Contratación I + D'!$E$31:$E$39</c:f>
              <c:numCache>
                <c:formatCode>#,##0\ "€"</c:formatCode>
                <c:ptCount val="9"/>
                <c:pt idx="0">
                  <c:v>2329620.4500000002</c:v>
                </c:pt>
                <c:pt idx="1">
                  <c:v>3471.5</c:v>
                </c:pt>
                <c:pt idx="2">
                  <c:v>223179.1</c:v>
                </c:pt>
                <c:pt idx="3">
                  <c:v>2615861.17</c:v>
                </c:pt>
                <c:pt idx="4">
                  <c:v>20100</c:v>
                </c:pt>
                <c:pt idx="5">
                  <c:v>927681.12999999989</c:v>
                </c:pt>
                <c:pt idx="6">
                  <c:v>280740.37</c:v>
                </c:pt>
                <c:pt idx="7">
                  <c:v>4700</c:v>
                </c:pt>
                <c:pt idx="8">
                  <c:v>71337.25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8083744"/>
        <c:axId val="288571696"/>
      </c:barChart>
      <c:catAx>
        <c:axId val="28808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288571696"/>
        <c:crosses val="autoZero"/>
        <c:auto val="1"/>
        <c:lblAlgn val="ctr"/>
        <c:lblOffset val="100"/>
        <c:noMultiLvlLbl val="0"/>
      </c:catAx>
      <c:valAx>
        <c:axId val="288571696"/>
        <c:scaling>
          <c:orientation val="minMax"/>
          <c:max val="4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288083744"/>
        <c:crosses val="autoZero"/>
        <c:crossBetween val="between"/>
        <c:majorUnit val="50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IMPORTE BRUTO-FACTURACIÓN C.A.C.T.I</a:t>
            </a:r>
            <a:r>
              <a:rPr lang="es-ES" baseline="0"/>
              <a:t>. 2016 </a:t>
            </a:r>
          </a:p>
          <a:p>
            <a:pPr>
              <a:defRPr/>
            </a:pPr>
            <a:r>
              <a:rPr lang="es-ES" baseline="0"/>
              <a:t>ÁMBITO XEOGRÁFICO-NATUREZA </a:t>
            </a:r>
            <a:endParaRPr lang="es-ES"/>
          </a:p>
        </c:rich>
      </c:tx>
      <c:layout>
        <c:manualLayout>
          <c:xMode val="edge"/>
          <c:yMode val="edge"/>
          <c:x val="0.28872391600701619"/>
          <c:y val="9.2619406257340345E-2"/>
        </c:manualLayout>
      </c:layout>
      <c:overlay val="0"/>
      <c:spPr>
        <a:solidFill>
          <a:schemeClr val="bg1">
            <a:lumMod val="95000"/>
          </a:schemeClr>
        </a:solidFill>
        <a:ln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0.11660750069976257"/>
          <c:y val="0.14313557408686473"/>
          <c:w val="0.7629832053056661"/>
          <c:h val="0.5757195552445283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6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'2016_CACTI'!$B$19:$C$26</c:f>
              <c:multiLvlStrCache>
                <c:ptCount val="8"/>
                <c:lvl>
                  <c:pt idx="0">
                    <c:v>Interna</c:v>
                  </c:pt>
                  <c:pt idx="1">
                    <c:v>Organismos Públicos</c:v>
                  </c:pt>
                  <c:pt idx="2">
                    <c:v>Empresas</c:v>
                  </c:pt>
                  <c:pt idx="3">
                    <c:v>Organismos Públicos</c:v>
                  </c:pt>
                  <c:pt idx="4">
                    <c:v>Empresas</c:v>
                  </c:pt>
                  <c:pt idx="5">
                    <c:v>Organismos Públicos</c:v>
                  </c:pt>
                  <c:pt idx="6">
                    <c:v>Empresas</c:v>
                  </c:pt>
                  <c:pt idx="7">
                    <c:v>Organismos Públicos</c:v>
                  </c:pt>
                </c:lvl>
                <c:lvl>
                  <c:pt idx="0">
                    <c:v>COMUNIDADE AUTONÓMA</c:v>
                  </c:pt>
                  <c:pt idx="3">
                    <c:v>RESTO DE ESPAÑA</c:v>
                  </c:pt>
                  <c:pt idx="5">
                    <c:v>UNIÓN EUROPEA</c:v>
                  </c:pt>
                  <c:pt idx="7">
                    <c:v>FORA DA UNIÓN EUROPEA</c:v>
                  </c:pt>
                </c:lvl>
              </c:multiLvlStrCache>
            </c:multiLvlStrRef>
          </c:cat>
          <c:val>
            <c:numRef>
              <c:f>'2016_CACTI'!$D$19:$D$26</c:f>
              <c:numCache>
                <c:formatCode>#,##0\ "€"</c:formatCode>
                <c:ptCount val="8"/>
                <c:pt idx="0">
                  <c:v>152551.83999999994</c:v>
                </c:pt>
                <c:pt idx="1">
                  <c:v>23342.819999999996</c:v>
                </c:pt>
                <c:pt idx="2">
                  <c:v>45289.97</c:v>
                </c:pt>
                <c:pt idx="3">
                  <c:v>5588</c:v>
                </c:pt>
                <c:pt idx="4">
                  <c:v>3802.2</c:v>
                </c:pt>
                <c:pt idx="5">
                  <c:v>14498</c:v>
                </c:pt>
                <c:pt idx="6">
                  <c:v>5581</c:v>
                </c:pt>
                <c:pt idx="7">
                  <c:v>1228.9000000000001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8573936"/>
        <c:axId val="288574496"/>
      </c:barChart>
      <c:catAx>
        <c:axId val="288573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288574496"/>
        <c:crosses val="autoZero"/>
        <c:auto val="1"/>
        <c:lblAlgn val="ctr"/>
        <c:lblOffset val="100"/>
        <c:noMultiLvlLbl val="0"/>
      </c:catAx>
      <c:valAx>
        <c:axId val="288574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288573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NÚMERO FACTURAS C.A.C.T.I. 2016</a:t>
            </a:r>
          </a:p>
          <a:p>
            <a:pPr>
              <a:defRPr/>
            </a:pPr>
            <a:r>
              <a:rPr lang="es-ES"/>
              <a:t>ÁMBITO</a:t>
            </a:r>
            <a:r>
              <a:rPr lang="es-ES" baseline="0"/>
              <a:t> XEOGRÁFICO-NATUREZA</a:t>
            </a:r>
            <a:endParaRPr lang="es-ES"/>
          </a:p>
        </c:rich>
      </c:tx>
      <c:layout/>
      <c:overlay val="0"/>
      <c:spPr>
        <a:solidFill>
          <a:schemeClr val="bg1">
            <a:lumMod val="95000"/>
          </a:schemeClr>
        </a:solidFill>
        <a:ln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5.2758453736972202E-2"/>
          <c:y val="5.7438635390045172E-2"/>
          <c:w val="0.85847594293431773"/>
          <c:h val="0.7003421981409876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6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'2016_CACTI'!$B$32:$C$39</c:f>
              <c:multiLvlStrCache>
                <c:ptCount val="8"/>
                <c:lvl>
                  <c:pt idx="0">
                    <c:v>Interna</c:v>
                  </c:pt>
                  <c:pt idx="1">
                    <c:v>Organismos Públicos</c:v>
                  </c:pt>
                  <c:pt idx="2">
                    <c:v>Empresas</c:v>
                  </c:pt>
                  <c:pt idx="3">
                    <c:v>Organismos Públicos</c:v>
                  </c:pt>
                  <c:pt idx="4">
                    <c:v>Empresas</c:v>
                  </c:pt>
                  <c:pt idx="5">
                    <c:v>Organismos Públicos</c:v>
                  </c:pt>
                  <c:pt idx="6">
                    <c:v>Empresas</c:v>
                  </c:pt>
                  <c:pt idx="7">
                    <c:v>Organismos Públicos</c:v>
                  </c:pt>
                </c:lvl>
                <c:lvl>
                  <c:pt idx="0">
                    <c:v>COMUNIDAD AUTONÓMA</c:v>
                  </c:pt>
                  <c:pt idx="3">
                    <c:v>RESTO ESPAÑA</c:v>
                  </c:pt>
                  <c:pt idx="5">
                    <c:v>UNION EUROPEA</c:v>
                  </c:pt>
                  <c:pt idx="7">
                    <c:v>FORA DA UNION EUROPEA</c:v>
                  </c:pt>
                </c:lvl>
              </c:multiLvlStrCache>
            </c:multiLvlStrRef>
          </c:cat>
          <c:val>
            <c:numRef>
              <c:f>'2016_CACTI'!$D$32:$D$39</c:f>
              <c:numCache>
                <c:formatCode>General</c:formatCode>
                <c:ptCount val="8"/>
                <c:pt idx="0">
                  <c:v>779</c:v>
                </c:pt>
                <c:pt idx="1">
                  <c:v>81</c:v>
                </c:pt>
                <c:pt idx="2">
                  <c:v>103</c:v>
                </c:pt>
                <c:pt idx="3">
                  <c:v>21</c:v>
                </c:pt>
                <c:pt idx="4">
                  <c:v>12</c:v>
                </c:pt>
                <c:pt idx="5">
                  <c:v>86</c:v>
                </c:pt>
                <c:pt idx="6">
                  <c:v>7</c:v>
                </c:pt>
                <c:pt idx="7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8576736"/>
        <c:axId val="288577296"/>
      </c:barChart>
      <c:catAx>
        <c:axId val="288576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288577296"/>
        <c:crosses val="autoZero"/>
        <c:auto val="1"/>
        <c:lblAlgn val="ctr"/>
        <c:lblOffset val="100"/>
        <c:noMultiLvlLbl val="0"/>
      </c:catAx>
      <c:valAx>
        <c:axId val="288577296"/>
        <c:scaling>
          <c:orientation val="minMax"/>
          <c:max val="78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288576736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800" b="0" i="0" baseline="0">
                <a:effectLst/>
              </a:rPr>
              <a:t>IMPORTE BRUTO-FACTURACIÓN E.C.I.M.A.T. 2016 </a:t>
            </a:r>
            <a:endParaRPr lang="es-ES">
              <a:effectLst/>
            </a:endParaRPr>
          </a:p>
          <a:p>
            <a:pPr>
              <a:defRPr/>
            </a:pPr>
            <a:r>
              <a:rPr lang="es-ES" sz="1800" b="0" i="0" baseline="0">
                <a:effectLst/>
              </a:rPr>
              <a:t>ÁMBITO XEOGRÁFICO-NATUREZA </a:t>
            </a:r>
            <a:endParaRPr lang="es-ES">
              <a:effectLst/>
            </a:endParaRPr>
          </a:p>
        </c:rich>
      </c:tx>
      <c:layout>
        <c:manualLayout>
          <c:xMode val="edge"/>
          <c:yMode val="edge"/>
          <c:x val="0.16415628829037815"/>
          <c:y val="1.6983470286553166E-3"/>
        </c:manualLayout>
      </c:layout>
      <c:overlay val="0"/>
      <c:spPr>
        <a:solidFill>
          <a:schemeClr val="bg1">
            <a:lumMod val="95000"/>
          </a:schemeClr>
        </a:solidFill>
        <a:ln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0.18380454960491255"/>
          <c:y val="0.17555381848455384"/>
          <c:w val="0.69383244963407809"/>
          <c:h val="0.67475650289476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'2016_ECIMAT'!$B$16:$C$20</c:f>
              <c:multiLvlStrCache>
                <c:ptCount val="5"/>
                <c:lvl>
                  <c:pt idx="0">
                    <c:v>Interna</c:v>
                  </c:pt>
                  <c:pt idx="1">
                    <c:v>Organismos Públicos</c:v>
                  </c:pt>
                  <c:pt idx="2">
                    <c:v>Empresas</c:v>
                  </c:pt>
                  <c:pt idx="3">
                    <c:v>Organismos Públicos</c:v>
                  </c:pt>
                  <c:pt idx="4">
                    <c:v>Organismos Públicos</c:v>
                  </c:pt>
                </c:lvl>
                <c:lvl>
                  <c:pt idx="0">
                    <c:v>COMUNIDAD AUTÓNOMA</c:v>
                  </c:pt>
                  <c:pt idx="3">
                    <c:v>RESTO DE ESPAÑA</c:v>
                  </c:pt>
                  <c:pt idx="4">
                    <c:v>UNIÓN EUROPEA</c:v>
                  </c:pt>
                </c:lvl>
              </c:multiLvlStrCache>
            </c:multiLvlStrRef>
          </c:cat>
          <c:val>
            <c:numRef>
              <c:f>'2016_ECIMAT'!$D$16:$D$20</c:f>
              <c:numCache>
                <c:formatCode>#,##0\ "€"</c:formatCode>
                <c:ptCount val="5"/>
                <c:pt idx="0">
                  <c:v>12120.41</c:v>
                </c:pt>
                <c:pt idx="1">
                  <c:v>536.24</c:v>
                </c:pt>
                <c:pt idx="2">
                  <c:v>319.99</c:v>
                </c:pt>
                <c:pt idx="3">
                  <c:v>1375</c:v>
                </c:pt>
                <c:pt idx="4">
                  <c:v>1590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54703712"/>
        <c:axId val="354704272"/>
      </c:barChart>
      <c:catAx>
        <c:axId val="354703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354704272"/>
        <c:crosses val="autoZero"/>
        <c:auto val="1"/>
        <c:lblAlgn val="ctr"/>
        <c:lblOffset val="100"/>
        <c:noMultiLvlLbl val="0"/>
      </c:catAx>
      <c:valAx>
        <c:axId val="354704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354703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800" b="0" i="0" baseline="0">
                <a:effectLst/>
              </a:rPr>
              <a:t>NÚMERO FACTURAS E.C.I.M.A.T. 2016</a:t>
            </a:r>
            <a:endParaRPr lang="es-ES">
              <a:effectLst/>
            </a:endParaRPr>
          </a:p>
          <a:p>
            <a:pPr>
              <a:defRPr/>
            </a:pPr>
            <a:r>
              <a:rPr lang="es-ES" sz="1800" b="0" i="0" baseline="0">
                <a:effectLst/>
              </a:rPr>
              <a:t>ÁMBITO XEOGRÁFICO-NATUREZA</a:t>
            </a:r>
            <a:endParaRPr lang="es-ES">
              <a:effectLst/>
            </a:endParaRPr>
          </a:p>
        </c:rich>
      </c:tx>
      <c:layout/>
      <c:overlay val="0"/>
      <c:spPr>
        <a:solidFill>
          <a:schemeClr val="bg1">
            <a:lumMod val="95000"/>
          </a:schemeClr>
        </a:solidFill>
        <a:ln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0.17137102335383711"/>
          <c:y val="0.21825158935522571"/>
          <c:w val="0.71682775628155593"/>
          <c:h val="0.6590213878394918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'2016_ECIMAT'!$B$26:$C$30</c:f>
              <c:multiLvlStrCache>
                <c:ptCount val="5"/>
                <c:lvl>
                  <c:pt idx="0">
                    <c:v>Interna</c:v>
                  </c:pt>
                  <c:pt idx="1">
                    <c:v>Organismos Públicos</c:v>
                  </c:pt>
                  <c:pt idx="2">
                    <c:v>Empresas</c:v>
                  </c:pt>
                  <c:pt idx="3">
                    <c:v>Organismos Públicos</c:v>
                  </c:pt>
                  <c:pt idx="4">
                    <c:v>Organismos Públicos</c:v>
                  </c:pt>
                </c:lvl>
                <c:lvl>
                  <c:pt idx="0">
                    <c:v>COMUNIDAD AUTÓNOMA</c:v>
                  </c:pt>
                  <c:pt idx="3">
                    <c:v>RESTO DE ESPAÑA</c:v>
                  </c:pt>
                  <c:pt idx="4">
                    <c:v>UNIÓN EUROPEA</c:v>
                  </c:pt>
                </c:lvl>
              </c:multiLvlStrCache>
            </c:multiLvlStrRef>
          </c:cat>
          <c:val>
            <c:numRef>
              <c:f>'2016_ECIMAT'!$D$26:$D$30</c:f>
              <c:numCache>
                <c:formatCode>General</c:formatCode>
                <c:ptCount val="5"/>
                <c:pt idx="0">
                  <c:v>61</c:v>
                </c:pt>
                <c:pt idx="1">
                  <c:v>7</c:v>
                </c:pt>
                <c:pt idx="2">
                  <c:v>2</c:v>
                </c:pt>
                <c:pt idx="3">
                  <c:v>6</c:v>
                </c:pt>
                <c:pt idx="4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4707632"/>
        <c:axId val="354708192"/>
      </c:barChart>
      <c:catAx>
        <c:axId val="354707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354708192"/>
        <c:crosses val="autoZero"/>
        <c:auto val="1"/>
        <c:lblAlgn val="ctr"/>
        <c:lblOffset val="100"/>
        <c:noMultiLvlLbl val="0"/>
      </c:catAx>
      <c:valAx>
        <c:axId val="354708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354707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4.xml"/><Relationship Id="rId4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66675</xdr:rowOff>
    </xdr:from>
    <xdr:to>
      <xdr:col>2</xdr:col>
      <xdr:colOff>57150</xdr:colOff>
      <xdr:row>0</xdr:row>
      <xdr:rowOff>447675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6675"/>
          <a:ext cx="22098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251811</xdr:colOff>
      <xdr:row>13</xdr:row>
      <xdr:rowOff>109482</xdr:rowOff>
    </xdr:from>
    <xdr:to>
      <xdr:col>12</xdr:col>
      <xdr:colOff>647156</xdr:colOff>
      <xdr:row>28</xdr:row>
      <xdr:rowOff>44395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195426</xdr:colOff>
      <xdr:row>28</xdr:row>
      <xdr:rowOff>182398</xdr:rowOff>
    </xdr:from>
    <xdr:to>
      <xdr:col>13</xdr:col>
      <xdr:colOff>185901</xdr:colOff>
      <xdr:row>50</xdr:row>
      <xdr:rowOff>25846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97659</xdr:colOff>
      <xdr:row>13</xdr:row>
      <xdr:rowOff>109482</xdr:rowOff>
    </xdr:from>
    <xdr:to>
      <xdr:col>21</xdr:col>
      <xdr:colOff>493004</xdr:colOff>
      <xdr:row>28</xdr:row>
      <xdr:rowOff>44395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47625</xdr:colOff>
      <xdr:row>0</xdr:row>
      <xdr:rowOff>57150</xdr:rowOff>
    </xdr:from>
    <xdr:to>
      <xdr:col>3</xdr:col>
      <xdr:colOff>419100</xdr:colOff>
      <xdr:row>0</xdr:row>
      <xdr:rowOff>447675</xdr:rowOff>
    </xdr:to>
    <xdr:pic>
      <xdr:nvPicPr>
        <xdr:cNvPr id="5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57150"/>
          <a:ext cx="28384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656513</xdr:colOff>
      <xdr:row>29</xdr:row>
      <xdr:rowOff>7225</xdr:rowOff>
    </xdr:from>
    <xdr:to>
      <xdr:col>21</xdr:col>
      <xdr:colOff>645479</xdr:colOff>
      <xdr:row>50</xdr:row>
      <xdr:rowOff>47742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133349</xdr:colOff>
      <xdr:row>0</xdr:row>
      <xdr:rowOff>57150</xdr:rowOff>
    </xdr:from>
    <xdr:to>
      <xdr:col>3</xdr:col>
      <xdr:colOff>28575</xdr:colOff>
      <xdr:row>0</xdr:row>
      <xdr:rowOff>447675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49" y="57150"/>
          <a:ext cx="2857501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190499</xdr:colOff>
      <xdr:row>9</xdr:row>
      <xdr:rowOff>161925</xdr:rowOff>
    </xdr:from>
    <xdr:to>
      <xdr:col>16</xdr:col>
      <xdr:colOff>200025</xdr:colOff>
      <xdr:row>27</xdr:row>
      <xdr:rowOff>176212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190499</xdr:colOff>
      <xdr:row>28</xdr:row>
      <xdr:rowOff>71437</xdr:rowOff>
    </xdr:from>
    <xdr:to>
      <xdr:col>16</xdr:col>
      <xdr:colOff>200024</xdr:colOff>
      <xdr:row>50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0</xdr:row>
      <xdr:rowOff>28575</xdr:rowOff>
    </xdr:from>
    <xdr:to>
      <xdr:col>3</xdr:col>
      <xdr:colOff>457200</xdr:colOff>
      <xdr:row>0</xdr:row>
      <xdr:rowOff>419100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8575"/>
          <a:ext cx="31146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257175</xdr:colOff>
      <xdr:row>8</xdr:row>
      <xdr:rowOff>123824</xdr:rowOff>
    </xdr:from>
    <xdr:to>
      <xdr:col>15</xdr:col>
      <xdr:colOff>714375</xdr:colOff>
      <xdr:row>27</xdr:row>
      <xdr:rowOff>152400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247649</xdr:colOff>
      <xdr:row>28</xdr:row>
      <xdr:rowOff>104774</xdr:rowOff>
    </xdr:from>
    <xdr:to>
      <xdr:col>15</xdr:col>
      <xdr:colOff>723899</xdr:colOff>
      <xdr:row>48</xdr:row>
      <xdr:rowOff>13757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e%20de%20Estudos%20e%20Programas/INDICADORES/UVIGO%20DAT/UVIGODAT_Indicadores%20investigaci&#243;n/Investigaci&#243;n/2015%20ECIMA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BLICAR"/>
    </sheetNames>
    <sheetDataSet>
      <sheetData sheetId="0">
        <row r="9">
          <cell r="B9" t="str">
            <v>COMUNIDAD AUTÓNOMA</v>
          </cell>
          <cell r="C9" t="str">
            <v>Interna</v>
          </cell>
          <cell r="D9">
            <v>8249.4500000000007</v>
          </cell>
        </row>
        <row r="10">
          <cell r="C10" t="str">
            <v>Organismos Públicos</v>
          </cell>
          <cell r="D10">
            <v>955</v>
          </cell>
        </row>
        <row r="11">
          <cell r="B11" t="str">
            <v>RESTO DE ESPAÑA</v>
          </cell>
          <cell r="C11" t="str">
            <v>Organismos Públicos</v>
          </cell>
          <cell r="D11">
            <v>120</v>
          </cell>
        </row>
        <row r="12">
          <cell r="C12" t="str">
            <v>Empresas</v>
          </cell>
          <cell r="D12">
            <v>400</v>
          </cell>
        </row>
        <row r="13">
          <cell r="B13" t="str">
            <v>UNIÓN EUROPEA</v>
          </cell>
          <cell r="C13" t="str">
            <v>Organismos Públicos</v>
          </cell>
          <cell r="D13">
            <v>938</v>
          </cell>
        </row>
        <row r="20">
          <cell r="B20" t="str">
            <v>COMUNIDAD AUTÓNOMA</v>
          </cell>
          <cell r="C20" t="str">
            <v>Interna</v>
          </cell>
          <cell r="D20">
            <v>35</v>
          </cell>
        </row>
        <row r="21">
          <cell r="C21" t="str">
            <v>Organismos Públicos</v>
          </cell>
          <cell r="D21">
            <v>11</v>
          </cell>
        </row>
        <row r="22">
          <cell r="B22" t="str">
            <v>RESTO DE ESPAÑA</v>
          </cell>
          <cell r="C22" t="str">
            <v>Organismos Públicos</v>
          </cell>
          <cell r="D22">
            <v>1</v>
          </cell>
        </row>
        <row r="23">
          <cell r="C23" t="str">
            <v>Empresas</v>
          </cell>
          <cell r="D23">
            <v>1</v>
          </cell>
        </row>
        <row r="24">
          <cell r="B24" t="str">
            <v>UNIÓN EUROPEA</v>
          </cell>
          <cell r="C24" t="str">
            <v>Organismos Públicos</v>
          </cell>
          <cell r="D24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J23"/>
  <sheetViews>
    <sheetView tabSelected="1" workbookViewId="0">
      <selection activeCell="B25" sqref="B25"/>
    </sheetView>
  </sheetViews>
  <sheetFormatPr baseColWidth="10" defaultRowHeight="15" x14ac:dyDescent="0.25"/>
  <cols>
    <col min="1" max="1" width="2.140625" customWidth="1"/>
    <col min="2" max="2" width="39" customWidth="1"/>
    <col min="3" max="3" width="24.42578125" customWidth="1"/>
    <col min="6" max="6" width="12.140625" customWidth="1"/>
    <col min="7" max="7" width="14.42578125" customWidth="1"/>
    <col min="8" max="8" width="15.85546875" customWidth="1"/>
    <col min="10" max="10" width="40.7109375" customWidth="1"/>
  </cols>
  <sheetData>
    <row r="1" spans="1:10" ht="39" customHeight="1" thickBot="1" x14ac:dyDescent="0.3">
      <c r="A1" s="17"/>
      <c r="B1" s="16"/>
      <c r="C1" s="17"/>
      <c r="D1" s="18"/>
      <c r="E1" s="141" t="s">
        <v>22</v>
      </c>
      <c r="F1" s="141"/>
      <c r="G1" s="141"/>
      <c r="H1" s="19"/>
    </row>
    <row r="2" spans="1:10" x14ac:dyDescent="0.25">
      <c r="B2" s="20" t="s">
        <v>20</v>
      </c>
      <c r="C2" s="21"/>
    </row>
    <row r="3" spans="1:10" ht="15.75" thickBot="1" x14ac:dyDescent="0.3">
      <c r="C3" s="21"/>
    </row>
    <row r="4" spans="1:10" ht="24" thickBot="1" x14ac:dyDescent="0.4">
      <c r="B4" s="22" t="s">
        <v>21</v>
      </c>
      <c r="C4" s="23"/>
      <c r="D4" s="24"/>
    </row>
    <row r="6" spans="1:10" ht="32.450000000000003" customHeight="1" x14ac:dyDescent="0.25">
      <c r="B6" s="4" t="s">
        <v>6</v>
      </c>
      <c r="C6" s="4"/>
      <c r="D6" s="5" t="s">
        <v>7</v>
      </c>
      <c r="E6" s="5" t="s">
        <v>8</v>
      </c>
      <c r="F6" s="5" t="s">
        <v>9</v>
      </c>
      <c r="G6" s="4" t="s">
        <v>10</v>
      </c>
    </row>
    <row r="7" spans="1:10" ht="30.95" customHeight="1" x14ac:dyDescent="0.25">
      <c r="B7" s="14" t="s">
        <v>0</v>
      </c>
      <c r="C7" s="6"/>
      <c r="D7" s="8"/>
      <c r="E7" s="8">
        <v>7</v>
      </c>
      <c r="F7" s="8"/>
      <c r="G7" s="7">
        <v>7</v>
      </c>
    </row>
    <row r="8" spans="1:10" x14ac:dyDescent="0.25">
      <c r="B8" s="142" t="s">
        <v>1</v>
      </c>
      <c r="C8" s="7" t="s">
        <v>2</v>
      </c>
      <c r="D8" s="8">
        <v>1</v>
      </c>
      <c r="E8" s="8">
        <v>2</v>
      </c>
      <c r="F8" s="8">
        <v>1</v>
      </c>
      <c r="G8" s="7">
        <v>4</v>
      </c>
      <c r="J8" s="1"/>
    </row>
    <row r="9" spans="1:10" x14ac:dyDescent="0.25">
      <c r="B9" s="142"/>
      <c r="C9" s="7" t="s">
        <v>3</v>
      </c>
      <c r="D9" s="8"/>
      <c r="E9" s="8">
        <v>1</v>
      </c>
      <c r="F9" s="8"/>
      <c r="G9" s="7">
        <v>1</v>
      </c>
      <c r="J9" s="1"/>
    </row>
    <row r="10" spans="1:10" ht="16.5" customHeight="1" x14ac:dyDescent="0.25">
      <c r="B10" s="143" t="s">
        <v>11</v>
      </c>
      <c r="C10" s="7" t="s">
        <v>4</v>
      </c>
      <c r="D10" s="8"/>
      <c r="E10" s="8">
        <v>15</v>
      </c>
      <c r="F10" s="9"/>
      <c r="G10" s="7">
        <v>15</v>
      </c>
      <c r="J10" s="2"/>
    </row>
    <row r="11" spans="1:10" x14ac:dyDescent="0.25">
      <c r="B11" s="143"/>
      <c r="C11" s="7" t="s">
        <v>5</v>
      </c>
      <c r="D11" s="8"/>
      <c r="E11" s="10">
        <v>13</v>
      </c>
      <c r="F11" s="9"/>
      <c r="G11" s="7">
        <v>13</v>
      </c>
      <c r="J11" s="2"/>
    </row>
    <row r="12" spans="1:10" ht="16.5" customHeight="1" x14ac:dyDescent="0.25">
      <c r="B12" s="143" t="s">
        <v>12</v>
      </c>
      <c r="C12" s="7" t="s">
        <v>4</v>
      </c>
      <c r="D12" s="8"/>
      <c r="E12" s="8">
        <v>19</v>
      </c>
      <c r="F12" s="8"/>
      <c r="G12" s="7">
        <v>19</v>
      </c>
      <c r="J12" s="2"/>
    </row>
    <row r="13" spans="1:10" x14ac:dyDescent="0.25">
      <c r="B13" s="143"/>
      <c r="C13" s="7" t="s">
        <v>5</v>
      </c>
      <c r="D13" s="9"/>
      <c r="E13" s="8">
        <v>2</v>
      </c>
      <c r="F13" s="9"/>
      <c r="G13" s="7">
        <v>2</v>
      </c>
      <c r="J13" s="2"/>
    </row>
    <row r="14" spans="1:10" ht="16.5" customHeight="1" x14ac:dyDescent="0.25">
      <c r="B14" s="143" t="s">
        <v>13</v>
      </c>
      <c r="C14" s="7" t="s">
        <v>4</v>
      </c>
      <c r="D14" s="8">
        <v>1</v>
      </c>
      <c r="E14" s="8">
        <v>19</v>
      </c>
      <c r="F14" s="9"/>
      <c r="G14" s="7">
        <v>20</v>
      </c>
      <c r="J14" s="2"/>
    </row>
    <row r="15" spans="1:10" ht="15.95" customHeight="1" x14ac:dyDescent="0.25">
      <c r="B15" s="143"/>
      <c r="C15" s="7" t="s">
        <v>5</v>
      </c>
      <c r="D15" s="8"/>
      <c r="E15" s="8">
        <v>2</v>
      </c>
      <c r="F15" s="9"/>
      <c r="G15" s="7">
        <v>2</v>
      </c>
      <c r="J15" s="2"/>
    </row>
    <row r="16" spans="1:10" ht="19.5" customHeight="1" x14ac:dyDescent="0.25">
      <c r="B16" s="143" t="s">
        <v>14</v>
      </c>
      <c r="C16" s="7" t="s">
        <v>4</v>
      </c>
      <c r="D16" s="8"/>
      <c r="E16" s="8">
        <v>6</v>
      </c>
      <c r="F16" s="9"/>
      <c r="G16" s="7">
        <v>6</v>
      </c>
      <c r="J16" s="3"/>
    </row>
    <row r="17" spans="2:10" x14ac:dyDescent="0.25">
      <c r="B17" s="143"/>
      <c r="C17" s="7" t="s">
        <v>5</v>
      </c>
      <c r="D17" s="9"/>
      <c r="E17" s="8"/>
      <c r="F17" s="9"/>
      <c r="G17" s="7">
        <v>0</v>
      </c>
      <c r="J17" s="3"/>
    </row>
    <row r="18" spans="2:10" ht="30" customHeight="1" x14ac:dyDescent="0.25">
      <c r="B18" s="15" t="s">
        <v>18</v>
      </c>
      <c r="C18" s="7"/>
      <c r="D18" s="9"/>
      <c r="E18" s="8"/>
      <c r="F18" s="9"/>
      <c r="G18" s="7">
        <v>203</v>
      </c>
      <c r="J18" s="3"/>
    </row>
    <row r="19" spans="2:10" x14ac:dyDescent="0.25">
      <c r="B19" s="14" t="s">
        <v>15</v>
      </c>
      <c r="C19" s="6"/>
      <c r="D19" s="8"/>
      <c r="E19" s="8"/>
      <c r="F19" s="8"/>
      <c r="G19" s="7">
        <v>0</v>
      </c>
    </row>
    <row r="20" spans="2:10" x14ac:dyDescent="0.25">
      <c r="B20" s="14" t="s">
        <v>16</v>
      </c>
      <c r="C20" s="6"/>
      <c r="D20" s="8"/>
      <c r="E20" s="8"/>
      <c r="F20" s="8"/>
      <c r="G20" s="7">
        <v>0</v>
      </c>
    </row>
    <row r="21" spans="2:10" x14ac:dyDescent="0.25">
      <c r="B21" s="14" t="s">
        <v>17</v>
      </c>
      <c r="C21" s="6"/>
      <c r="D21" s="8"/>
      <c r="E21" s="8"/>
      <c r="F21" s="8"/>
      <c r="G21" s="7">
        <v>0</v>
      </c>
    </row>
    <row r="22" spans="2:10" x14ac:dyDescent="0.25">
      <c r="B22" s="11"/>
      <c r="C22" s="11"/>
      <c r="D22" s="11"/>
      <c r="E22" s="11"/>
      <c r="F22" s="11"/>
      <c r="G22" s="11"/>
    </row>
    <row r="23" spans="2:10" ht="27.75" customHeight="1" x14ac:dyDescent="0.25">
      <c r="B23" s="12" t="s">
        <v>19</v>
      </c>
      <c r="C23" s="12"/>
      <c r="D23" s="13"/>
      <c r="E23" s="13"/>
      <c r="F23" s="13"/>
      <c r="G23" s="10">
        <v>5</v>
      </c>
    </row>
  </sheetData>
  <mergeCells count="6">
    <mergeCell ref="E1:G1"/>
    <mergeCell ref="B8:B9"/>
    <mergeCell ref="B16:B17"/>
    <mergeCell ref="B10:B11"/>
    <mergeCell ref="B12:B13"/>
    <mergeCell ref="B14:B1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1:W40"/>
  <sheetViews>
    <sheetView topLeftCell="A7" zoomScale="87" zoomScaleNormal="87" workbookViewId="0">
      <selection activeCell="O10" sqref="O10"/>
    </sheetView>
  </sheetViews>
  <sheetFormatPr baseColWidth="10" defaultRowHeight="15" x14ac:dyDescent="0.25"/>
  <cols>
    <col min="1" max="1" width="3.28515625" customWidth="1"/>
    <col min="2" max="2" width="27.42578125" bestFit="1" customWidth="1"/>
    <col min="3" max="3" width="9.5703125" bestFit="1" customWidth="1"/>
    <col min="4" max="4" width="14.7109375" customWidth="1"/>
    <col min="10" max="10" width="9.140625" bestFit="1" customWidth="1"/>
    <col min="11" max="11" width="13.28515625" bestFit="1" customWidth="1"/>
    <col min="12" max="12" width="14.28515625" bestFit="1" customWidth="1"/>
  </cols>
  <sheetData>
    <row r="1" spans="2:23" s="27" customFormat="1" ht="36" customHeight="1" thickBot="1" x14ac:dyDescent="0.3">
      <c r="B1" s="16"/>
      <c r="C1" s="17"/>
      <c r="D1" s="18"/>
      <c r="E1" s="18"/>
      <c r="F1" s="25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141" t="s">
        <v>22</v>
      </c>
      <c r="T1" s="141"/>
      <c r="U1" s="141"/>
      <c r="V1" s="141"/>
      <c r="W1" s="141"/>
    </row>
    <row r="2" spans="2:23" s="27" customFormat="1" ht="17.25" customHeight="1" x14ac:dyDescent="0.25">
      <c r="B2" s="28"/>
      <c r="C2" s="29"/>
      <c r="D2" s="30"/>
      <c r="E2" s="30"/>
      <c r="F2" s="31"/>
      <c r="G2" s="32"/>
      <c r="H2" s="32"/>
      <c r="I2" s="32"/>
      <c r="J2" s="32"/>
      <c r="K2" s="33"/>
      <c r="L2" s="33"/>
      <c r="M2" s="33"/>
      <c r="N2" s="33"/>
      <c r="O2" s="33"/>
    </row>
    <row r="3" spans="2:23" s="27" customFormat="1" ht="21.75" customHeight="1" x14ac:dyDescent="0.25">
      <c r="B3" s="20" t="s">
        <v>23</v>
      </c>
      <c r="I3" s="32"/>
      <c r="J3" s="32"/>
      <c r="K3" s="33"/>
      <c r="L3" s="33"/>
      <c r="M3" s="33"/>
      <c r="N3" s="33"/>
      <c r="O3" s="33"/>
    </row>
    <row r="4" spans="2:23" ht="29.25" customHeight="1" x14ac:dyDescent="0.25">
      <c r="B4" s="144" t="s">
        <v>24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</row>
    <row r="6" spans="2:23" x14ac:dyDescent="0.25">
      <c r="B6" s="161" t="s">
        <v>41</v>
      </c>
      <c r="C6" s="164" t="s">
        <v>42</v>
      </c>
      <c r="D6" s="165"/>
      <c r="E6" s="165"/>
      <c r="F6" s="165"/>
      <c r="G6" s="165"/>
      <c r="H6" s="165"/>
      <c r="I6" s="165"/>
      <c r="J6" s="166"/>
      <c r="K6" s="148" t="s">
        <v>43</v>
      </c>
      <c r="L6" s="148" t="s">
        <v>44</v>
      </c>
    </row>
    <row r="7" spans="2:23" x14ac:dyDescent="0.25">
      <c r="B7" s="162"/>
      <c r="C7" s="151" t="s">
        <v>45</v>
      </c>
      <c r="D7" s="151"/>
      <c r="E7" s="152" t="s">
        <v>46</v>
      </c>
      <c r="F7" s="153"/>
      <c r="G7" s="154" t="s">
        <v>47</v>
      </c>
      <c r="H7" s="155"/>
      <c r="I7" s="156" t="s">
        <v>48</v>
      </c>
      <c r="J7" s="156"/>
      <c r="K7" s="149"/>
      <c r="L7" s="149"/>
    </row>
    <row r="8" spans="2:23" x14ac:dyDescent="0.25">
      <c r="B8" s="163"/>
      <c r="C8" s="76" t="s">
        <v>27</v>
      </c>
      <c r="D8" s="77" t="s">
        <v>49</v>
      </c>
      <c r="E8" s="76" t="s">
        <v>27</v>
      </c>
      <c r="F8" s="77" t="s">
        <v>49</v>
      </c>
      <c r="G8" s="76" t="s">
        <v>27</v>
      </c>
      <c r="H8" s="77" t="s">
        <v>49</v>
      </c>
      <c r="I8" s="76" t="s">
        <v>27</v>
      </c>
      <c r="J8" s="77" t="s">
        <v>49</v>
      </c>
      <c r="K8" s="150"/>
      <c r="L8" s="149"/>
    </row>
    <row r="9" spans="2:23" x14ac:dyDescent="0.25">
      <c r="B9" s="78" t="s">
        <v>30</v>
      </c>
      <c r="C9" s="79">
        <v>15</v>
      </c>
      <c r="D9" s="74">
        <v>475774.77</v>
      </c>
      <c r="E9" s="79">
        <v>5</v>
      </c>
      <c r="F9" s="74">
        <v>48018.45</v>
      </c>
      <c r="G9" s="79">
        <v>66</v>
      </c>
      <c r="H9" s="74">
        <v>4334895.87</v>
      </c>
      <c r="I9" s="79">
        <v>20</v>
      </c>
      <c r="J9" s="74">
        <v>367532.9</v>
      </c>
      <c r="K9" s="79">
        <f t="shared" ref="K9:L11" si="0">C9+E9+G9+I9</f>
        <v>106</v>
      </c>
      <c r="L9" s="74">
        <f t="shared" si="0"/>
        <v>5226221.99</v>
      </c>
    </row>
    <row r="10" spans="2:23" x14ac:dyDescent="0.25">
      <c r="B10" s="78" t="s">
        <v>32</v>
      </c>
      <c r="C10" s="80">
        <v>1</v>
      </c>
      <c r="D10" s="74">
        <v>2913.5</v>
      </c>
      <c r="E10" s="81"/>
      <c r="F10" s="82"/>
      <c r="G10" s="80">
        <v>4</v>
      </c>
      <c r="H10" s="74">
        <v>7758</v>
      </c>
      <c r="I10" s="80">
        <v>3</v>
      </c>
      <c r="J10" s="74">
        <v>17600</v>
      </c>
      <c r="K10" s="79">
        <f t="shared" si="0"/>
        <v>8</v>
      </c>
      <c r="L10" s="74">
        <f t="shared" si="0"/>
        <v>28271.5</v>
      </c>
    </row>
    <row r="11" spans="2:23" x14ac:dyDescent="0.25">
      <c r="B11" s="78" t="s">
        <v>31</v>
      </c>
      <c r="C11" s="79">
        <v>159</v>
      </c>
      <c r="D11" s="74">
        <v>414213.12999999995</v>
      </c>
      <c r="E11" s="79">
        <v>2</v>
      </c>
      <c r="F11" s="74">
        <v>2023.2</v>
      </c>
      <c r="G11" s="79">
        <v>376</v>
      </c>
      <c r="H11" s="74">
        <v>629482.8899999999</v>
      </c>
      <c r="I11" s="79">
        <v>32</v>
      </c>
      <c r="J11" s="74">
        <v>176478.26</v>
      </c>
      <c r="K11" s="79">
        <f t="shared" si="0"/>
        <v>569</v>
      </c>
      <c r="L11" s="74">
        <f t="shared" si="0"/>
        <v>1222197.48</v>
      </c>
    </row>
    <row r="12" spans="2:23" x14ac:dyDescent="0.25">
      <c r="B12" s="83" t="s">
        <v>50</v>
      </c>
      <c r="C12" s="84">
        <f t="shared" ref="C12:L12" si="1">SUM(C9:C11)</f>
        <v>175</v>
      </c>
      <c r="D12" s="75">
        <f t="shared" si="1"/>
        <v>892901.39999999991</v>
      </c>
      <c r="E12" s="84">
        <v>7</v>
      </c>
      <c r="F12" s="75">
        <v>50041.649999999994</v>
      </c>
      <c r="G12" s="84">
        <v>446</v>
      </c>
      <c r="H12" s="75">
        <v>4972136.76</v>
      </c>
      <c r="I12" s="84">
        <v>55</v>
      </c>
      <c r="J12" s="75">
        <v>561611.16</v>
      </c>
      <c r="K12" s="84">
        <f t="shared" si="1"/>
        <v>683</v>
      </c>
      <c r="L12" s="75">
        <f t="shared" si="1"/>
        <v>6476690.9700000007</v>
      </c>
    </row>
    <row r="13" spans="2:23" x14ac:dyDescent="0.25">
      <c r="B13" s="85"/>
      <c r="C13" s="86"/>
      <c r="D13" s="87"/>
      <c r="E13" s="86"/>
      <c r="F13" s="87"/>
      <c r="G13" s="86"/>
      <c r="H13" s="87"/>
      <c r="I13" s="86"/>
      <c r="J13" s="87"/>
      <c r="K13" s="86"/>
      <c r="L13" s="87"/>
      <c r="M13" s="88"/>
      <c r="N13" s="88"/>
      <c r="O13" s="88"/>
    </row>
    <row r="14" spans="2:23" ht="18" customHeight="1" thickBot="1" x14ac:dyDescent="0.3"/>
    <row r="15" spans="2:23" ht="15.75" thickBot="1" x14ac:dyDescent="0.3">
      <c r="B15" s="34" t="s">
        <v>25</v>
      </c>
      <c r="C15" s="35" t="s">
        <v>26</v>
      </c>
      <c r="D15" s="35" t="s">
        <v>27</v>
      </c>
      <c r="E15" s="36" t="s">
        <v>28</v>
      </c>
    </row>
    <row r="16" spans="2:23" x14ac:dyDescent="0.25">
      <c r="B16" s="145" t="s">
        <v>29</v>
      </c>
      <c r="C16" s="37" t="s">
        <v>30</v>
      </c>
      <c r="D16" s="38">
        <v>71</v>
      </c>
      <c r="E16" s="39">
        <v>4054175.59</v>
      </c>
    </row>
    <row r="17" spans="2:5" x14ac:dyDescent="0.25">
      <c r="B17" s="146"/>
      <c r="C17" s="40" t="s">
        <v>31</v>
      </c>
      <c r="D17" s="41">
        <v>6</v>
      </c>
      <c r="E17" s="42">
        <v>13208</v>
      </c>
    </row>
    <row r="18" spans="2:5" ht="15.75" thickBot="1" x14ac:dyDescent="0.3">
      <c r="B18" s="147"/>
      <c r="C18" s="43" t="s">
        <v>32</v>
      </c>
      <c r="D18" s="44">
        <v>252</v>
      </c>
      <c r="E18" s="45">
        <v>637605.29</v>
      </c>
    </row>
    <row r="19" spans="2:5" x14ac:dyDescent="0.25">
      <c r="B19" s="145" t="s">
        <v>33</v>
      </c>
      <c r="C19" s="37" t="s">
        <v>30</v>
      </c>
      <c r="D19" s="38">
        <v>25</v>
      </c>
      <c r="E19" s="39">
        <v>843277.53</v>
      </c>
    </row>
    <row r="20" spans="2:5" x14ac:dyDescent="0.25">
      <c r="B20" s="146"/>
      <c r="C20" s="46" t="s">
        <v>31</v>
      </c>
      <c r="D20" s="47">
        <v>2</v>
      </c>
      <c r="E20" s="48">
        <v>15063.5</v>
      </c>
    </row>
    <row r="21" spans="2:5" ht="15.75" thickBot="1" x14ac:dyDescent="0.3">
      <c r="B21" s="147"/>
      <c r="C21" s="49" t="s">
        <v>32</v>
      </c>
      <c r="D21" s="50">
        <v>308</v>
      </c>
      <c r="E21" s="51">
        <v>467210.57000000007</v>
      </c>
    </row>
    <row r="22" spans="2:5" x14ac:dyDescent="0.25">
      <c r="B22" s="145" t="s">
        <v>34</v>
      </c>
      <c r="C22" s="37" t="s">
        <v>30</v>
      </c>
      <c r="D22" s="38">
        <v>4</v>
      </c>
      <c r="E22" s="39">
        <v>170157.37</v>
      </c>
    </row>
    <row r="23" spans="2:5" ht="15.75" thickBot="1" x14ac:dyDescent="0.3">
      <c r="B23" s="147"/>
      <c r="C23" s="52" t="s">
        <v>32</v>
      </c>
      <c r="D23" s="53">
        <v>5</v>
      </c>
      <c r="E23" s="54">
        <v>74800</v>
      </c>
    </row>
    <row r="24" spans="2:5" x14ac:dyDescent="0.25">
      <c r="B24" s="146" t="s">
        <v>35</v>
      </c>
      <c r="C24" s="55" t="s">
        <v>30</v>
      </c>
      <c r="D24" s="56">
        <v>6</v>
      </c>
      <c r="E24" s="57">
        <v>158611.5</v>
      </c>
    </row>
    <row r="25" spans="2:5" ht="15.75" thickBot="1" x14ac:dyDescent="0.3">
      <c r="B25" s="147"/>
      <c r="C25" s="52" t="s">
        <v>32</v>
      </c>
      <c r="D25" s="53">
        <v>4</v>
      </c>
      <c r="E25" s="54">
        <v>42581.619999999995</v>
      </c>
    </row>
    <row r="26" spans="2:5" ht="15.75" thickBot="1" x14ac:dyDescent="0.3">
      <c r="B26" s="58" t="s">
        <v>36</v>
      </c>
      <c r="C26" s="59"/>
      <c r="D26" s="60">
        <f>SUM(D16:D25)</f>
        <v>683</v>
      </c>
      <c r="E26" s="61">
        <f>SUM(E16:E25)</f>
        <v>6476690.9700000007</v>
      </c>
    </row>
    <row r="29" spans="2:5" ht="15.75" thickBot="1" x14ac:dyDescent="0.3"/>
    <row r="30" spans="2:5" ht="15.75" thickBot="1" x14ac:dyDescent="0.3">
      <c r="B30" s="34" t="s">
        <v>37</v>
      </c>
      <c r="C30" s="35" t="s">
        <v>26</v>
      </c>
      <c r="D30" s="35" t="s">
        <v>27</v>
      </c>
      <c r="E30" s="36" t="s">
        <v>28</v>
      </c>
    </row>
    <row r="31" spans="2:5" x14ac:dyDescent="0.25">
      <c r="B31" s="157" t="s">
        <v>38</v>
      </c>
      <c r="C31" s="62" t="s">
        <v>30</v>
      </c>
      <c r="D31" s="38">
        <v>13</v>
      </c>
      <c r="E31" s="63">
        <v>2329620.4500000002</v>
      </c>
    </row>
    <row r="32" spans="2:5" x14ac:dyDescent="0.25">
      <c r="B32" s="158"/>
      <c r="C32" s="64" t="s">
        <v>31</v>
      </c>
      <c r="D32" s="41">
        <v>3</v>
      </c>
      <c r="E32" s="65">
        <v>3471.5</v>
      </c>
    </row>
    <row r="33" spans="2:5" ht="15.75" thickBot="1" x14ac:dyDescent="0.3">
      <c r="B33" s="159"/>
      <c r="C33" s="66" t="s">
        <v>32</v>
      </c>
      <c r="D33" s="50">
        <v>46</v>
      </c>
      <c r="E33" s="67">
        <v>223179.1</v>
      </c>
    </row>
    <row r="34" spans="2:5" x14ac:dyDescent="0.25">
      <c r="B34" s="157" t="s">
        <v>39</v>
      </c>
      <c r="C34" s="62" t="s">
        <v>30</v>
      </c>
      <c r="D34" s="38">
        <v>77</v>
      </c>
      <c r="E34" s="63">
        <v>2615861.17</v>
      </c>
    </row>
    <row r="35" spans="2:5" x14ac:dyDescent="0.25">
      <c r="B35" s="158"/>
      <c r="C35" s="64" t="s">
        <v>31</v>
      </c>
      <c r="D35" s="41">
        <v>4</v>
      </c>
      <c r="E35" s="65">
        <v>20100</v>
      </c>
    </row>
    <row r="36" spans="2:5" ht="15.75" thickBot="1" x14ac:dyDescent="0.3">
      <c r="B36" s="159"/>
      <c r="C36" s="66" t="s">
        <v>32</v>
      </c>
      <c r="D36" s="50">
        <v>498</v>
      </c>
      <c r="E36" s="67">
        <v>927681.12999999989</v>
      </c>
    </row>
    <row r="37" spans="2:5" x14ac:dyDescent="0.25">
      <c r="B37" s="157" t="s">
        <v>40</v>
      </c>
      <c r="C37" s="62" t="s">
        <v>30</v>
      </c>
      <c r="D37" s="38">
        <v>16</v>
      </c>
      <c r="E37" s="63">
        <v>280740.37</v>
      </c>
    </row>
    <row r="38" spans="2:5" x14ac:dyDescent="0.25">
      <c r="B38" s="158"/>
      <c r="C38" s="64" t="s">
        <v>31</v>
      </c>
      <c r="D38" s="41">
        <v>1</v>
      </c>
      <c r="E38" s="65">
        <v>4700</v>
      </c>
    </row>
    <row r="39" spans="2:5" ht="15.75" thickBot="1" x14ac:dyDescent="0.3">
      <c r="B39" s="160"/>
      <c r="C39" s="68" t="s">
        <v>32</v>
      </c>
      <c r="D39" s="53">
        <v>25</v>
      </c>
      <c r="E39" s="69">
        <v>71337.25</v>
      </c>
    </row>
    <row r="40" spans="2:5" ht="15.75" thickBot="1" x14ac:dyDescent="0.3">
      <c r="B40" s="70" t="s">
        <v>36</v>
      </c>
      <c r="C40" s="71"/>
      <c r="D40" s="72">
        <f>SUM(D31:D39)</f>
        <v>683</v>
      </c>
      <c r="E40" s="73">
        <f>SUM(E31:E39)</f>
        <v>6476690.9700000007</v>
      </c>
    </row>
  </sheetData>
  <mergeCells count="17">
    <mergeCell ref="B31:B33"/>
    <mergeCell ref="B34:B36"/>
    <mergeCell ref="B37:B39"/>
    <mergeCell ref="B6:B8"/>
    <mergeCell ref="C6:J6"/>
    <mergeCell ref="B24:B25"/>
    <mergeCell ref="S1:W1"/>
    <mergeCell ref="B4:W4"/>
    <mergeCell ref="B16:B18"/>
    <mergeCell ref="B19:B21"/>
    <mergeCell ref="B22:B23"/>
    <mergeCell ref="L6:L8"/>
    <mergeCell ref="K6:K8"/>
    <mergeCell ref="C7:D7"/>
    <mergeCell ref="E7:F7"/>
    <mergeCell ref="G7:H7"/>
    <mergeCell ref="I7:J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P40"/>
  <sheetViews>
    <sheetView topLeftCell="A10" workbookViewId="0">
      <selection activeCell="F35" sqref="F35"/>
    </sheetView>
  </sheetViews>
  <sheetFormatPr baseColWidth="10" defaultRowHeight="15" x14ac:dyDescent="0.25"/>
  <cols>
    <col min="1" max="1" width="2" customWidth="1"/>
    <col min="2" max="2" width="22.140625" customWidth="1"/>
    <col min="3" max="3" width="20.28515625" customWidth="1"/>
  </cols>
  <sheetData>
    <row r="1" spans="1:16" ht="44.25" customHeight="1" thickBot="1" x14ac:dyDescent="0.3">
      <c r="A1" s="30"/>
      <c r="B1" s="16"/>
      <c r="C1" s="17"/>
      <c r="D1" s="18"/>
      <c r="E1" s="18"/>
      <c r="F1" s="26"/>
      <c r="G1" s="26"/>
      <c r="H1" s="26"/>
      <c r="I1" s="26"/>
      <c r="J1" s="26"/>
      <c r="K1" s="26"/>
      <c r="L1" s="141" t="s">
        <v>22</v>
      </c>
      <c r="M1" s="141"/>
      <c r="N1" s="141"/>
      <c r="O1" s="141"/>
      <c r="P1" s="141"/>
    </row>
    <row r="2" spans="1:16" ht="15.75" x14ac:dyDescent="0.25">
      <c r="A2" s="27"/>
      <c r="B2" s="28"/>
      <c r="C2" s="29"/>
      <c r="D2" s="30"/>
      <c r="E2" s="30"/>
      <c r="F2" s="31"/>
      <c r="G2" s="32"/>
      <c r="H2" s="32"/>
      <c r="I2" s="32"/>
      <c r="J2" s="32"/>
      <c r="K2" s="33"/>
      <c r="L2" s="33"/>
      <c r="M2" s="33"/>
      <c r="N2" s="33"/>
      <c r="O2" s="33"/>
      <c r="P2" s="27"/>
    </row>
    <row r="3" spans="1:16" ht="15.75" x14ac:dyDescent="0.25">
      <c r="B3" s="20" t="s">
        <v>51</v>
      </c>
      <c r="C3" s="27"/>
      <c r="D3" s="27"/>
      <c r="E3" s="27"/>
      <c r="F3" s="27"/>
      <c r="G3" s="27"/>
      <c r="H3" s="27"/>
      <c r="I3" s="32"/>
      <c r="J3" s="32"/>
      <c r="K3" s="33"/>
      <c r="L3" s="33"/>
      <c r="M3" s="33"/>
      <c r="N3" s="33"/>
      <c r="O3" s="33"/>
      <c r="P3" s="27"/>
    </row>
    <row r="4" spans="1:16" ht="23.25" x14ac:dyDescent="0.25">
      <c r="B4" s="144" t="s">
        <v>75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</row>
    <row r="7" spans="1:16" x14ac:dyDescent="0.25">
      <c r="B7" s="167" t="s">
        <v>52</v>
      </c>
      <c r="C7" s="167"/>
      <c r="D7" s="167"/>
      <c r="E7" s="167"/>
      <c r="F7" s="167"/>
      <c r="G7" s="167"/>
      <c r="H7" s="167"/>
      <c r="I7" s="167"/>
      <c r="J7" s="167"/>
    </row>
    <row r="8" spans="1:16" ht="39" x14ac:dyDescent="0.25">
      <c r="B8" s="89" t="s">
        <v>53</v>
      </c>
      <c r="C8" s="90" t="s">
        <v>54</v>
      </c>
      <c r="D8" s="91" t="s">
        <v>28</v>
      </c>
      <c r="E8" s="91" t="s">
        <v>55</v>
      </c>
      <c r="F8" s="90" t="s">
        <v>56</v>
      </c>
      <c r="G8" s="92" t="s">
        <v>57</v>
      </c>
      <c r="H8" s="93"/>
      <c r="I8" s="94" t="s">
        <v>58</v>
      </c>
      <c r="J8" s="94" t="s">
        <v>59</v>
      </c>
    </row>
    <row r="9" spans="1:16" x14ac:dyDescent="0.25">
      <c r="B9" s="95" t="s">
        <v>60</v>
      </c>
      <c r="C9" s="96"/>
      <c r="D9" s="97">
        <v>152551.83999999994</v>
      </c>
      <c r="E9" s="97">
        <v>0</v>
      </c>
      <c r="F9" s="97">
        <f>SUM(D9:E9)</f>
        <v>152551.83999999994</v>
      </c>
      <c r="G9" s="98">
        <f>D9/D12</f>
        <v>0.60564628626980499</v>
      </c>
      <c r="H9" s="93"/>
      <c r="I9" s="99">
        <v>2174</v>
      </c>
      <c r="J9" s="100">
        <v>115.86</v>
      </c>
    </row>
    <row r="10" spans="1:16" x14ac:dyDescent="0.25">
      <c r="B10" s="95" t="s">
        <v>61</v>
      </c>
      <c r="C10" s="99">
        <v>36</v>
      </c>
      <c r="D10" s="97">
        <v>44657.72</v>
      </c>
      <c r="E10" s="97">
        <v>6234.49</v>
      </c>
      <c r="F10" s="97">
        <f t="shared" ref="F10:F11" si="0">SUM(D10:E10)</f>
        <v>50892.21</v>
      </c>
      <c r="G10" s="98">
        <f>D10/D12</f>
        <v>0.17729568041445323</v>
      </c>
      <c r="H10" s="93"/>
      <c r="I10" s="93"/>
      <c r="J10" s="93"/>
    </row>
    <row r="11" spans="1:16" x14ac:dyDescent="0.25">
      <c r="B11" s="95" t="s">
        <v>62</v>
      </c>
      <c r="C11" s="99">
        <v>51</v>
      </c>
      <c r="D11" s="97">
        <v>54673.17</v>
      </c>
      <c r="E11" s="97">
        <v>9931.3700000000008</v>
      </c>
      <c r="F11" s="97">
        <f t="shared" si="0"/>
        <v>64604.54</v>
      </c>
      <c r="G11" s="98">
        <f>D11/D12</f>
        <v>0.21705803331574186</v>
      </c>
      <c r="H11" s="93"/>
      <c r="I11" s="93"/>
      <c r="J11" s="93"/>
    </row>
    <row r="12" spans="1:16" x14ac:dyDescent="0.25">
      <c r="B12" s="101" t="s">
        <v>63</v>
      </c>
      <c r="C12" s="102"/>
      <c r="D12" s="103">
        <f>SUM(D9:D11)</f>
        <v>251882.72999999992</v>
      </c>
      <c r="E12" s="103">
        <f>SUM(E9:E11)</f>
        <v>16165.86</v>
      </c>
      <c r="F12" s="103">
        <f>SUM(F9:F11)</f>
        <v>268048.58999999991</v>
      </c>
      <c r="G12" s="102"/>
      <c r="H12" s="93"/>
      <c r="I12" s="93"/>
      <c r="J12" s="93"/>
    </row>
    <row r="17" spans="2:6" ht="15.75" thickBot="1" x14ac:dyDescent="0.3"/>
    <row r="18" spans="2:6" ht="15.75" thickBot="1" x14ac:dyDescent="0.3">
      <c r="B18" s="104" t="s">
        <v>25</v>
      </c>
      <c r="C18" s="105" t="s">
        <v>37</v>
      </c>
      <c r="D18" s="105" t="s">
        <v>64</v>
      </c>
      <c r="E18" s="105" t="s">
        <v>65</v>
      </c>
      <c r="F18" s="106" t="s">
        <v>10</v>
      </c>
    </row>
    <row r="19" spans="2:6" x14ac:dyDescent="0.25">
      <c r="B19" s="168" t="s">
        <v>66</v>
      </c>
      <c r="C19" s="107" t="s">
        <v>67</v>
      </c>
      <c r="D19" s="108">
        <v>152551.83999999994</v>
      </c>
      <c r="E19" s="108">
        <v>0</v>
      </c>
      <c r="F19" s="109">
        <v>152551.83999999994</v>
      </c>
    </row>
    <row r="20" spans="2:6" x14ac:dyDescent="0.25">
      <c r="B20" s="169"/>
      <c r="C20" s="110" t="s">
        <v>68</v>
      </c>
      <c r="D20" s="111">
        <v>23342.819999999996</v>
      </c>
      <c r="E20" s="111">
        <v>4901.99</v>
      </c>
      <c r="F20" s="112">
        <v>28244.810000000009</v>
      </c>
    </row>
    <row r="21" spans="2:6" ht="15.75" thickBot="1" x14ac:dyDescent="0.3">
      <c r="B21" s="170"/>
      <c r="C21" s="113" t="s">
        <v>62</v>
      </c>
      <c r="D21" s="114">
        <v>45289.97</v>
      </c>
      <c r="E21" s="114">
        <v>9221.1100000000024</v>
      </c>
      <c r="F21" s="115">
        <v>54511.080000000016</v>
      </c>
    </row>
    <row r="22" spans="2:6" x14ac:dyDescent="0.25">
      <c r="B22" s="168" t="s">
        <v>33</v>
      </c>
      <c r="C22" s="107" t="s">
        <v>68</v>
      </c>
      <c r="D22" s="108">
        <v>5588</v>
      </c>
      <c r="E22" s="108">
        <v>1173.49</v>
      </c>
      <c r="F22" s="109">
        <v>6761.49</v>
      </c>
    </row>
    <row r="23" spans="2:6" ht="15.75" thickBot="1" x14ac:dyDescent="0.3">
      <c r="B23" s="170"/>
      <c r="C23" s="113" t="s">
        <v>62</v>
      </c>
      <c r="D23" s="114">
        <v>3802.2</v>
      </c>
      <c r="E23" s="114">
        <v>710.26</v>
      </c>
      <c r="F23" s="115">
        <v>4512.46</v>
      </c>
    </row>
    <row r="24" spans="2:6" x14ac:dyDescent="0.25">
      <c r="B24" s="168" t="s">
        <v>34</v>
      </c>
      <c r="C24" s="107" t="s">
        <v>68</v>
      </c>
      <c r="D24" s="108">
        <v>14498</v>
      </c>
      <c r="E24" s="108">
        <v>0</v>
      </c>
      <c r="F24" s="109">
        <v>14498</v>
      </c>
    </row>
    <row r="25" spans="2:6" ht="15.75" thickBot="1" x14ac:dyDescent="0.3">
      <c r="B25" s="169"/>
      <c r="C25" s="116" t="s">
        <v>62</v>
      </c>
      <c r="D25" s="117">
        <v>5581</v>
      </c>
      <c r="E25" s="117">
        <v>0</v>
      </c>
      <c r="F25" s="118">
        <v>5581</v>
      </c>
    </row>
    <row r="26" spans="2:6" ht="15.75" thickBot="1" x14ac:dyDescent="0.3">
      <c r="B26" s="130" t="s">
        <v>69</v>
      </c>
      <c r="C26" s="131" t="s">
        <v>68</v>
      </c>
      <c r="D26" s="132">
        <v>1228.9000000000001</v>
      </c>
      <c r="E26" s="132">
        <v>159.01</v>
      </c>
      <c r="F26" s="133">
        <v>1387.91</v>
      </c>
    </row>
    <row r="27" spans="2:6" ht="15.75" thickBot="1" x14ac:dyDescent="0.3">
      <c r="B27" s="125" t="s">
        <v>36</v>
      </c>
      <c r="C27" s="126"/>
      <c r="D27" s="128">
        <f>SUM(D19:D26)</f>
        <v>251882.72999999995</v>
      </c>
      <c r="E27" s="128">
        <f>SUM(E19:E26)</f>
        <v>16165.860000000002</v>
      </c>
      <c r="F27" s="129">
        <f>SUM(F19:F26)</f>
        <v>268048.58999999991</v>
      </c>
    </row>
    <row r="30" spans="2:6" ht="15.75" thickBot="1" x14ac:dyDescent="0.3"/>
    <row r="31" spans="2:6" ht="15.75" thickBot="1" x14ac:dyDescent="0.3">
      <c r="B31" s="119" t="s">
        <v>25</v>
      </c>
      <c r="C31" s="120" t="s">
        <v>37</v>
      </c>
      <c r="D31" s="121" t="s">
        <v>70</v>
      </c>
    </row>
    <row r="32" spans="2:6" x14ac:dyDescent="0.25">
      <c r="B32" s="134" t="s">
        <v>71</v>
      </c>
      <c r="C32" s="107" t="s">
        <v>67</v>
      </c>
      <c r="D32" s="122">
        <v>779</v>
      </c>
    </row>
    <row r="33" spans="2:4" x14ac:dyDescent="0.25">
      <c r="B33" s="135"/>
      <c r="C33" s="110" t="s">
        <v>68</v>
      </c>
      <c r="D33" s="123">
        <v>81</v>
      </c>
    </row>
    <row r="34" spans="2:4" ht="15.75" thickBot="1" x14ac:dyDescent="0.3">
      <c r="B34" s="136"/>
      <c r="C34" s="113" t="s">
        <v>62</v>
      </c>
      <c r="D34" s="124">
        <v>103</v>
      </c>
    </row>
    <row r="35" spans="2:4" x14ac:dyDescent="0.25">
      <c r="B35" s="134" t="s">
        <v>72</v>
      </c>
      <c r="C35" s="107" t="s">
        <v>68</v>
      </c>
      <c r="D35" s="122">
        <v>21</v>
      </c>
    </row>
    <row r="36" spans="2:4" ht="15.75" thickBot="1" x14ac:dyDescent="0.3">
      <c r="B36" s="136"/>
      <c r="C36" s="113" t="s">
        <v>62</v>
      </c>
      <c r="D36" s="124">
        <v>12</v>
      </c>
    </row>
    <row r="37" spans="2:4" ht="15.75" thickBot="1" x14ac:dyDescent="0.3">
      <c r="B37" s="134" t="s">
        <v>73</v>
      </c>
      <c r="C37" s="137" t="s">
        <v>68</v>
      </c>
      <c r="D37" s="124">
        <v>86</v>
      </c>
    </row>
    <row r="38" spans="2:4" ht="15.75" thickBot="1" x14ac:dyDescent="0.3">
      <c r="B38" s="135"/>
      <c r="C38" s="116" t="s">
        <v>62</v>
      </c>
      <c r="D38" s="124">
        <v>7</v>
      </c>
    </row>
    <row r="39" spans="2:4" ht="15.75" thickBot="1" x14ac:dyDescent="0.3">
      <c r="B39" s="138" t="s">
        <v>74</v>
      </c>
      <c r="C39" s="139" t="s">
        <v>68</v>
      </c>
      <c r="D39" s="124">
        <v>2</v>
      </c>
    </row>
    <row r="40" spans="2:4" ht="15.75" thickBot="1" x14ac:dyDescent="0.3">
      <c r="B40" s="125" t="s">
        <v>36</v>
      </c>
      <c r="C40" s="126"/>
      <c r="D40" s="127">
        <f>SUM(D32:D39)</f>
        <v>1091</v>
      </c>
    </row>
  </sheetData>
  <mergeCells count="6">
    <mergeCell ref="B24:B25"/>
    <mergeCell ref="L1:P1"/>
    <mergeCell ref="B4:P4"/>
    <mergeCell ref="B7:J7"/>
    <mergeCell ref="B19:B21"/>
    <mergeCell ref="B22:B2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Q31"/>
  <sheetViews>
    <sheetView topLeftCell="A4" workbookViewId="0">
      <selection activeCell="F28" sqref="F28"/>
    </sheetView>
  </sheetViews>
  <sheetFormatPr baseColWidth="10" defaultRowHeight="15" x14ac:dyDescent="0.25"/>
  <cols>
    <col min="1" max="1" width="2.28515625" customWidth="1"/>
    <col min="2" max="2" width="23.7109375" customWidth="1"/>
    <col min="3" max="3" width="17.85546875" customWidth="1"/>
    <col min="10" max="10" width="16.7109375" customWidth="1"/>
  </cols>
  <sheetData>
    <row r="1" spans="1:17" ht="39.75" customHeight="1" thickBot="1" x14ac:dyDescent="0.3">
      <c r="A1" s="30"/>
      <c r="B1" s="18"/>
      <c r="C1" s="16"/>
      <c r="D1" s="17"/>
      <c r="E1" s="18"/>
      <c r="F1" s="18"/>
      <c r="G1" s="26"/>
      <c r="H1" s="26"/>
      <c r="I1" s="26"/>
      <c r="J1" s="26"/>
      <c r="K1" s="141" t="s">
        <v>22</v>
      </c>
      <c r="L1" s="141"/>
      <c r="M1" s="141"/>
      <c r="N1" s="141"/>
      <c r="O1" s="141"/>
      <c r="P1" s="141"/>
      <c r="Q1" s="27"/>
    </row>
    <row r="2" spans="1:17" ht="15" customHeight="1" x14ac:dyDescent="0.25">
      <c r="C2" s="28"/>
      <c r="D2" s="29"/>
      <c r="E2" s="30"/>
      <c r="F2" s="30"/>
      <c r="G2" s="31"/>
      <c r="H2" s="32"/>
      <c r="I2" s="32"/>
      <c r="J2" s="32"/>
      <c r="K2" s="32"/>
      <c r="L2" s="33"/>
      <c r="M2" s="33"/>
      <c r="N2" s="33"/>
      <c r="O2" s="33"/>
      <c r="P2" s="33"/>
      <c r="Q2" s="27"/>
    </row>
    <row r="3" spans="1:17" ht="15" customHeight="1" x14ac:dyDescent="0.25">
      <c r="B3" s="20" t="s">
        <v>51</v>
      </c>
      <c r="C3" s="27"/>
      <c r="D3" s="27"/>
      <c r="E3" s="27"/>
      <c r="F3" s="27"/>
      <c r="G3" s="27"/>
      <c r="H3" s="27"/>
      <c r="I3" s="27"/>
      <c r="J3" s="32"/>
      <c r="K3" s="32"/>
      <c r="L3" s="33"/>
      <c r="M3" s="33"/>
      <c r="N3" s="33"/>
      <c r="O3" s="33"/>
      <c r="P3" s="33"/>
      <c r="Q3" s="27"/>
    </row>
    <row r="4" spans="1:17" ht="25.5" customHeight="1" x14ac:dyDescent="0.25">
      <c r="B4" s="144" t="s">
        <v>78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71"/>
    </row>
    <row r="5" spans="1:17" ht="15" customHeight="1" x14ac:dyDescent="0.25"/>
    <row r="6" spans="1:17" ht="15" customHeight="1" x14ac:dyDescent="0.25">
      <c r="B6" s="167" t="s">
        <v>76</v>
      </c>
      <c r="C6" s="167"/>
      <c r="D6" s="167"/>
      <c r="E6" s="167"/>
      <c r="F6" s="167"/>
      <c r="G6" s="167"/>
      <c r="H6" s="167"/>
      <c r="I6" s="167"/>
      <c r="J6" s="167"/>
    </row>
    <row r="7" spans="1:17" ht="34.5" customHeight="1" x14ac:dyDescent="0.25">
      <c r="B7" s="89" t="s">
        <v>53</v>
      </c>
      <c r="C7" s="90" t="s">
        <v>54</v>
      </c>
      <c r="D7" s="91" t="s">
        <v>28</v>
      </c>
      <c r="E7" s="91" t="s">
        <v>55</v>
      </c>
      <c r="F7" s="90" t="s">
        <v>56</v>
      </c>
      <c r="G7" s="92" t="s">
        <v>57</v>
      </c>
      <c r="H7" s="93"/>
      <c r="I7" s="94" t="s">
        <v>58</v>
      </c>
      <c r="J7" s="94" t="s">
        <v>59</v>
      </c>
    </row>
    <row r="8" spans="1:17" ht="15" customHeight="1" x14ac:dyDescent="0.25">
      <c r="B8" s="95" t="s">
        <v>60</v>
      </c>
      <c r="C8" s="96"/>
      <c r="D8" s="100">
        <v>12120.41</v>
      </c>
      <c r="E8" s="100">
        <v>0</v>
      </c>
      <c r="F8" s="97">
        <v>12120.41</v>
      </c>
      <c r="G8" s="98">
        <f>D8/D11</f>
        <v>0.76029881492744789</v>
      </c>
      <c r="H8" s="93"/>
      <c r="I8" s="99">
        <v>81</v>
      </c>
      <c r="J8" s="100">
        <v>196.81</v>
      </c>
    </row>
    <row r="9" spans="1:17" ht="15" customHeight="1" x14ac:dyDescent="0.25">
      <c r="B9" s="95" t="s">
        <v>61</v>
      </c>
      <c r="C9" s="172">
        <v>9</v>
      </c>
      <c r="D9" s="100">
        <v>3501.24</v>
      </c>
      <c r="E9" s="100">
        <v>401.36</v>
      </c>
      <c r="F9" s="97">
        <v>3902.6000000000004</v>
      </c>
      <c r="G9" s="98">
        <f>D9/D11</f>
        <v>0.21962859530136172</v>
      </c>
      <c r="H9" s="93"/>
      <c r="I9" s="93"/>
      <c r="J9" s="93"/>
    </row>
    <row r="10" spans="1:17" ht="15" customHeight="1" x14ac:dyDescent="0.25">
      <c r="B10" s="95" t="s">
        <v>62</v>
      </c>
      <c r="C10" s="172">
        <v>2</v>
      </c>
      <c r="D10" s="100">
        <v>319.99</v>
      </c>
      <c r="E10" s="100">
        <v>67.2</v>
      </c>
      <c r="F10" s="97">
        <v>387.19</v>
      </c>
      <c r="G10" s="98">
        <f>D10/D11</f>
        <v>2.0072589771190419E-2</v>
      </c>
      <c r="H10" s="93"/>
      <c r="I10" s="93"/>
      <c r="J10" s="93"/>
    </row>
    <row r="11" spans="1:17" x14ac:dyDescent="0.25">
      <c r="B11" s="101" t="s">
        <v>63</v>
      </c>
      <c r="C11" s="102"/>
      <c r="D11" s="103">
        <f>SUM(D8:D10)</f>
        <v>15941.64</v>
      </c>
      <c r="E11" s="103">
        <f>SUM(E8:E10)</f>
        <v>468.56</v>
      </c>
      <c r="F11" s="103">
        <f>SUM(F8:F10)</f>
        <v>16410.2</v>
      </c>
      <c r="G11" s="102"/>
      <c r="H11" s="93"/>
      <c r="I11" s="93"/>
      <c r="J11" s="93"/>
    </row>
    <row r="14" spans="1:17" ht="15.75" thickBot="1" x14ac:dyDescent="0.3"/>
    <row r="15" spans="1:17" ht="15.75" thickBot="1" x14ac:dyDescent="0.3">
      <c r="B15" s="119" t="s">
        <v>25</v>
      </c>
      <c r="C15" s="120" t="s">
        <v>37</v>
      </c>
      <c r="D15" s="120" t="s">
        <v>64</v>
      </c>
      <c r="E15" s="120" t="s">
        <v>65</v>
      </c>
      <c r="F15" s="121" t="s">
        <v>10</v>
      </c>
    </row>
    <row r="16" spans="1:17" x14ac:dyDescent="0.25">
      <c r="B16" s="173" t="s">
        <v>77</v>
      </c>
      <c r="C16" s="107" t="s">
        <v>67</v>
      </c>
      <c r="D16" s="108">
        <v>12120.41</v>
      </c>
      <c r="E16" s="108">
        <v>0</v>
      </c>
      <c r="F16" s="109">
        <v>12120.41</v>
      </c>
    </row>
    <row r="17" spans="2:6" x14ac:dyDescent="0.25">
      <c r="B17" s="169"/>
      <c r="C17" s="116" t="s">
        <v>68</v>
      </c>
      <c r="D17" s="176">
        <v>536.24</v>
      </c>
      <c r="E17" s="176">
        <v>112.61000000000001</v>
      </c>
      <c r="F17" s="177">
        <v>648.85</v>
      </c>
    </row>
    <row r="18" spans="2:6" ht="15.75" thickBot="1" x14ac:dyDescent="0.3">
      <c r="B18" s="174"/>
      <c r="C18" s="116" t="s">
        <v>62</v>
      </c>
      <c r="D18" s="117">
        <v>319.99</v>
      </c>
      <c r="E18" s="117">
        <v>67.2</v>
      </c>
      <c r="F18" s="118">
        <v>387.19</v>
      </c>
    </row>
    <row r="19" spans="2:6" ht="15.75" thickBot="1" x14ac:dyDescent="0.3">
      <c r="B19" s="180" t="s">
        <v>33</v>
      </c>
      <c r="C19" s="107" t="s">
        <v>68</v>
      </c>
      <c r="D19" s="108">
        <v>1375</v>
      </c>
      <c r="E19" s="108">
        <v>288.75</v>
      </c>
      <c r="F19" s="109">
        <v>1663.75</v>
      </c>
    </row>
    <row r="20" spans="2:6" ht="15.75" thickBot="1" x14ac:dyDescent="0.3">
      <c r="B20" s="138" t="s">
        <v>34</v>
      </c>
      <c r="C20" s="139" t="s">
        <v>68</v>
      </c>
      <c r="D20" s="132">
        <v>1590</v>
      </c>
      <c r="E20" s="132">
        <v>0</v>
      </c>
      <c r="F20" s="133">
        <v>1590</v>
      </c>
    </row>
    <row r="21" spans="2:6" ht="15.75" thickBot="1" x14ac:dyDescent="0.3">
      <c r="B21" s="178" t="s">
        <v>36</v>
      </c>
      <c r="C21" s="179"/>
      <c r="D21" s="175">
        <f>SUM(D16:D20)</f>
        <v>15941.64</v>
      </c>
      <c r="E21" s="175">
        <f>SUM(E16:E20)</f>
        <v>468.56</v>
      </c>
      <c r="F21" s="175">
        <f>SUM(F16:F20)</f>
        <v>16410.2</v>
      </c>
    </row>
    <row r="24" spans="2:6" ht="15.75" thickBot="1" x14ac:dyDescent="0.3"/>
    <row r="25" spans="2:6" ht="15.75" thickBot="1" x14ac:dyDescent="0.3">
      <c r="B25" s="119" t="s">
        <v>25</v>
      </c>
      <c r="C25" s="120" t="s">
        <v>37</v>
      </c>
      <c r="D25" s="121" t="s">
        <v>70</v>
      </c>
    </row>
    <row r="26" spans="2:6" x14ac:dyDescent="0.25">
      <c r="B26" s="168" t="s">
        <v>77</v>
      </c>
      <c r="C26" s="107" t="s">
        <v>67</v>
      </c>
      <c r="D26" s="122">
        <v>61</v>
      </c>
    </row>
    <row r="27" spans="2:6" x14ac:dyDescent="0.25">
      <c r="B27" s="169"/>
      <c r="C27" s="110" t="s">
        <v>68</v>
      </c>
      <c r="D27" s="181">
        <v>7</v>
      </c>
    </row>
    <row r="28" spans="2:6" ht="15.75" thickBot="1" x14ac:dyDescent="0.3">
      <c r="B28" s="170"/>
      <c r="C28" s="116" t="s">
        <v>62</v>
      </c>
      <c r="D28" s="123">
        <v>2</v>
      </c>
    </row>
    <row r="29" spans="2:6" ht="15.75" thickBot="1" x14ac:dyDescent="0.3">
      <c r="B29" s="182" t="s">
        <v>33</v>
      </c>
      <c r="C29" s="107" t="s">
        <v>68</v>
      </c>
      <c r="D29" s="122">
        <v>6</v>
      </c>
    </row>
    <row r="30" spans="2:6" ht="15.75" thickBot="1" x14ac:dyDescent="0.3">
      <c r="B30" s="138" t="s">
        <v>34</v>
      </c>
      <c r="C30" s="139" t="s">
        <v>68</v>
      </c>
      <c r="D30" s="140">
        <v>5</v>
      </c>
    </row>
    <row r="31" spans="2:6" ht="15.75" thickBot="1" x14ac:dyDescent="0.3">
      <c r="B31" s="125" t="s">
        <v>36</v>
      </c>
      <c r="C31" s="126"/>
      <c r="D31" s="127">
        <f>SUM(D26:D30)</f>
        <v>81</v>
      </c>
    </row>
  </sheetData>
  <mergeCells count="5">
    <mergeCell ref="B26:B28"/>
    <mergeCell ref="K1:P1"/>
    <mergeCell ref="B4:P4"/>
    <mergeCell ref="B6:J6"/>
    <mergeCell ref="B16:B1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2016_OTRI</vt:lpstr>
      <vt:lpstr>2016_Contratación I + D</vt:lpstr>
      <vt:lpstr>2016_CACTI</vt:lpstr>
      <vt:lpstr>2016_ECIMAT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estudos06</dc:creator>
  <cp:lastModifiedBy>estudos06</cp:lastModifiedBy>
  <dcterms:created xsi:type="dcterms:W3CDTF">2017-06-19T11:53:25Z</dcterms:created>
  <dcterms:modified xsi:type="dcterms:W3CDTF">2017-06-21T08:38:26Z</dcterms:modified>
</cp:coreProperties>
</file>